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765" activeTab="5"/>
  </bookViews>
  <sheets>
    <sheet name="Ol" sheetId="1" r:id="rId1"/>
    <sheet name="Cpx" sheetId="2" r:id="rId2"/>
    <sheet name="Amp" sheetId="3" r:id="rId3"/>
    <sheet name="Anh" sheetId="4" r:id="rId4"/>
    <sheet name="Ap" sheetId="9" r:id="rId5"/>
    <sheet name="PGM" sheetId="10" r:id="rId6"/>
    <sheet name="major elements of Cc and Dol" sheetId="5" r:id="rId7"/>
    <sheet name="minor elements of Cc or Dol" sheetId="7" r:id="rId8"/>
    <sheet name="minor element(Ap Amp Cpx Anh)" sheetId="8" r:id="rId9"/>
  </sheets>
  <calcPr calcId="145621" concurrentCalc="0"/>
</workbook>
</file>

<file path=xl/calcChain.xml><?xml version="1.0" encoding="utf-8"?>
<calcChain xmlns="http://schemas.openxmlformats.org/spreadsheetml/2006/main">
  <c r="AE9" i="9" l="1"/>
  <c r="AE8" i="9"/>
  <c r="AE7" i="9"/>
  <c r="AE6" i="9"/>
  <c r="AE5" i="9"/>
  <c r="AE4" i="9"/>
  <c r="Y25" i="8"/>
  <c r="X25" i="8"/>
  <c r="Y24" i="8"/>
  <c r="X24" i="8"/>
  <c r="Y23" i="8"/>
  <c r="X23" i="8"/>
  <c r="Y22" i="8"/>
  <c r="X22" i="8"/>
  <c r="Y21" i="8"/>
  <c r="X21" i="8"/>
  <c r="Y20" i="8"/>
  <c r="X20" i="8"/>
  <c r="Y19" i="8"/>
  <c r="X19" i="8"/>
  <c r="Y18" i="8"/>
  <c r="X18" i="8"/>
  <c r="Y17" i="8"/>
  <c r="X17" i="8"/>
  <c r="Y16" i="8"/>
  <c r="X16" i="8"/>
  <c r="Y15" i="8"/>
  <c r="X15" i="8"/>
  <c r="Y14" i="8"/>
  <c r="X14" i="8"/>
  <c r="Y13" i="8"/>
  <c r="X13" i="8"/>
  <c r="Y12" i="8"/>
  <c r="X12" i="8"/>
  <c r="Y11" i="8"/>
  <c r="X11" i="8"/>
  <c r="Y10" i="8"/>
  <c r="X10" i="8"/>
  <c r="Y9" i="8"/>
  <c r="X9" i="8"/>
  <c r="Y8" i="8"/>
  <c r="X8" i="8"/>
  <c r="Y7" i="8"/>
  <c r="X7" i="8"/>
  <c r="Y6" i="8"/>
  <c r="X6" i="8"/>
  <c r="Y5" i="8"/>
  <c r="X5" i="8"/>
  <c r="Y4" i="8"/>
  <c r="X4" i="8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5" i="3"/>
  <c r="Y10" i="2"/>
  <c r="Y11" i="2"/>
  <c r="Y23" i="2"/>
  <c r="Y24" i="2"/>
  <c r="Y25" i="2"/>
  <c r="Y26" i="2"/>
  <c r="Y27" i="2"/>
  <c r="Y28" i="2"/>
  <c r="Y20" i="2"/>
  <c r="Y21" i="2"/>
  <c r="Y22" i="2"/>
  <c r="Y19" i="2"/>
  <c r="Y4" i="2"/>
  <c r="Y5" i="2"/>
  <c r="Y6" i="2"/>
  <c r="Y7" i="2"/>
  <c r="Y8" i="2"/>
  <c r="Y12" i="2"/>
  <c r="Y13" i="2"/>
  <c r="Y14" i="2"/>
  <c r="Y18" i="2"/>
  <c r="Y9" i="2"/>
  <c r="Y15" i="2"/>
  <c r="Y16" i="2"/>
  <c r="Y17" i="2"/>
  <c r="U5" i="1"/>
  <c r="U6" i="1"/>
  <c r="U7" i="1"/>
  <c r="U8" i="1"/>
  <c r="U9" i="1"/>
  <c r="U10" i="1"/>
  <c r="U11" i="1"/>
  <c r="U4" i="1"/>
</calcChain>
</file>

<file path=xl/sharedStrings.xml><?xml version="1.0" encoding="utf-8"?>
<sst xmlns="http://schemas.openxmlformats.org/spreadsheetml/2006/main" count="2112" uniqueCount="405">
  <si>
    <t>MgO</t>
  </si>
  <si>
    <t>FeO</t>
  </si>
  <si>
    <t>MnO</t>
  </si>
  <si>
    <t>CaO</t>
  </si>
  <si>
    <t>Total</t>
  </si>
  <si>
    <t>DH2403</t>
  </si>
  <si>
    <t>DH4901</t>
  </si>
  <si>
    <t>NiO</t>
    <phoneticPr fontId="1" type="noConversion"/>
  </si>
  <si>
    <t>Fo</t>
    <phoneticPr fontId="1" type="noConversion"/>
  </si>
  <si>
    <t>DH2403</t>
    <phoneticPr fontId="1" type="noConversion"/>
  </si>
  <si>
    <t>X-13</t>
    <phoneticPr fontId="1" type="noConversion"/>
  </si>
  <si>
    <t>X-15</t>
    <phoneticPr fontId="1" type="noConversion"/>
  </si>
  <si>
    <t>DH4901</t>
    <phoneticPr fontId="1" type="noConversion"/>
  </si>
  <si>
    <t>dunite</t>
    <phoneticPr fontId="1" type="noConversion"/>
  </si>
  <si>
    <t>phlogopite peridotite</t>
    <phoneticPr fontId="1" type="noConversion"/>
  </si>
  <si>
    <t>Deposit</t>
    <phoneticPr fontId="1" type="noConversion"/>
  </si>
  <si>
    <t>Langmuri</t>
    <phoneticPr fontId="1" type="noConversion"/>
  </si>
  <si>
    <t>Depth (m)</t>
    <phoneticPr fontId="1" type="noConversion"/>
  </si>
  <si>
    <t>Lithofacies</t>
    <phoneticPr fontId="1" type="noConversion"/>
  </si>
  <si>
    <t>Mineral</t>
    <phoneticPr fontId="1" type="noConversion"/>
  </si>
  <si>
    <t>olivine</t>
    <phoneticPr fontId="1" type="noConversion"/>
  </si>
  <si>
    <t>Sample No.</t>
    <phoneticPr fontId="1" type="noConversion"/>
  </si>
  <si>
    <t>Z1</t>
    <phoneticPr fontId="1" type="noConversion"/>
  </si>
  <si>
    <t>Z3</t>
    <phoneticPr fontId="1" type="noConversion"/>
  </si>
  <si>
    <t>Z5</t>
    <phoneticPr fontId="1" type="noConversion"/>
  </si>
  <si>
    <t>Z6</t>
    <phoneticPr fontId="1" type="noConversion"/>
  </si>
  <si>
    <t xml:space="preserve">Z7 </t>
    <phoneticPr fontId="1" type="noConversion"/>
  </si>
  <si>
    <t xml:space="preserve">Z9 </t>
    <phoneticPr fontId="1" type="noConversion"/>
  </si>
  <si>
    <t>Z12</t>
    <phoneticPr fontId="1" type="noConversion"/>
  </si>
  <si>
    <t>Z15</t>
    <phoneticPr fontId="1" type="noConversion"/>
  </si>
  <si>
    <t xml:space="preserve">Z16  </t>
    <phoneticPr fontId="1" type="noConversion"/>
  </si>
  <si>
    <t>Z17</t>
    <phoneticPr fontId="1" type="noConversion"/>
  </si>
  <si>
    <t xml:space="preserve">Z19  </t>
    <phoneticPr fontId="1" type="noConversion"/>
  </si>
  <si>
    <t>Z25</t>
    <phoneticPr fontId="1" type="noConversion"/>
  </si>
  <si>
    <t>Z25</t>
    <phoneticPr fontId="1" type="noConversion"/>
  </si>
  <si>
    <t>Z26</t>
    <phoneticPr fontId="1" type="noConversion"/>
  </si>
  <si>
    <t xml:space="preserve">Z27  </t>
    <phoneticPr fontId="1" type="noConversion"/>
  </si>
  <si>
    <t xml:space="preserve">Z32  </t>
    <phoneticPr fontId="1" type="noConversion"/>
  </si>
  <si>
    <t>wt%</t>
    <phoneticPr fontId="1" type="noConversion"/>
  </si>
  <si>
    <r>
      <t>SiO</t>
    </r>
    <r>
      <rPr>
        <vertAlign val="subscript"/>
        <sz val="11"/>
        <color theme="1"/>
        <rFont val="Arial"/>
        <family val="2"/>
      </rPr>
      <t>2</t>
    </r>
    <phoneticPr fontId="1" type="noConversion"/>
  </si>
  <si>
    <r>
      <t>TiO</t>
    </r>
    <r>
      <rPr>
        <vertAlign val="subscript"/>
        <sz val="11"/>
        <color theme="1"/>
        <rFont val="Arial"/>
        <family val="2"/>
      </rPr>
      <t>2</t>
    </r>
    <phoneticPr fontId="1" type="noConversion"/>
  </si>
  <si>
    <r>
      <t>Al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</si>
  <si>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Na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phoneticPr fontId="1" type="noConversion"/>
  </si>
  <si>
    <r>
      <t>K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phoneticPr fontId="1" type="noConversion"/>
  </si>
  <si>
    <r>
      <t>Cr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</si>
  <si>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V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</si>
  <si>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P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5</t>
    </r>
    <phoneticPr fontId="1" type="noConversion"/>
  </si>
  <si>
    <t xml:space="preserve">   BaO   </t>
  </si>
  <si>
    <t xml:space="preserve">   Cl    </t>
  </si>
  <si>
    <t>Augite</t>
    <phoneticPr fontId="1" type="noConversion"/>
  </si>
  <si>
    <t>Augite</t>
    <phoneticPr fontId="1" type="noConversion"/>
  </si>
  <si>
    <t>Augite</t>
    <phoneticPr fontId="1" type="noConversion"/>
  </si>
  <si>
    <t>diopside</t>
    <phoneticPr fontId="1" type="noConversion"/>
  </si>
  <si>
    <t>diopside</t>
    <phoneticPr fontId="1" type="noConversion"/>
  </si>
  <si>
    <t>diopside</t>
    <phoneticPr fontId="1" type="noConversion"/>
  </si>
  <si>
    <t>diopside</t>
    <phoneticPr fontId="1" type="noConversion"/>
  </si>
  <si>
    <t>diopside</t>
    <phoneticPr fontId="1" type="noConversion"/>
  </si>
  <si>
    <t>diopside</t>
    <phoneticPr fontId="1" type="noConversion"/>
  </si>
  <si>
    <t>diopside</t>
    <phoneticPr fontId="1" type="noConversion"/>
  </si>
  <si>
    <t>diopside</t>
    <phoneticPr fontId="1" type="noConversion"/>
  </si>
  <si>
    <t>diopside</t>
    <phoneticPr fontId="1" type="noConversion"/>
  </si>
  <si>
    <t>Augite</t>
    <phoneticPr fontId="1" type="noConversion"/>
  </si>
  <si>
    <t>Augite</t>
    <phoneticPr fontId="1" type="noConversion"/>
  </si>
  <si>
    <t>Augite</t>
    <phoneticPr fontId="1" type="noConversion"/>
  </si>
  <si>
    <t>X-1</t>
    <phoneticPr fontId="1" type="noConversion"/>
  </si>
  <si>
    <t>X-2</t>
    <phoneticPr fontId="1" type="noConversion"/>
  </si>
  <si>
    <t>X-3</t>
    <phoneticPr fontId="1" type="noConversion"/>
  </si>
  <si>
    <t>X-17</t>
    <phoneticPr fontId="1" type="noConversion"/>
  </si>
  <si>
    <t>X-23</t>
    <phoneticPr fontId="1" type="noConversion"/>
  </si>
  <si>
    <t>X-11</t>
  </si>
  <si>
    <t>X-11</t>
    <phoneticPr fontId="1" type="noConversion"/>
  </si>
  <si>
    <t>X-12</t>
    <phoneticPr fontId="1" type="noConversion"/>
  </si>
  <si>
    <t>X-25</t>
    <phoneticPr fontId="1" type="noConversion"/>
  </si>
  <si>
    <t>Z13</t>
    <phoneticPr fontId="1" type="noConversion"/>
  </si>
  <si>
    <t>Z13</t>
    <phoneticPr fontId="1" type="noConversion"/>
  </si>
  <si>
    <t>T-13</t>
    <phoneticPr fontId="1" type="noConversion"/>
  </si>
  <si>
    <t>T-13</t>
    <phoneticPr fontId="1" type="noConversion"/>
  </si>
  <si>
    <t>A12</t>
    <phoneticPr fontId="1" type="noConversion"/>
  </si>
  <si>
    <t>A49</t>
    <phoneticPr fontId="1" type="noConversion"/>
  </si>
  <si>
    <t>A49</t>
    <phoneticPr fontId="1" type="noConversion"/>
  </si>
  <si>
    <t>A57</t>
    <phoneticPr fontId="1" type="noConversion"/>
  </si>
  <si>
    <t>DH4901</t>
    <phoneticPr fontId="1" type="noConversion"/>
  </si>
  <si>
    <t>DH0101</t>
  </si>
  <si>
    <t>DH0101</t>
    <phoneticPr fontId="1" type="noConversion"/>
  </si>
  <si>
    <t>phlogopite peridotite</t>
    <phoneticPr fontId="1" type="noConversion"/>
  </si>
  <si>
    <t>phlogopite clinopyroxenite</t>
    <phoneticPr fontId="1" type="noConversion"/>
  </si>
  <si>
    <t>hornblendite</t>
    <phoneticPr fontId="1" type="noConversion"/>
  </si>
  <si>
    <t>anhydrite-bearing clinopyroxenite</t>
    <phoneticPr fontId="1" type="noConversion"/>
  </si>
  <si>
    <t>Langmuri</t>
    <phoneticPr fontId="1" type="noConversion"/>
  </si>
  <si>
    <r>
      <t>SiO</t>
    </r>
    <r>
      <rPr>
        <vertAlign val="subscript"/>
        <sz val="11"/>
        <color theme="1"/>
        <rFont val="Arial"/>
        <family val="2"/>
      </rPr>
      <t>2</t>
    </r>
    <phoneticPr fontId="1" type="noConversion"/>
  </si>
  <si>
    <r>
      <t>TiO</t>
    </r>
    <r>
      <rPr>
        <vertAlign val="subscript"/>
        <sz val="11"/>
        <color theme="1"/>
        <rFont val="Arial"/>
        <family val="2"/>
      </rPr>
      <t>2</t>
    </r>
    <phoneticPr fontId="1" type="noConversion"/>
  </si>
  <si>
    <r>
      <t>Al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</si>
  <si>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Na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phoneticPr fontId="1" type="noConversion"/>
  </si>
  <si>
    <r>
      <t>K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phoneticPr fontId="1" type="noConversion"/>
  </si>
  <si>
    <r>
      <t>Cr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</si>
  <si>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V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</si>
  <si>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P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5</t>
    </r>
    <phoneticPr fontId="1" type="noConversion"/>
  </si>
  <si>
    <r>
      <t xml:space="preserve">   SO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  </t>
    </r>
    <phoneticPr fontId="1" type="noConversion"/>
  </si>
  <si>
    <r>
      <t xml:space="preserve">   Nb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 xml:space="preserve">5 </t>
    </r>
    <phoneticPr fontId="1" type="noConversion"/>
  </si>
  <si>
    <t>ZnO</t>
    <phoneticPr fontId="1" type="noConversion"/>
  </si>
  <si>
    <t>NiO</t>
    <phoneticPr fontId="1" type="noConversion"/>
  </si>
  <si>
    <t>F</t>
  </si>
  <si>
    <t>Cl</t>
  </si>
  <si>
    <t>MnO</t>
    <phoneticPr fontId="1" type="noConversion"/>
  </si>
  <si>
    <t>FeO</t>
    <phoneticPr fontId="1" type="noConversion"/>
  </si>
  <si>
    <t>ZnO</t>
    <phoneticPr fontId="1" type="noConversion"/>
  </si>
  <si>
    <t>A1</t>
  </si>
  <si>
    <t>A3</t>
  </si>
  <si>
    <t>A5</t>
    <phoneticPr fontId="1" type="noConversion"/>
  </si>
  <si>
    <t>A5</t>
  </si>
  <si>
    <t>A6</t>
  </si>
  <si>
    <t>A8</t>
    <phoneticPr fontId="1" type="noConversion"/>
  </si>
  <si>
    <t>A8</t>
  </si>
  <si>
    <t>A10</t>
  </si>
  <si>
    <t>A12</t>
  </si>
  <si>
    <t>A13</t>
  </si>
  <si>
    <t>A14</t>
  </si>
  <si>
    <t>A15</t>
  </si>
  <si>
    <t>A18</t>
  </si>
  <si>
    <t>A19</t>
  </si>
  <si>
    <t>A20</t>
  </si>
  <si>
    <t>A21</t>
  </si>
  <si>
    <t>A26</t>
  </si>
  <si>
    <t>A27</t>
  </si>
  <si>
    <t>A29</t>
  </si>
  <si>
    <t>A30</t>
  </si>
  <si>
    <t>A32</t>
  </si>
  <si>
    <t>A35</t>
  </si>
  <si>
    <t>A36</t>
  </si>
  <si>
    <t>A37</t>
  </si>
  <si>
    <t>A39</t>
  </si>
  <si>
    <t>A40</t>
  </si>
  <si>
    <t>A43</t>
  </si>
  <si>
    <t>A44</t>
  </si>
  <si>
    <t>A46</t>
  </si>
  <si>
    <t>A47</t>
  </si>
  <si>
    <t>A49</t>
  </si>
  <si>
    <t>A50</t>
  </si>
  <si>
    <t>A51</t>
  </si>
  <si>
    <t>A53</t>
  </si>
  <si>
    <t>A54</t>
  </si>
  <si>
    <t>A55</t>
  </si>
  <si>
    <t>A56</t>
  </si>
  <si>
    <t>A60</t>
  </si>
  <si>
    <t>A61</t>
  </si>
  <si>
    <t>A62</t>
  </si>
  <si>
    <t>A64</t>
  </si>
  <si>
    <t>A66</t>
    <phoneticPr fontId="1" type="noConversion"/>
  </si>
  <si>
    <t>A67</t>
  </si>
  <si>
    <t>A70</t>
  </si>
  <si>
    <t>A71</t>
    <phoneticPr fontId="1" type="noConversion"/>
  </si>
  <si>
    <t>A71</t>
  </si>
  <si>
    <t>Langmuri</t>
    <phoneticPr fontId="1" type="noConversion"/>
  </si>
  <si>
    <t>Magnesio-hastingsite</t>
    <phoneticPr fontId="7" type="noConversion"/>
  </si>
  <si>
    <t>Pargasite</t>
  </si>
  <si>
    <t>Ferro-pargasite</t>
  </si>
  <si>
    <t>Pargasite</t>
    <phoneticPr fontId="7" type="noConversion"/>
  </si>
  <si>
    <t>Pargasite</t>
    <phoneticPr fontId="1" type="noConversion"/>
  </si>
  <si>
    <t>Magnesio-hastingsite</t>
  </si>
  <si>
    <t>Magnesio-hornblende</t>
    <phoneticPr fontId="1" type="noConversion"/>
  </si>
  <si>
    <r>
      <t>SiO</t>
    </r>
    <r>
      <rPr>
        <vertAlign val="subscript"/>
        <sz val="11"/>
        <color theme="1"/>
        <rFont val="Arial"/>
        <family val="2"/>
      </rPr>
      <t>2</t>
    </r>
    <phoneticPr fontId="1" type="noConversion"/>
  </si>
  <si>
    <r>
      <t>TiO</t>
    </r>
    <r>
      <rPr>
        <vertAlign val="subscript"/>
        <sz val="11"/>
        <color theme="1"/>
        <rFont val="Arial"/>
        <family val="2"/>
      </rPr>
      <t>2</t>
    </r>
    <phoneticPr fontId="1" type="noConversion"/>
  </si>
  <si>
    <r>
      <t>Al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</si>
  <si>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Cr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</si>
  <si>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Na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phoneticPr fontId="1" type="noConversion"/>
  </si>
  <si>
    <r>
      <t>K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phoneticPr fontId="1" type="noConversion"/>
  </si>
  <si>
    <r>
      <t>V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</si>
  <si>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P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5</t>
    </r>
    <phoneticPr fontId="1" type="noConversion"/>
  </si>
  <si>
    <r>
      <t xml:space="preserve">   SO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  </t>
    </r>
    <phoneticPr fontId="1" type="noConversion"/>
  </si>
  <si>
    <r>
      <t xml:space="preserve">   Nb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 xml:space="preserve">5 </t>
    </r>
    <phoneticPr fontId="1" type="noConversion"/>
  </si>
  <si>
    <r>
      <t>Mg/(Mg+Fe</t>
    </r>
    <r>
      <rPr>
        <vertAlign val="superscript"/>
        <sz val="11"/>
        <color theme="1"/>
        <rFont val="Arial"/>
        <family val="2"/>
      </rPr>
      <t>2+</t>
    </r>
    <r>
      <rPr>
        <sz val="11"/>
        <color theme="1"/>
        <rFont val="Arial"/>
        <family val="2"/>
      </rPr>
      <t>) in molar</t>
    </r>
    <phoneticPr fontId="1" type="noConversion"/>
  </si>
  <si>
    <t>hornblende-gabbro</t>
    <phoneticPr fontId="1" type="noConversion"/>
  </si>
  <si>
    <t>BaO</t>
  </si>
  <si>
    <t>SrO</t>
  </si>
  <si>
    <t>Total</t>
    <phoneticPr fontId="1" type="noConversion"/>
  </si>
  <si>
    <t>A57</t>
  </si>
  <si>
    <t>A58</t>
  </si>
  <si>
    <t>A66</t>
  </si>
  <si>
    <r>
      <t>SO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</si>
  <si>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Nb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5</t>
    </r>
    <phoneticPr fontId="1" type="noConversion"/>
  </si>
  <si>
    <t>Langmuri</t>
    <phoneticPr fontId="1" type="noConversion"/>
  </si>
  <si>
    <t>DH0101</t>
    <phoneticPr fontId="1" type="noConversion"/>
  </si>
  <si>
    <t>hornblendite</t>
    <phoneticPr fontId="1" type="noConversion"/>
  </si>
  <si>
    <t>anhydrite-bearing clinopyroxenite</t>
    <phoneticPr fontId="1" type="noConversion"/>
  </si>
  <si>
    <t>anhydrite</t>
    <phoneticPr fontId="1" type="noConversion"/>
  </si>
  <si>
    <t>References</t>
    <phoneticPr fontId="1" type="noConversion"/>
  </si>
  <si>
    <t>Liao, Y., Wei, C., and  Rehman, H. U., 2021, Titanium in calcium amphibole: Behavior and thermometry: American Mineralogist, v. 106, p. 180</t>
  </si>
  <si>
    <t>Note: Blank cells indicate values ​​below the detection limit.</t>
    <phoneticPr fontId="1" type="noConversion"/>
  </si>
  <si>
    <t>NiO</t>
  </si>
  <si>
    <t>ZK11E05-323</t>
    <phoneticPr fontId="1" type="noConversion"/>
  </si>
  <si>
    <t>ZK1903-443</t>
  </si>
  <si>
    <t>ZK1903-443</t>
    <phoneticPr fontId="1" type="noConversion"/>
  </si>
  <si>
    <t>ZK1903-443</t>
    <phoneticPr fontId="1" type="noConversion"/>
  </si>
  <si>
    <t>No analysis</t>
    <phoneticPr fontId="1" type="noConversion"/>
  </si>
  <si>
    <t>A54</t>
    <phoneticPr fontId="1" type="noConversion"/>
  </si>
  <si>
    <t>A30</t>
    <phoneticPr fontId="1" type="noConversion"/>
  </si>
  <si>
    <t>Cl</t>
    <phoneticPr fontId="1" type="noConversion"/>
  </si>
  <si>
    <t>DH0101</t>
    <phoneticPr fontId="1" type="noConversion"/>
  </si>
  <si>
    <t>DH0101</t>
    <phoneticPr fontId="1" type="noConversion"/>
  </si>
  <si>
    <t>ZK11E05</t>
    <phoneticPr fontId="1" type="noConversion"/>
  </si>
  <si>
    <t>ZK1903</t>
    <phoneticPr fontId="1" type="noConversion"/>
  </si>
  <si>
    <t>Xiarihamu magmatic Ni deposit</t>
    <phoneticPr fontId="1" type="noConversion"/>
  </si>
  <si>
    <t>Langmuri magmatic PGE depsoit</t>
    <phoneticPr fontId="1" type="noConversion"/>
  </si>
  <si>
    <t>dunite</t>
    <phoneticPr fontId="1" type="noConversion"/>
  </si>
  <si>
    <t>calcite</t>
    <phoneticPr fontId="1" type="noConversion"/>
  </si>
  <si>
    <t>dolomite</t>
    <phoneticPr fontId="1" type="noConversion"/>
  </si>
  <si>
    <t>hornblendite</t>
    <phoneticPr fontId="1" type="noConversion"/>
  </si>
  <si>
    <t>MgO</t>
    <phoneticPr fontId="1" type="noConversion"/>
  </si>
  <si>
    <t>wt%</t>
    <phoneticPr fontId="1" type="noConversion"/>
  </si>
  <si>
    <r>
      <t>Na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phoneticPr fontId="1" type="noConversion"/>
  </si>
  <si>
    <r>
      <t>K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phoneticPr fontId="1" type="noConversion"/>
  </si>
  <si>
    <r>
      <t>P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5</t>
    </r>
    <phoneticPr fontId="1" type="noConversion"/>
  </si>
  <si>
    <r>
      <t>Al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  <phoneticPr fontId="1" type="noConversion"/>
  </si>
  <si>
    <r>
      <t>Cr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  <phoneticPr fontId="1" type="noConversion"/>
  </si>
  <si>
    <r>
      <t>SiO</t>
    </r>
    <r>
      <rPr>
        <vertAlign val="subscript"/>
        <sz val="11"/>
        <rFont val="Arial"/>
        <family val="2"/>
      </rPr>
      <t>2</t>
    </r>
    <phoneticPr fontId="1" type="noConversion"/>
  </si>
  <si>
    <r>
      <t>TiO</t>
    </r>
    <r>
      <rPr>
        <vertAlign val="subscript"/>
        <sz val="11"/>
        <rFont val="Arial"/>
        <family val="2"/>
      </rPr>
      <t>2</t>
    </r>
    <phoneticPr fontId="1" type="noConversion"/>
  </si>
  <si>
    <t>Deposit</t>
    <phoneticPr fontId="1" type="noConversion"/>
  </si>
  <si>
    <t>Depth (m)</t>
    <phoneticPr fontId="1" type="noConversion"/>
  </si>
  <si>
    <t>Sample No.</t>
    <phoneticPr fontId="1" type="noConversion"/>
  </si>
  <si>
    <t>Lithofacies</t>
    <phoneticPr fontId="1" type="noConversion"/>
  </si>
  <si>
    <t>Mineral</t>
    <phoneticPr fontId="1" type="noConversion"/>
  </si>
  <si>
    <t>Sr</t>
    <phoneticPr fontId="1" type="noConversion"/>
  </si>
  <si>
    <t>Y</t>
    <phoneticPr fontId="1" type="noConversion"/>
  </si>
  <si>
    <t>Ba</t>
    <phoneticPr fontId="1" type="noConversion"/>
  </si>
  <si>
    <t>La</t>
    <phoneticPr fontId="13" type="noConversion"/>
  </si>
  <si>
    <t>Ce</t>
    <phoneticPr fontId="13" type="noConversion"/>
  </si>
  <si>
    <t>Pr</t>
    <phoneticPr fontId="13" type="noConversion"/>
  </si>
  <si>
    <t>Nd</t>
    <phoneticPr fontId="13" type="noConversion"/>
  </si>
  <si>
    <t>Sm</t>
    <phoneticPr fontId="13" type="noConversion"/>
  </si>
  <si>
    <t>Eu</t>
    <phoneticPr fontId="13" type="noConversion"/>
  </si>
  <si>
    <t>Gd</t>
    <phoneticPr fontId="13" type="noConversion"/>
  </si>
  <si>
    <t>Tb</t>
    <phoneticPr fontId="13" type="noConversion"/>
  </si>
  <si>
    <t>Dy</t>
    <phoneticPr fontId="13" type="noConversion"/>
  </si>
  <si>
    <t>Ho</t>
    <phoneticPr fontId="13" type="noConversion"/>
  </si>
  <si>
    <t>Er</t>
    <phoneticPr fontId="13" type="noConversion"/>
  </si>
  <si>
    <t>Tm</t>
    <phoneticPr fontId="13" type="noConversion"/>
  </si>
  <si>
    <t>Yb</t>
    <phoneticPr fontId="13" type="noConversion"/>
  </si>
  <si>
    <t>Lu</t>
    <phoneticPr fontId="13" type="noConversion"/>
  </si>
  <si>
    <t>Sr/Y</t>
    <phoneticPr fontId="1" type="noConversion"/>
  </si>
  <si>
    <t>Dy/Yb</t>
    <phoneticPr fontId="1" type="noConversion"/>
  </si>
  <si>
    <r>
      <t>[La/Yb]</t>
    </r>
    <r>
      <rPr>
        <vertAlign val="subscript"/>
        <sz val="11"/>
        <rFont val="Arial"/>
        <family val="2"/>
      </rPr>
      <t>N</t>
    </r>
    <phoneticPr fontId="1" type="noConversion"/>
  </si>
  <si>
    <t>Langmuri</t>
    <phoneticPr fontId="1" type="noConversion"/>
  </si>
  <si>
    <t>DH0101</t>
    <phoneticPr fontId="1" type="noConversion"/>
  </si>
  <si>
    <t>A30</t>
    <phoneticPr fontId="1" type="noConversion"/>
  </si>
  <si>
    <t>hornblendite</t>
    <phoneticPr fontId="1" type="noConversion"/>
  </si>
  <si>
    <t>apatite</t>
    <phoneticPr fontId="13" type="noConversion"/>
  </si>
  <si>
    <t>prgasite</t>
    <phoneticPr fontId="1" type="noConversion"/>
  </si>
  <si>
    <t>A49</t>
    <phoneticPr fontId="1" type="noConversion"/>
  </si>
  <si>
    <t>diopsite</t>
    <phoneticPr fontId="13" type="noConversion"/>
  </si>
  <si>
    <t>anhydrite</t>
    <phoneticPr fontId="1" type="noConversion"/>
  </si>
  <si>
    <t>A67</t>
    <phoneticPr fontId="1" type="noConversion"/>
  </si>
  <si>
    <t>apatite</t>
    <phoneticPr fontId="1" type="noConversion"/>
  </si>
  <si>
    <t>magnesio-hastingsite</t>
    <phoneticPr fontId="1" type="noConversion"/>
  </si>
  <si>
    <t>Deposit</t>
    <phoneticPr fontId="1" type="noConversion"/>
  </si>
  <si>
    <t>Depth (m)</t>
    <phoneticPr fontId="1" type="noConversion"/>
  </si>
  <si>
    <t>Sample No.</t>
    <phoneticPr fontId="1" type="noConversion"/>
  </si>
  <si>
    <t>Lithofacies</t>
    <phoneticPr fontId="1" type="noConversion"/>
  </si>
  <si>
    <t>Mineral</t>
    <phoneticPr fontId="1" type="noConversion"/>
  </si>
  <si>
    <t>Mn</t>
    <phoneticPr fontId="1" type="noConversion"/>
  </si>
  <si>
    <t>Sr</t>
    <phoneticPr fontId="1" type="noConversion"/>
  </si>
  <si>
    <t>Y</t>
    <phoneticPr fontId="1" type="noConversion"/>
  </si>
  <si>
    <t>Ba</t>
    <phoneticPr fontId="1" type="noConversion"/>
  </si>
  <si>
    <t>La</t>
    <phoneticPr fontId="13" type="noConversion"/>
  </si>
  <si>
    <t>Ce</t>
    <phoneticPr fontId="13" type="noConversion"/>
  </si>
  <si>
    <t>Pr</t>
    <phoneticPr fontId="13" type="noConversion"/>
  </si>
  <si>
    <t>Nd</t>
    <phoneticPr fontId="13" type="noConversion"/>
  </si>
  <si>
    <t>Sm</t>
    <phoneticPr fontId="13" type="noConversion"/>
  </si>
  <si>
    <t>Eu</t>
    <phoneticPr fontId="13" type="noConversion"/>
  </si>
  <si>
    <t>Gd</t>
    <phoneticPr fontId="13" type="noConversion"/>
  </si>
  <si>
    <t>Tb</t>
    <phoneticPr fontId="13" type="noConversion"/>
  </si>
  <si>
    <t>Dy</t>
    <phoneticPr fontId="13" type="noConversion"/>
  </si>
  <si>
    <t>Ho</t>
    <phoneticPr fontId="13" type="noConversion"/>
  </si>
  <si>
    <t>Er</t>
    <phoneticPr fontId="13" type="noConversion"/>
  </si>
  <si>
    <t>Tm</t>
    <phoneticPr fontId="13" type="noConversion"/>
  </si>
  <si>
    <t>Yb</t>
    <phoneticPr fontId="13" type="noConversion"/>
  </si>
  <si>
    <t>Lu</t>
    <phoneticPr fontId="13" type="noConversion"/>
  </si>
  <si>
    <t>[La/Yb]N</t>
  </si>
  <si>
    <t>δEu</t>
  </si>
  <si>
    <t>Total S</t>
    <phoneticPr fontId="1" type="noConversion"/>
  </si>
  <si>
    <t>Sulphide S</t>
  </si>
  <si>
    <t>Total carbon</t>
    <phoneticPr fontId="1" type="noConversion"/>
  </si>
  <si>
    <t>inorganic carbon</t>
    <phoneticPr fontId="1" type="noConversion"/>
  </si>
  <si>
    <r>
      <t>CO</t>
    </r>
    <r>
      <rPr>
        <vertAlign val="subscript"/>
        <sz val="11"/>
        <rFont val="Arial"/>
        <family val="2"/>
      </rPr>
      <t>2_x000D_</t>
    </r>
    <phoneticPr fontId="18" type="noConversion"/>
  </si>
  <si>
    <r>
      <t>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perscript"/>
        <sz val="11"/>
        <rFont val="Arial"/>
        <family val="2"/>
      </rPr>
      <t>+_x000D_</t>
    </r>
    <phoneticPr fontId="18" type="noConversion"/>
  </si>
  <si>
    <r>
      <t>Al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3_x000D_</t>
    </r>
    <phoneticPr fontId="18" type="noConversion"/>
  </si>
  <si>
    <r>
      <t>Cr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3_x000D_</t>
    </r>
    <phoneticPr fontId="18" type="noConversion"/>
  </si>
  <si>
    <r>
      <t>TFe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3_x000D_</t>
    </r>
    <phoneticPr fontId="18" type="noConversion"/>
  </si>
  <si>
    <r>
      <t>K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O_x000D_</t>
    </r>
    <phoneticPr fontId="18" type="noConversion"/>
  </si>
  <si>
    <r>
      <t>Na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O_x000D_</t>
    </r>
    <phoneticPr fontId="18" type="noConversion"/>
  </si>
  <si>
    <r>
      <t>P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5_x000D_</t>
    </r>
    <phoneticPr fontId="18" type="noConversion"/>
  </si>
  <si>
    <r>
      <t>SiO</t>
    </r>
    <r>
      <rPr>
        <vertAlign val="subscript"/>
        <sz val="11"/>
        <rFont val="Arial"/>
        <family val="2"/>
      </rPr>
      <t>2_x000D_</t>
    </r>
    <phoneticPr fontId="18" type="noConversion"/>
  </si>
  <si>
    <r>
      <t>TiO</t>
    </r>
    <r>
      <rPr>
        <vertAlign val="subscript"/>
        <sz val="11"/>
        <rFont val="Arial"/>
        <family val="2"/>
      </rPr>
      <t>2_x000D_</t>
    </r>
    <phoneticPr fontId="18" type="noConversion"/>
  </si>
  <si>
    <t xml:space="preserve">LOI </t>
    <phoneticPr fontId="1" type="noConversion"/>
  </si>
  <si>
    <t>wt%</t>
    <phoneticPr fontId="1" type="noConversion"/>
  </si>
  <si>
    <t>Xiarihamu magmatic Ni deposit</t>
    <phoneticPr fontId="1" type="noConversion"/>
  </si>
  <si>
    <t>ZK1903</t>
    <phoneticPr fontId="1" type="noConversion"/>
  </si>
  <si>
    <t>ZK1903-443</t>
    <phoneticPr fontId="1" type="noConversion"/>
  </si>
  <si>
    <t>dunite</t>
    <phoneticPr fontId="1" type="noConversion"/>
  </si>
  <si>
    <t>dolomite</t>
    <phoneticPr fontId="1" type="noConversion"/>
  </si>
  <si>
    <t>calcite</t>
    <phoneticPr fontId="1" type="noConversion"/>
  </si>
  <si>
    <t>Langmuri magmatic PGE depsoit</t>
    <phoneticPr fontId="1" type="noConversion"/>
  </si>
  <si>
    <t>DH0101</t>
    <phoneticPr fontId="1" type="noConversion"/>
  </si>
  <si>
    <t>A30</t>
    <phoneticPr fontId="1" type="noConversion"/>
  </si>
  <si>
    <t>hornblendite</t>
    <phoneticPr fontId="1" type="noConversion"/>
  </si>
  <si>
    <t>ZK2709</t>
    <phoneticPr fontId="13" type="noConversion"/>
  </si>
  <si>
    <t>Approaching the end of the drill hole</t>
    <phoneticPr fontId="1" type="noConversion"/>
  </si>
  <si>
    <t>X-54</t>
  </si>
  <si>
    <t>Proterozoic dolomitic marble</t>
    <phoneticPr fontId="1" type="noConversion"/>
  </si>
  <si>
    <t>&lt;0.01</t>
  </si>
  <si>
    <t>X-55</t>
  </si>
  <si>
    <t>ZnO</t>
  </si>
  <si>
    <t>Total</t>
    <phoneticPr fontId="1" type="noConversion"/>
  </si>
  <si>
    <t>A30</t>
    <phoneticPr fontId="1" type="noConversion"/>
  </si>
  <si>
    <t>A49</t>
    <phoneticPr fontId="1" type="noConversion"/>
  </si>
  <si>
    <t>A67</t>
    <phoneticPr fontId="1" type="noConversion"/>
  </si>
  <si>
    <r>
      <t>TiO</t>
    </r>
    <r>
      <rPr>
        <vertAlign val="subscript"/>
        <sz val="11"/>
        <color theme="1"/>
        <rFont val="Arial"/>
        <family val="2"/>
      </rPr>
      <t>2</t>
    </r>
    <phoneticPr fontId="1" type="noConversion"/>
  </si>
  <si>
    <r>
      <t>K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phoneticPr fontId="1" type="noConversion"/>
  </si>
  <si>
    <r>
      <t>SiO</t>
    </r>
    <r>
      <rPr>
        <vertAlign val="subscript"/>
        <sz val="11"/>
        <color theme="1"/>
        <rFont val="Arial"/>
        <family val="2"/>
      </rPr>
      <t>2</t>
    </r>
    <phoneticPr fontId="1" type="noConversion"/>
  </si>
  <si>
    <r>
      <t>Eu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</si>
  <si>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Yb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</si>
  <si>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Er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</si>
  <si>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Tb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</si>
  <si>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Tm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</si>
  <si>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Ho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</si>
  <si>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Gd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</si>
  <si>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SO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</si>
  <si>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V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</si>
  <si>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Ce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</si>
  <si>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Nb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5</t>
    </r>
    <phoneticPr fontId="1" type="noConversion"/>
  </si>
  <si>
    <r>
      <t>La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phoneticPr fontId="1" type="noConversion"/>
  </si>
  <si>
    <r>
      <t>P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5</t>
    </r>
    <phoneticPr fontId="1" type="noConversion"/>
  </si>
  <si>
    <r>
      <t>Na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phoneticPr fontId="1" type="noConversion"/>
  </si>
  <si>
    <t xml:space="preserve">   Se    </t>
  </si>
  <si>
    <t xml:space="preserve">   As    </t>
  </si>
  <si>
    <t xml:space="preserve">   Fe    </t>
  </si>
  <si>
    <t xml:space="preserve">   Co    </t>
  </si>
  <si>
    <t xml:space="preserve">   Ni    </t>
  </si>
  <si>
    <t xml:space="preserve">   Cu    </t>
  </si>
  <si>
    <t xml:space="preserve">   Zn    </t>
  </si>
  <si>
    <t xml:space="preserve">   Sb    </t>
  </si>
  <si>
    <t xml:space="preserve">   Bi    </t>
  </si>
  <si>
    <t xml:space="preserve">   Os    </t>
  </si>
  <si>
    <t xml:space="preserve">   Ir    </t>
  </si>
  <si>
    <t xml:space="preserve">   Pt    </t>
  </si>
  <si>
    <t xml:space="preserve">   S     </t>
  </si>
  <si>
    <t xml:space="preserve">   Pb    </t>
  </si>
  <si>
    <t xml:space="preserve">   Ru    </t>
  </si>
  <si>
    <t xml:space="preserve">   Rh    </t>
  </si>
  <si>
    <t xml:space="preserve">   Pd    </t>
  </si>
  <si>
    <t xml:space="preserve">   Te    </t>
  </si>
  <si>
    <t>Au</t>
    <phoneticPr fontId="1" type="noConversion"/>
  </si>
  <si>
    <t xml:space="preserve">  Total  </t>
  </si>
  <si>
    <t>no analysis</t>
    <phoneticPr fontId="1" type="noConversion"/>
  </si>
  <si>
    <t>Ag</t>
    <phoneticPr fontId="1" type="noConversion"/>
  </si>
  <si>
    <t>PtAs2</t>
  </si>
  <si>
    <t>Sperrylite</t>
  </si>
  <si>
    <t>Pt</t>
    <phoneticPr fontId="1" type="noConversion"/>
  </si>
  <si>
    <t>BiTe</t>
  </si>
  <si>
    <t>PdBiTe</t>
  </si>
  <si>
    <t xml:space="preserve">Michenerite </t>
    <phoneticPr fontId="1" type="noConversion"/>
  </si>
  <si>
    <t>Michenerite</t>
    <phoneticPr fontId="1" type="noConversion"/>
  </si>
  <si>
    <t xml:space="preserve">Tsumoite </t>
    <phoneticPr fontId="1" type="noConversion"/>
  </si>
  <si>
    <t>Pt metal</t>
    <phoneticPr fontId="1" type="noConversion"/>
  </si>
  <si>
    <t>Ideal molecular formula</t>
  </si>
  <si>
    <t>Analysis institution</t>
    <phoneticPr fontId="1" type="noConversion"/>
  </si>
  <si>
    <t>wt%</t>
    <phoneticPr fontId="1" type="noConversion"/>
  </si>
  <si>
    <t>Chang'an University</t>
    <phoneticPr fontId="1" type="noConversion"/>
  </si>
  <si>
    <t xml:space="preserve"> Institute of Deep-sea Science and Engineering, Chinese Academy of Sciences</t>
  </si>
  <si>
    <t xml:space="preserve"> ALS Chemex (Guangzhou) Co. Ltd</t>
  </si>
  <si>
    <t>Guangzhou Tuoyan Testing Technology Co., LTD</t>
  </si>
  <si>
    <t>Xi'an Center of China Geological Survey</t>
    <phoneticPr fontId="1" type="noConversion"/>
  </si>
  <si>
    <t>Analysis institution</t>
    <phoneticPr fontId="1" type="noConversion"/>
  </si>
  <si>
    <t>Analysis institution</t>
    <phoneticPr fontId="1" type="noConversion"/>
  </si>
  <si>
    <t>Wuhan SampleSolution Analytical Technology Co., Ltd.</t>
  </si>
  <si>
    <t>Gerya, T. V., Perchuk, L. L., Triboulet, C., Audren, C., and  Sez'Ko, A. I., 1997, Petrology of the Tumanshet Zonal Metamorphic Complex, Eastern Sayan: Petrology, v. 5, p. 503–533.</t>
    <phoneticPr fontId="1" type="noConversion"/>
  </si>
  <si>
    <t>Hollister, L. S., Grissom, G. C., Peters, E. K., Stowell, H. H., and  Sisson, V. B., 1987, Confirmation of the empirical correlation of Al in hornblende with pressure of solidification of calc-alkaline plutons: American Mineralogist, v. 72, p. 231–239.</t>
    <phoneticPr fontId="1" type="noConversion"/>
  </si>
  <si>
    <t>clinopyroxene category</t>
    <phoneticPr fontId="1" type="noConversion"/>
  </si>
  <si>
    <t>Mineral</t>
    <phoneticPr fontId="1" type="noConversion"/>
  </si>
  <si>
    <t>Depth (m)</t>
    <phoneticPr fontId="1" type="noConversion"/>
  </si>
  <si>
    <t>DH1201</t>
    <phoneticPr fontId="1" type="noConversion"/>
  </si>
  <si>
    <t>DH2403</t>
    <phoneticPr fontId="1" type="noConversion"/>
  </si>
  <si>
    <t>DH2403</t>
    <phoneticPr fontId="1" type="noConversion"/>
  </si>
  <si>
    <t>wt%</t>
    <phoneticPr fontId="1" type="noConversion"/>
  </si>
  <si>
    <t>Sample No.</t>
    <phoneticPr fontId="1" type="noConversion"/>
  </si>
  <si>
    <t>PE-1 (K-6)</t>
  </si>
  <si>
    <t>PE-1 (K-6)</t>
    <phoneticPr fontId="1" type="noConversion"/>
  </si>
  <si>
    <t>PE-1 (K-6)</t>
    <phoneticPr fontId="1" type="noConversion"/>
  </si>
  <si>
    <t>PE-5  (T-13)</t>
    <phoneticPr fontId="1" type="noConversion"/>
  </si>
  <si>
    <t>Phlogopite clinopyroxenite</t>
    <phoneticPr fontId="1" type="noConversion"/>
  </si>
  <si>
    <t>Diamond-drillhole No.</t>
    <phoneticPr fontId="1" type="noConversion"/>
  </si>
  <si>
    <t>Diamond-drillhole No.</t>
    <phoneticPr fontId="1" type="noConversion"/>
  </si>
  <si>
    <t>Diamond-drillhole No.</t>
    <phoneticPr fontId="1" type="noConversion"/>
  </si>
  <si>
    <t>EMPA results of olivine</t>
    <phoneticPr fontId="1" type="noConversion"/>
  </si>
  <si>
    <t>EMPA results of clinopyroxene</t>
    <phoneticPr fontId="1" type="noConversion"/>
  </si>
  <si>
    <t>EMPA results of amphibole</t>
    <phoneticPr fontId="1" type="noConversion"/>
  </si>
  <si>
    <t>EMPA results of anhydrite</t>
    <phoneticPr fontId="1" type="noConversion"/>
  </si>
  <si>
    <t>EMPA results of apatite</t>
    <phoneticPr fontId="1" type="noConversion"/>
  </si>
  <si>
    <t>EMPA results of platinum group minerals</t>
    <phoneticPr fontId="1" type="noConversion"/>
  </si>
  <si>
    <t>EMPA results of calcite and dolomite</t>
    <phoneticPr fontId="1" type="noConversion"/>
  </si>
  <si>
    <t>orthopyroxenite</t>
    <phoneticPr fontId="1" type="noConversion"/>
  </si>
  <si>
    <t>Proterozoic dolomitic marble</t>
    <phoneticPr fontId="1" type="noConversion"/>
  </si>
  <si>
    <t xml:space="preserve">Minor elements composition of apatite, amphibole, clinopyroxene, and anhydrite </t>
    <phoneticPr fontId="1" type="noConversion"/>
  </si>
  <si>
    <t>Minor elements composition of calcite and dolomite, and the composition of Proterozoic marble</t>
    <phoneticPr fontId="1" type="noConversion"/>
  </si>
  <si>
    <t>ppm</t>
    <phoneticPr fontId="1" type="noConversion"/>
  </si>
  <si>
    <t>Amphibole category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</si>
</sst>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0_ "/>
    <numFmt numFmtId="177" formatCode="0.00_);[Red]\(0.00\)"/>
    <numFmt numFmtId="178" formatCode="0.00_ "/>
    <numFmt numFmtId="179" formatCode="0.0_ "/>
    <numFmt numFmtId="180" formatCode="0.0"/>
  </numFmts>
  <fonts count="2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9"/>
      <name val="等线"/>
      <family val="3"/>
      <charset val="134"/>
    </font>
    <font>
      <vertAlign val="superscript"/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sz val="9"/>
      <name val="宋体"/>
      <family val="3"/>
      <charset val="134"/>
    </font>
    <font>
      <sz val="11"/>
      <name val="Arial"/>
      <family val="2"/>
    </font>
    <font>
      <vertAlign val="subscript"/>
      <sz val="11"/>
      <name val="Arial"/>
      <family val="2"/>
    </font>
    <font>
      <sz val="11"/>
      <color indexed="10"/>
      <name val="Arial"/>
      <family val="2"/>
    </font>
    <font>
      <sz val="11"/>
      <color rgb="FFFF0000"/>
      <name val="Arial"/>
      <family val="2"/>
    </font>
    <font>
      <sz val="11"/>
      <name val="宋体"/>
      <family val="3"/>
      <charset val="134"/>
    </font>
    <font>
      <vertAlign val="superscript"/>
      <sz val="11"/>
      <name val="Arial"/>
      <family val="2"/>
    </font>
    <font>
      <sz val="11"/>
      <color indexed="8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000000"/>
      <name val="Arial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20" fillId="0" borderId="0"/>
  </cellStyleXfs>
  <cellXfs count="151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3" fillId="0" borderId="0" xfId="0" applyFont="1" applyFill="1" applyBorder="1"/>
    <xf numFmtId="178" fontId="3" fillId="0" borderId="0" xfId="0" applyNumberFormat="1" applyFont="1" applyFill="1" applyBorder="1"/>
    <xf numFmtId="0" fontId="3" fillId="0" borderId="2" xfId="0" applyFont="1" applyFill="1" applyBorder="1"/>
    <xf numFmtId="178" fontId="3" fillId="0" borderId="2" xfId="0" applyNumberFormat="1" applyFont="1" applyFill="1" applyBorder="1"/>
    <xf numFmtId="178" fontId="3" fillId="0" borderId="1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/>
    <xf numFmtId="0" fontId="0" fillId="2" borderId="0" xfId="0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3" fillId="0" borderId="0" xfId="0" applyNumberFormat="1" applyFont="1" applyFill="1" applyBorder="1" applyAlignment="1"/>
    <xf numFmtId="178" fontId="3" fillId="0" borderId="0" xfId="0" applyNumberFormat="1" applyFont="1" applyFill="1" applyBorder="1" applyAlignment="1">
      <alignment vertical="center"/>
    </xf>
    <xf numFmtId="178" fontId="3" fillId="0" borderId="2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/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178" fontId="3" fillId="0" borderId="0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0" fontId="14" fillId="0" borderId="3" xfId="3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horizontal="center" vertical="center"/>
    </xf>
    <xf numFmtId="0" fontId="14" fillId="0" borderId="2" xfId="4" applyFont="1" applyFill="1" applyBorder="1" applyAlignment="1">
      <alignment horizontal="center" vertical="center"/>
    </xf>
    <xf numFmtId="178" fontId="14" fillId="0" borderId="1" xfId="4" applyNumberFormat="1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178" fontId="14" fillId="0" borderId="2" xfId="4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3" borderId="0" xfId="2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14" fillId="3" borderId="1" xfId="4" applyFont="1" applyFill="1" applyBorder="1" applyAlignment="1">
      <alignment horizontal="center" vertical="center"/>
    </xf>
    <xf numFmtId="0" fontId="14" fillId="3" borderId="0" xfId="4" applyFont="1" applyFill="1" applyBorder="1" applyAlignment="1">
      <alignment horizontal="center" vertical="center"/>
    </xf>
    <xf numFmtId="0" fontId="14" fillId="3" borderId="2" xfId="4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Fill="1" applyBorder="1"/>
    <xf numFmtId="179" fontId="14" fillId="0" borderId="1" xfId="0" applyNumberFormat="1" applyFont="1" applyFill="1" applyBorder="1" applyAlignment="1">
      <alignment horizontal="center"/>
    </xf>
    <xf numFmtId="178" fontId="14" fillId="0" borderId="1" xfId="0" applyNumberFormat="1" applyFont="1" applyFill="1" applyBorder="1" applyAlignment="1">
      <alignment horizontal="center"/>
    </xf>
    <xf numFmtId="0" fontId="14" fillId="0" borderId="0" xfId="0" applyFont="1" applyFill="1" applyBorder="1"/>
    <xf numFmtId="179" fontId="14" fillId="0" borderId="0" xfId="0" applyNumberFormat="1" applyFont="1" applyFill="1" applyBorder="1" applyAlignment="1">
      <alignment horizontal="center"/>
    </xf>
    <xf numFmtId="178" fontId="14" fillId="0" borderId="0" xfId="0" applyNumberFormat="1" applyFont="1" applyFill="1" applyBorder="1" applyAlignment="1">
      <alignment horizontal="center"/>
    </xf>
    <xf numFmtId="0" fontId="14" fillId="0" borderId="2" xfId="0" applyFont="1" applyFill="1" applyBorder="1"/>
    <xf numFmtId="0" fontId="14" fillId="0" borderId="2" xfId="0" applyFont="1" applyFill="1" applyBorder="1" applyAlignment="1">
      <alignment horizontal="center"/>
    </xf>
    <xf numFmtId="179" fontId="14" fillId="0" borderId="2" xfId="0" applyNumberFormat="1" applyFont="1" applyFill="1" applyBorder="1" applyAlignment="1">
      <alignment horizontal="center"/>
    </xf>
    <xf numFmtId="178" fontId="14" fillId="0" borderId="2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180" fontId="14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177" fontId="14" fillId="0" borderId="2" xfId="0" applyNumberFormat="1" applyFont="1" applyFill="1" applyBorder="1" applyAlignment="1">
      <alignment horizontal="center" vertical="center"/>
    </xf>
    <xf numFmtId="49" fontId="11" fillId="0" borderId="0" xfId="5" applyNumberFormat="1" applyFont="1" applyFill="1" applyBorder="1" applyAlignment="1">
      <alignment horizontal="center" vertical="center"/>
    </xf>
    <xf numFmtId="180" fontId="14" fillId="0" borderId="0" xfId="5" applyNumberFormat="1" applyFont="1" applyFill="1" applyBorder="1" applyAlignment="1">
      <alignment horizontal="center" vertical="center"/>
    </xf>
    <xf numFmtId="177" fontId="14" fillId="0" borderId="0" xfId="5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49" fontId="11" fillId="0" borderId="2" xfId="5" applyNumberFormat="1" applyFont="1" applyFill="1" applyBorder="1" applyAlignment="1">
      <alignment horizontal="center" vertical="center"/>
    </xf>
    <xf numFmtId="1" fontId="14" fillId="0" borderId="2" xfId="5" applyNumberFormat="1" applyFont="1" applyFill="1" applyBorder="1" applyAlignment="1">
      <alignment horizontal="center" vertical="center"/>
    </xf>
    <xf numFmtId="177" fontId="14" fillId="0" borderId="2" xfId="5" applyNumberFormat="1" applyFont="1" applyFill="1" applyBorder="1" applyAlignment="1">
      <alignment horizontal="center" vertical="center"/>
    </xf>
    <xf numFmtId="2" fontId="14" fillId="0" borderId="2" xfId="0" applyNumberFormat="1" applyFont="1" applyFill="1" applyBorder="1" applyAlignment="1">
      <alignment horizontal="center" vertical="center"/>
    </xf>
    <xf numFmtId="180" fontId="14" fillId="0" borderId="2" xfId="0" applyNumberFormat="1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1" fillId="0" borderId="0" xfId="0" applyFont="1"/>
    <xf numFmtId="0" fontId="3" fillId="0" borderId="0" xfId="0" applyFont="1"/>
    <xf numFmtId="178" fontId="3" fillId="0" borderId="1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178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2" fillId="0" borderId="0" xfId="0" applyFont="1"/>
    <xf numFmtId="0" fontId="22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178" fontId="17" fillId="0" borderId="0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7" fillId="0" borderId="0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</cellXfs>
  <cellStyles count="6">
    <cellStyle name="Normal 2 3" xfId="2"/>
    <cellStyle name="常规" xfId="0" builtinId="0"/>
    <cellStyle name="常规 2 2" xfId="3"/>
    <cellStyle name="常规 5" xfId="1"/>
    <cellStyle name="常规 6" xfId="4"/>
    <cellStyle name="常规_Sheet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="85" zoomScaleNormal="85" workbookViewId="0">
      <selection sqref="A1:V1"/>
    </sheetView>
  </sheetViews>
  <sheetFormatPr defaultRowHeight="14.4"/>
  <cols>
    <col min="2" max="2" width="22.88671875" customWidth="1"/>
    <col min="3" max="4" width="14.33203125" customWidth="1"/>
    <col min="5" max="5" width="24.44140625" customWidth="1"/>
    <col min="6" max="6" width="14.33203125" customWidth="1"/>
  </cols>
  <sheetData>
    <row r="1" spans="1:22">
      <c r="A1" s="121" t="s">
        <v>392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</row>
    <row r="2" spans="1:22" ht="16.2">
      <c r="A2" s="123" t="s">
        <v>15</v>
      </c>
      <c r="B2" s="123" t="s">
        <v>391</v>
      </c>
      <c r="C2" s="123" t="s">
        <v>17</v>
      </c>
      <c r="D2" s="123" t="s">
        <v>21</v>
      </c>
      <c r="E2" s="123" t="s">
        <v>18</v>
      </c>
      <c r="F2" s="123" t="s">
        <v>19</v>
      </c>
      <c r="G2" s="1" t="s">
        <v>39</v>
      </c>
      <c r="H2" s="1" t="s">
        <v>40</v>
      </c>
      <c r="I2" s="1" t="s">
        <v>41</v>
      </c>
      <c r="J2" s="1" t="s">
        <v>1</v>
      </c>
      <c r="K2" s="1" t="s">
        <v>2</v>
      </c>
      <c r="L2" s="1" t="s">
        <v>0</v>
      </c>
      <c r="M2" s="1" t="s">
        <v>3</v>
      </c>
      <c r="N2" s="1" t="s">
        <v>42</v>
      </c>
      <c r="O2" s="1" t="s">
        <v>43</v>
      </c>
      <c r="P2" s="1" t="s">
        <v>99</v>
      </c>
      <c r="Q2" s="1" t="s">
        <v>44</v>
      </c>
      <c r="R2" s="1" t="s">
        <v>100</v>
      </c>
      <c r="S2" s="1" t="s">
        <v>45</v>
      </c>
      <c r="T2" s="1" t="s">
        <v>46</v>
      </c>
      <c r="U2" s="1" t="s">
        <v>4</v>
      </c>
      <c r="V2" s="123" t="s">
        <v>8</v>
      </c>
    </row>
    <row r="3" spans="1:22">
      <c r="A3" s="124"/>
      <c r="B3" s="124"/>
      <c r="C3" s="124"/>
      <c r="D3" s="124"/>
      <c r="E3" s="124"/>
      <c r="F3" s="124"/>
      <c r="G3" s="2" t="s">
        <v>38</v>
      </c>
      <c r="H3" s="2" t="s">
        <v>38</v>
      </c>
      <c r="I3" s="2" t="s">
        <v>38</v>
      </c>
      <c r="J3" s="2" t="s">
        <v>38</v>
      </c>
      <c r="K3" s="2" t="s">
        <v>38</v>
      </c>
      <c r="L3" s="2" t="s">
        <v>38</v>
      </c>
      <c r="M3" s="2" t="s">
        <v>38</v>
      </c>
      <c r="N3" s="2" t="s">
        <v>38</v>
      </c>
      <c r="O3" s="2" t="s">
        <v>38</v>
      </c>
      <c r="P3" s="2" t="s">
        <v>38</v>
      </c>
      <c r="Q3" s="2" t="s">
        <v>38</v>
      </c>
      <c r="R3" s="2" t="s">
        <v>38</v>
      </c>
      <c r="S3" s="2" t="s">
        <v>38</v>
      </c>
      <c r="T3" s="2" t="s">
        <v>38</v>
      </c>
      <c r="U3" s="2" t="s">
        <v>38</v>
      </c>
      <c r="V3" s="124"/>
    </row>
    <row r="4" spans="1:22">
      <c r="A4" s="1" t="s">
        <v>16</v>
      </c>
      <c r="B4" s="1" t="s">
        <v>9</v>
      </c>
      <c r="C4" s="1">
        <v>7.7</v>
      </c>
      <c r="D4" s="1" t="s">
        <v>64</v>
      </c>
      <c r="E4" s="3" t="s">
        <v>13</v>
      </c>
      <c r="F4" s="52" t="s">
        <v>20</v>
      </c>
      <c r="G4" s="4">
        <v>40.942999999999998</v>
      </c>
      <c r="H4" s="4"/>
      <c r="I4" s="4"/>
      <c r="J4" s="4">
        <v>9.8520000000000003</v>
      </c>
      <c r="K4" s="4">
        <v>0.16</v>
      </c>
      <c r="L4" s="4">
        <v>48.908000000000001</v>
      </c>
      <c r="M4" s="4">
        <v>1.4E-2</v>
      </c>
      <c r="N4" s="4"/>
      <c r="O4" s="4"/>
      <c r="P4" s="4">
        <v>2.5999999999999999E-2</v>
      </c>
      <c r="Q4" s="4"/>
      <c r="R4" s="4">
        <v>0.223</v>
      </c>
      <c r="S4" s="4">
        <v>6.4000000000000001E-2</v>
      </c>
      <c r="T4" s="4"/>
      <c r="U4" s="4">
        <f t="shared" ref="U4:U11" si="0">G4+L4+N4+I4+J4+K4+Q4+H4+M4+O4+S4+R4+P4+T4</f>
        <v>100.18999999999998</v>
      </c>
      <c r="V4" s="4">
        <v>89.846976003238183</v>
      </c>
    </row>
    <row r="5" spans="1:22" ht="13.8" customHeight="1">
      <c r="A5" s="2" t="s">
        <v>16</v>
      </c>
      <c r="B5" s="2" t="s">
        <v>9</v>
      </c>
      <c r="C5" s="2">
        <v>7.7</v>
      </c>
      <c r="D5" s="2" t="s">
        <v>65</v>
      </c>
      <c r="E5" s="5" t="s">
        <v>13</v>
      </c>
      <c r="F5" s="53" t="s">
        <v>20</v>
      </c>
      <c r="G5" s="6">
        <v>40.805</v>
      </c>
      <c r="H5" s="6"/>
      <c r="I5" s="6"/>
      <c r="J5" s="6">
        <v>9.6010000000000009</v>
      </c>
      <c r="K5" s="6">
        <v>9.2999999999999999E-2</v>
      </c>
      <c r="L5" s="6">
        <v>48.756</v>
      </c>
      <c r="M5" s="6">
        <v>4.0000000000000001E-3</v>
      </c>
      <c r="N5" s="6"/>
      <c r="O5" s="6"/>
      <c r="P5" s="6">
        <v>2.8000000000000001E-2</v>
      </c>
      <c r="Q5" s="6">
        <v>8.0000000000000002E-3</v>
      </c>
      <c r="R5" s="6">
        <v>0.23300000000000001</v>
      </c>
      <c r="S5" s="6"/>
      <c r="T5" s="6"/>
      <c r="U5" s="6">
        <f t="shared" si="0"/>
        <v>99.52800000000002</v>
      </c>
      <c r="V5" s="6">
        <v>90.052135400615214</v>
      </c>
    </row>
    <row r="6" spans="1:22">
      <c r="A6" s="2" t="s">
        <v>16</v>
      </c>
      <c r="B6" s="2" t="s">
        <v>5</v>
      </c>
      <c r="C6" s="2">
        <v>17.2</v>
      </c>
      <c r="D6" s="2" t="s">
        <v>66</v>
      </c>
      <c r="E6" s="5" t="s">
        <v>13</v>
      </c>
      <c r="F6" s="53" t="s">
        <v>20</v>
      </c>
      <c r="G6" s="6">
        <v>40.704999999999998</v>
      </c>
      <c r="H6" s="6"/>
      <c r="I6" s="6"/>
      <c r="J6" s="6">
        <v>10.753</v>
      </c>
      <c r="K6" s="6">
        <v>0.14599999999999999</v>
      </c>
      <c r="L6" s="6">
        <v>48.706000000000003</v>
      </c>
      <c r="M6" s="6">
        <v>6.0000000000000001E-3</v>
      </c>
      <c r="N6" s="6"/>
      <c r="O6" s="6">
        <v>1.7999999999999999E-2</v>
      </c>
      <c r="P6" s="6">
        <v>0</v>
      </c>
      <c r="Q6" s="6">
        <v>2.3E-2</v>
      </c>
      <c r="R6" s="6">
        <v>0.26300000000000001</v>
      </c>
      <c r="S6" s="6"/>
      <c r="T6" s="6"/>
      <c r="U6" s="6">
        <f t="shared" si="0"/>
        <v>100.62</v>
      </c>
      <c r="V6" s="6">
        <v>88.979877247801667</v>
      </c>
    </row>
    <row r="7" spans="1:22">
      <c r="A7" s="2" t="s">
        <v>16</v>
      </c>
      <c r="B7" s="2" t="s">
        <v>5</v>
      </c>
      <c r="C7" s="2">
        <v>119</v>
      </c>
      <c r="D7" s="2" t="s">
        <v>10</v>
      </c>
      <c r="E7" s="5" t="s">
        <v>14</v>
      </c>
      <c r="F7" s="53" t="s">
        <v>20</v>
      </c>
      <c r="G7" s="6">
        <v>40.837000000000003</v>
      </c>
      <c r="H7" s="6"/>
      <c r="I7" s="6"/>
      <c r="J7" s="6">
        <v>12.385999999999999</v>
      </c>
      <c r="K7" s="6">
        <v>0.13</v>
      </c>
      <c r="L7" s="6">
        <v>47.48</v>
      </c>
      <c r="M7" s="6">
        <v>7.0000000000000001E-3</v>
      </c>
      <c r="N7" s="6">
        <v>1.2E-2</v>
      </c>
      <c r="O7" s="6"/>
      <c r="P7" s="6">
        <v>4.1000000000000002E-2</v>
      </c>
      <c r="Q7" s="6">
        <v>4.7E-2</v>
      </c>
      <c r="R7" s="6">
        <v>0.14899999999999999</v>
      </c>
      <c r="S7" s="6"/>
      <c r="T7" s="6"/>
      <c r="U7" s="6">
        <f t="shared" si="0"/>
        <v>101.089</v>
      </c>
      <c r="V7" s="6">
        <v>87.234031778863468</v>
      </c>
    </row>
    <row r="8" spans="1:22">
      <c r="A8" s="2" t="s">
        <v>16</v>
      </c>
      <c r="B8" s="2" t="s">
        <v>5</v>
      </c>
      <c r="C8" s="2">
        <v>132</v>
      </c>
      <c r="D8" s="2" t="s">
        <v>11</v>
      </c>
      <c r="E8" s="5" t="s">
        <v>14</v>
      </c>
      <c r="F8" s="53" t="s">
        <v>20</v>
      </c>
      <c r="G8" s="6">
        <v>41.018000000000001</v>
      </c>
      <c r="H8" s="6"/>
      <c r="I8" s="6"/>
      <c r="J8" s="6">
        <v>10.864000000000001</v>
      </c>
      <c r="K8" s="6">
        <v>0.17899999999999999</v>
      </c>
      <c r="L8" s="6">
        <v>47.908999999999999</v>
      </c>
      <c r="M8" s="6">
        <v>6.0000000000000001E-3</v>
      </c>
      <c r="N8" s="6">
        <v>7.0000000000000001E-3</v>
      </c>
      <c r="O8" s="6"/>
      <c r="P8" s="6">
        <v>0.05</v>
      </c>
      <c r="Q8" s="6">
        <v>6.3E-2</v>
      </c>
      <c r="R8" s="6">
        <v>0.16300000000000001</v>
      </c>
      <c r="S8" s="6"/>
      <c r="T8" s="6"/>
      <c r="U8" s="6">
        <f t="shared" si="0"/>
        <v>100.259</v>
      </c>
      <c r="V8" s="6">
        <v>88.714640542917607</v>
      </c>
    </row>
    <row r="9" spans="1:22">
      <c r="A9" s="2" t="s">
        <v>16</v>
      </c>
      <c r="B9" s="2" t="s">
        <v>5</v>
      </c>
      <c r="C9" s="2">
        <v>143</v>
      </c>
      <c r="D9" s="2" t="s">
        <v>67</v>
      </c>
      <c r="E9" s="5" t="s">
        <v>14</v>
      </c>
      <c r="F9" s="53" t="s">
        <v>20</v>
      </c>
      <c r="G9" s="6">
        <v>40.537999999999997</v>
      </c>
      <c r="H9" s="6"/>
      <c r="I9" s="6"/>
      <c r="J9" s="6">
        <v>10.121</v>
      </c>
      <c r="K9" s="6">
        <v>0.105</v>
      </c>
      <c r="L9" s="6">
        <v>49.308</v>
      </c>
      <c r="M9" s="6">
        <v>7.0000000000000001E-3</v>
      </c>
      <c r="N9" s="6">
        <v>7.0000000000000001E-3</v>
      </c>
      <c r="O9" s="6"/>
      <c r="P9" s="6"/>
      <c r="Q9" s="6"/>
      <c r="R9" s="6">
        <v>0.18</v>
      </c>
      <c r="S9" s="6">
        <v>9.1999999999999998E-2</v>
      </c>
      <c r="T9" s="6"/>
      <c r="U9" s="6">
        <f t="shared" si="0"/>
        <v>100.35800000000002</v>
      </c>
      <c r="V9" s="6">
        <v>89.674257822638097</v>
      </c>
    </row>
    <row r="10" spans="1:22">
      <c r="A10" s="2" t="s">
        <v>16</v>
      </c>
      <c r="B10" s="2" t="s">
        <v>5</v>
      </c>
      <c r="C10" s="2">
        <v>143</v>
      </c>
      <c r="D10" s="2" t="s">
        <v>67</v>
      </c>
      <c r="E10" s="5" t="s">
        <v>14</v>
      </c>
      <c r="F10" s="53" t="s">
        <v>20</v>
      </c>
      <c r="G10" s="6">
        <v>41.198</v>
      </c>
      <c r="H10" s="6">
        <v>3.5000000000000003E-2</v>
      </c>
      <c r="I10" s="6">
        <v>3.3000000000000002E-2</v>
      </c>
      <c r="J10" s="6">
        <v>9.7569999999999997</v>
      </c>
      <c r="K10" s="6">
        <v>6.8000000000000005E-2</v>
      </c>
      <c r="L10" s="6">
        <v>48.933999999999997</v>
      </c>
      <c r="M10" s="6">
        <v>1.7000000000000001E-2</v>
      </c>
      <c r="N10" s="6">
        <v>5.0000000000000001E-3</v>
      </c>
      <c r="O10" s="6">
        <v>8.0000000000000002E-3</v>
      </c>
      <c r="P10" s="6"/>
      <c r="Q10" s="6">
        <v>3.2000000000000001E-2</v>
      </c>
      <c r="R10" s="6">
        <v>0.17599999999999999</v>
      </c>
      <c r="S10" s="6">
        <v>6.4000000000000001E-2</v>
      </c>
      <c r="T10" s="6">
        <v>3.3000000000000002E-2</v>
      </c>
      <c r="U10" s="6">
        <f t="shared" si="0"/>
        <v>100.35999999999999</v>
      </c>
      <c r="V10" s="6">
        <v>89.939834614246294</v>
      </c>
    </row>
    <row r="11" spans="1:22">
      <c r="A11" s="2" t="s">
        <v>16</v>
      </c>
      <c r="B11" s="2" t="s">
        <v>5</v>
      </c>
      <c r="C11" s="2">
        <v>178</v>
      </c>
      <c r="D11" s="2" t="s">
        <v>68</v>
      </c>
      <c r="E11" s="5" t="s">
        <v>14</v>
      </c>
      <c r="F11" s="53" t="s">
        <v>20</v>
      </c>
      <c r="G11" s="6">
        <v>40.680999999999997</v>
      </c>
      <c r="H11" s="6"/>
      <c r="I11" s="6"/>
      <c r="J11" s="6">
        <v>11.714</v>
      </c>
      <c r="K11" s="6">
        <v>0.14699999999999999</v>
      </c>
      <c r="L11" s="6">
        <v>47.192</v>
      </c>
      <c r="M11" s="6"/>
      <c r="N11" s="6">
        <v>0.03</v>
      </c>
      <c r="O11" s="6">
        <v>8.0000000000000002E-3</v>
      </c>
      <c r="P11" s="6">
        <v>7.0000000000000001E-3</v>
      </c>
      <c r="Q11" s="6"/>
      <c r="R11" s="6">
        <v>0.14799999999999999</v>
      </c>
      <c r="S11" s="6">
        <v>5.1999999999999998E-2</v>
      </c>
      <c r="T11" s="6"/>
      <c r="U11" s="6">
        <f t="shared" si="0"/>
        <v>99.978999999999999</v>
      </c>
      <c r="V11" s="6">
        <v>87.777316042847559</v>
      </c>
    </row>
    <row r="12" spans="1:22">
      <c r="A12" s="2" t="s">
        <v>16</v>
      </c>
      <c r="B12" s="2" t="s">
        <v>12</v>
      </c>
      <c r="C12" s="2">
        <v>16</v>
      </c>
      <c r="D12" s="2" t="s">
        <v>22</v>
      </c>
      <c r="E12" s="5" t="s">
        <v>14</v>
      </c>
      <c r="F12" s="53" t="s">
        <v>20</v>
      </c>
      <c r="G12" s="6">
        <v>40.805999999999997</v>
      </c>
      <c r="H12" s="6">
        <v>0.13900000000000001</v>
      </c>
      <c r="I12" s="6">
        <v>5.0000000000000001E-3</v>
      </c>
      <c r="J12" s="6">
        <v>11.048999999999999</v>
      </c>
      <c r="K12" s="6">
        <v>0.252</v>
      </c>
      <c r="L12" s="6">
        <v>48.237000000000002</v>
      </c>
      <c r="M12" s="6"/>
      <c r="N12" s="6">
        <v>8.0000000000000002E-3</v>
      </c>
      <c r="O12" s="6">
        <v>1.2E-2</v>
      </c>
      <c r="P12" s="6">
        <v>6.7000000000000004E-2</v>
      </c>
      <c r="Q12" s="6"/>
      <c r="R12" s="6">
        <v>0.111</v>
      </c>
      <c r="S12" s="6"/>
      <c r="T12" s="6"/>
      <c r="U12" s="6">
        <v>100.69</v>
      </c>
      <c r="V12" s="6">
        <v>88.613505297100119</v>
      </c>
    </row>
    <row r="13" spans="1:22">
      <c r="A13" s="2" t="s">
        <v>16</v>
      </c>
      <c r="B13" s="2" t="s">
        <v>12</v>
      </c>
      <c r="C13" s="2">
        <v>23</v>
      </c>
      <c r="D13" s="2" t="s">
        <v>23</v>
      </c>
      <c r="E13" s="5" t="s">
        <v>14</v>
      </c>
      <c r="F13" s="53" t="s">
        <v>20</v>
      </c>
      <c r="G13" s="6">
        <v>40.305</v>
      </c>
      <c r="H13" s="6"/>
      <c r="I13" s="6"/>
      <c r="J13" s="6">
        <v>12.965999999999999</v>
      </c>
      <c r="K13" s="6">
        <v>0.23200000000000001</v>
      </c>
      <c r="L13" s="6">
        <v>46.530999999999999</v>
      </c>
      <c r="M13" s="6"/>
      <c r="N13" s="6"/>
      <c r="O13" s="6">
        <v>1.7000000000000001E-2</v>
      </c>
      <c r="P13" s="6">
        <v>5.3999999999999999E-2</v>
      </c>
      <c r="Q13" s="6"/>
      <c r="R13" s="6">
        <v>0.14099999999999999</v>
      </c>
      <c r="S13" s="6"/>
      <c r="T13" s="6"/>
      <c r="U13" s="6">
        <v>100.246</v>
      </c>
      <c r="V13" s="6">
        <v>86.481344188796754</v>
      </c>
    </row>
    <row r="14" spans="1:22">
      <c r="A14" s="2" t="s">
        <v>16</v>
      </c>
      <c r="B14" s="2" t="s">
        <v>6</v>
      </c>
      <c r="C14" s="2">
        <v>29</v>
      </c>
      <c r="D14" s="2" t="s">
        <v>24</v>
      </c>
      <c r="E14" s="5" t="s">
        <v>14</v>
      </c>
      <c r="F14" s="53" t="s">
        <v>20</v>
      </c>
      <c r="G14" s="6">
        <v>40.177</v>
      </c>
      <c r="H14" s="6"/>
      <c r="I14" s="6"/>
      <c r="J14" s="6">
        <v>11.496</v>
      </c>
      <c r="K14" s="6">
        <v>0.20300000000000001</v>
      </c>
      <c r="L14" s="6">
        <v>46.624000000000002</v>
      </c>
      <c r="M14" s="6"/>
      <c r="N14" s="6"/>
      <c r="O14" s="6">
        <v>4.0000000000000001E-3</v>
      </c>
      <c r="P14" s="6"/>
      <c r="Q14" s="6"/>
      <c r="R14" s="6">
        <v>0.189</v>
      </c>
      <c r="S14" s="6"/>
      <c r="T14" s="6">
        <v>1.6E-2</v>
      </c>
      <c r="U14" s="6">
        <v>98.709000000000003</v>
      </c>
      <c r="V14" s="6">
        <v>87.848767115921007</v>
      </c>
    </row>
    <row r="15" spans="1:22">
      <c r="A15" s="2" t="s">
        <v>16</v>
      </c>
      <c r="B15" s="2" t="s">
        <v>6</v>
      </c>
      <c r="C15" s="2">
        <v>33</v>
      </c>
      <c r="D15" s="2" t="s">
        <v>25</v>
      </c>
      <c r="E15" s="5" t="s">
        <v>14</v>
      </c>
      <c r="F15" s="53" t="s">
        <v>20</v>
      </c>
      <c r="G15" s="6">
        <v>41.05</v>
      </c>
      <c r="H15" s="6"/>
      <c r="I15" s="6">
        <v>1.4E-2</v>
      </c>
      <c r="J15" s="6">
        <v>12.445</v>
      </c>
      <c r="K15" s="6">
        <v>0.20300000000000001</v>
      </c>
      <c r="L15" s="6">
        <v>47.005000000000003</v>
      </c>
      <c r="M15" s="6">
        <v>1.4E-2</v>
      </c>
      <c r="N15" s="6">
        <v>2.5000000000000001E-2</v>
      </c>
      <c r="O15" s="6">
        <v>8.9999999999999993E-3</v>
      </c>
      <c r="P15" s="6">
        <v>0.04</v>
      </c>
      <c r="Q15" s="6"/>
      <c r="R15" s="6">
        <v>8.1000000000000003E-2</v>
      </c>
      <c r="S15" s="6"/>
      <c r="T15" s="6">
        <v>4.2000000000000003E-2</v>
      </c>
      <c r="U15" s="6">
        <v>100.928</v>
      </c>
      <c r="V15" s="6">
        <v>87.068229056075481</v>
      </c>
    </row>
    <row r="16" spans="1:22">
      <c r="A16" s="2" t="s">
        <v>16</v>
      </c>
      <c r="B16" s="2" t="s">
        <v>6</v>
      </c>
      <c r="C16" s="2">
        <v>35</v>
      </c>
      <c r="D16" s="2" t="s">
        <v>26</v>
      </c>
      <c r="E16" s="5" t="s">
        <v>14</v>
      </c>
      <c r="F16" s="53" t="s">
        <v>20</v>
      </c>
      <c r="G16" s="6">
        <v>40.759</v>
      </c>
      <c r="H16" s="6">
        <v>3.5000000000000003E-2</v>
      </c>
      <c r="I16" s="6"/>
      <c r="J16" s="6">
        <v>11.689</v>
      </c>
      <c r="K16" s="6">
        <v>0.122</v>
      </c>
      <c r="L16" s="6">
        <v>47.514000000000003</v>
      </c>
      <c r="M16" s="6">
        <v>2E-3</v>
      </c>
      <c r="N16" s="6"/>
      <c r="O16" s="6"/>
      <c r="P16" s="6">
        <v>0.12</v>
      </c>
      <c r="Q16" s="6"/>
      <c r="R16" s="6">
        <v>5.5E-2</v>
      </c>
      <c r="S16" s="6"/>
      <c r="T16" s="6">
        <v>3.0000000000000001E-3</v>
      </c>
      <c r="U16" s="6">
        <v>100.29900000000001</v>
      </c>
      <c r="V16" s="6">
        <v>87.872870204809573</v>
      </c>
    </row>
    <row r="17" spans="1:22">
      <c r="A17" s="2" t="s">
        <v>16</v>
      </c>
      <c r="B17" s="2" t="s">
        <v>6</v>
      </c>
      <c r="C17" s="2">
        <v>42</v>
      </c>
      <c r="D17" s="2" t="s">
        <v>27</v>
      </c>
      <c r="E17" s="5" t="s">
        <v>14</v>
      </c>
      <c r="F17" s="53" t="s">
        <v>20</v>
      </c>
      <c r="G17" s="6">
        <v>40.533999999999999</v>
      </c>
      <c r="H17" s="6">
        <v>3.5000000000000003E-2</v>
      </c>
      <c r="I17" s="6"/>
      <c r="J17" s="6">
        <v>10.933</v>
      </c>
      <c r="K17" s="6">
        <v>0.122</v>
      </c>
      <c r="L17" s="6">
        <v>48.218000000000004</v>
      </c>
      <c r="M17" s="6">
        <v>0.2</v>
      </c>
      <c r="N17" s="6">
        <v>1.2E-2</v>
      </c>
      <c r="O17" s="6">
        <v>5.0000000000000001E-3</v>
      </c>
      <c r="P17" s="6">
        <v>0</v>
      </c>
      <c r="Q17" s="6">
        <v>3.2000000000000001E-2</v>
      </c>
      <c r="R17" s="6">
        <v>0.106</v>
      </c>
      <c r="S17" s="6"/>
      <c r="T17" s="6">
        <v>0.155</v>
      </c>
      <c r="U17" s="6">
        <v>100.352</v>
      </c>
      <c r="V17" s="6">
        <v>88.715620151942858</v>
      </c>
    </row>
    <row r="18" spans="1:22">
      <c r="A18" s="2" t="s">
        <v>16</v>
      </c>
      <c r="B18" s="2" t="s">
        <v>6</v>
      </c>
      <c r="C18" s="2">
        <v>52</v>
      </c>
      <c r="D18" s="2" t="s">
        <v>28</v>
      </c>
      <c r="E18" s="5" t="s">
        <v>14</v>
      </c>
      <c r="F18" s="53" t="s">
        <v>20</v>
      </c>
      <c r="G18" s="6">
        <v>40.347000000000001</v>
      </c>
      <c r="H18" s="6"/>
      <c r="I18" s="6"/>
      <c r="J18" s="6">
        <v>11.670999999999999</v>
      </c>
      <c r="K18" s="6">
        <v>0.13200000000000001</v>
      </c>
      <c r="L18" s="6">
        <v>47.837000000000003</v>
      </c>
      <c r="M18" s="6"/>
      <c r="N18" s="6">
        <v>0.01</v>
      </c>
      <c r="O18" s="6">
        <v>2E-3</v>
      </c>
      <c r="P18" s="6">
        <v>0</v>
      </c>
      <c r="Q18" s="6">
        <v>1.6E-2</v>
      </c>
      <c r="R18" s="6">
        <v>0.16600000000000001</v>
      </c>
      <c r="S18" s="6"/>
      <c r="T18" s="6"/>
      <c r="U18" s="6">
        <v>100.181</v>
      </c>
      <c r="V18" s="6">
        <v>87.961211520794038</v>
      </c>
    </row>
    <row r="19" spans="1:22">
      <c r="A19" s="2" t="s">
        <v>16</v>
      </c>
      <c r="B19" s="2" t="s">
        <v>6</v>
      </c>
      <c r="C19" s="2">
        <v>52</v>
      </c>
      <c r="D19" s="2" t="s">
        <v>28</v>
      </c>
      <c r="E19" s="5" t="s">
        <v>14</v>
      </c>
      <c r="F19" s="53" t="s">
        <v>20</v>
      </c>
      <c r="G19" s="6">
        <v>41.085000000000001</v>
      </c>
      <c r="H19" s="6"/>
      <c r="I19" s="6"/>
      <c r="J19" s="6">
        <v>11.63</v>
      </c>
      <c r="K19" s="6">
        <v>0.20499999999999999</v>
      </c>
      <c r="L19" s="6">
        <v>48.350999999999999</v>
      </c>
      <c r="M19" s="6">
        <v>1.0999999999999999E-2</v>
      </c>
      <c r="N19" s="6"/>
      <c r="O19" s="6">
        <v>0.02</v>
      </c>
      <c r="P19" s="6">
        <v>7.0000000000000001E-3</v>
      </c>
      <c r="Q19" s="6">
        <v>0</v>
      </c>
      <c r="R19" s="6">
        <v>0.18099999999999999</v>
      </c>
      <c r="S19" s="6"/>
      <c r="T19" s="6">
        <v>3.9E-2</v>
      </c>
      <c r="U19" s="6">
        <v>101.529</v>
      </c>
      <c r="V19" s="6">
        <v>88.11084307630388</v>
      </c>
    </row>
    <row r="20" spans="1:22">
      <c r="A20" s="2" t="s">
        <v>16</v>
      </c>
      <c r="B20" s="2" t="s">
        <v>6</v>
      </c>
      <c r="C20" s="2">
        <v>62</v>
      </c>
      <c r="D20" s="2" t="s">
        <v>29</v>
      </c>
      <c r="E20" s="5" t="s">
        <v>14</v>
      </c>
      <c r="F20" s="53" t="s">
        <v>20</v>
      </c>
      <c r="G20" s="6">
        <v>40.530999999999999</v>
      </c>
      <c r="H20" s="6"/>
      <c r="I20" s="6"/>
      <c r="J20" s="6">
        <v>11.787000000000001</v>
      </c>
      <c r="K20" s="6">
        <v>0.105</v>
      </c>
      <c r="L20" s="6">
        <v>47.749000000000002</v>
      </c>
      <c r="M20" s="6">
        <v>3.0000000000000001E-3</v>
      </c>
      <c r="N20" s="6"/>
      <c r="O20" s="6">
        <v>1E-3</v>
      </c>
      <c r="P20" s="6"/>
      <c r="Q20" s="6">
        <v>8.0000000000000002E-3</v>
      </c>
      <c r="R20" s="6">
        <v>4.4999999999999998E-2</v>
      </c>
      <c r="S20" s="6"/>
      <c r="T20" s="6">
        <v>1.7999999999999999E-2</v>
      </c>
      <c r="U20" s="6">
        <v>100.247</v>
      </c>
      <c r="V20" s="6">
        <v>87.836428311106047</v>
      </c>
    </row>
    <row r="21" spans="1:22" ht="15" customHeight="1">
      <c r="A21" s="2" t="s">
        <v>16</v>
      </c>
      <c r="B21" s="2" t="s">
        <v>6</v>
      </c>
      <c r="C21" s="2">
        <v>64</v>
      </c>
      <c r="D21" s="2" t="s">
        <v>30</v>
      </c>
      <c r="E21" s="5" t="s">
        <v>14</v>
      </c>
      <c r="F21" s="53" t="s">
        <v>20</v>
      </c>
      <c r="G21" s="6">
        <v>43.514000000000003</v>
      </c>
      <c r="H21" s="6">
        <v>0.21</v>
      </c>
      <c r="I21" s="6">
        <v>2.681</v>
      </c>
      <c r="J21" s="6">
        <v>8.9749999999999996</v>
      </c>
      <c r="K21" s="6">
        <v>0.13200000000000001</v>
      </c>
      <c r="L21" s="6">
        <v>40.470999999999997</v>
      </c>
      <c r="M21" s="6">
        <v>4.0640000000000001</v>
      </c>
      <c r="N21" s="6">
        <v>0.63600000000000001</v>
      </c>
      <c r="O21" s="6">
        <v>2.5999999999999999E-2</v>
      </c>
      <c r="P21" s="6">
        <v>0.06</v>
      </c>
      <c r="Q21" s="6">
        <v>0.11899999999999999</v>
      </c>
      <c r="R21" s="6">
        <v>0.111</v>
      </c>
      <c r="S21" s="6"/>
      <c r="T21" s="6"/>
      <c r="U21" s="6">
        <v>100.999</v>
      </c>
      <c r="V21" s="6">
        <v>88.935923062264791</v>
      </c>
    </row>
    <row r="22" spans="1:22">
      <c r="A22" s="2" t="s">
        <v>16</v>
      </c>
      <c r="B22" s="2" t="s">
        <v>6</v>
      </c>
      <c r="C22" s="2">
        <v>70</v>
      </c>
      <c r="D22" s="2" t="s">
        <v>31</v>
      </c>
      <c r="E22" s="5" t="s">
        <v>14</v>
      </c>
      <c r="F22" s="53" t="s">
        <v>20</v>
      </c>
      <c r="G22" s="6">
        <v>40.715000000000003</v>
      </c>
      <c r="H22" s="6"/>
      <c r="I22" s="6"/>
      <c r="J22" s="6">
        <v>11.182</v>
      </c>
      <c r="K22" s="6">
        <v>0.14899999999999999</v>
      </c>
      <c r="L22" s="6">
        <v>48.206000000000003</v>
      </c>
      <c r="M22" s="6">
        <v>7.0000000000000001E-3</v>
      </c>
      <c r="N22" s="6"/>
      <c r="O22" s="6"/>
      <c r="P22" s="6"/>
      <c r="Q22" s="6">
        <v>5.5E-2</v>
      </c>
      <c r="R22" s="6">
        <v>0.126</v>
      </c>
      <c r="S22" s="6"/>
      <c r="T22" s="6">
        <v>0.01</v>
      </c>
      <c r="U22" s="6">
        <v>100.45</v>
      </c>
      <c r="V22" s="6">
        <v>88.485667385505494</v>
      </c>
    </row>
    <row r="23" spans="1:22">
      <c r="A23" s="2" t="s">
        <v>16</v>
      </c>
      <c r="B23" s="2" t="s">
        <v>6</v>
      </c>
      <c r="C23" s="2">
        <v>76</v>
      </c>
      <c r="D23" s="2" t="s">
        <v>32</v>
      </c>
      <c r="E23" s="5" t="s">
        <v>14</v>
      </c>
      <c r="F23" s="53" t="s">
        <v>20</v>
      </c>
      <c r="G23" s="6">
        <v>40.276000000000003</v>
      </c>
      <c r="H23" s="6"/>
      <c r="I23" s="6"/>
      <c r="J23" s="6">
        <v>11.6</v>
      </c>
      <c r="K23" s="6">
        <v>0.215</v>
      </c>
      <c r="L23" s="6">
        <v>48.451999999999998</v>
      </c>
      <c r="M23" s="6">
        <v>5.0000000000000001E-3</v>
      </c>
      <c r="N23" s="6"/>
      <c r="O23" s="6"/>
      <c r="P23" s="6"/>
      <c r="Q23" s="6">
        <v>8.0000000000000002E-3</v>
      </c>
      <c r="R23" s="6">
        <v>0.20100000000000001</v>
      </c>
      <c r="S23" s="6"/>
      <c r="T23" s="6">
        <v>8.0000000000000002E-3</v>
      </c>
      <c r="U23" s="6">
        <v>100.765</v>
      </c>
      <c r="V23" s="6">
        <v>88.159672925665859</v>
      </c>
    </row>
    <row r="24" spans="1:22">
      <c r="A24" s="2" t="s">
        <v>16</v>
      </c>
      <c r="B24" s="2" t="s">
        <v>6</v>
      </c>
      <c r="C24" s="2">
        <v>99</v>
      </c>
      <c r="D24" s="2" t="s">
        <v>33</v>
      </c>
      <c r="E24" s="5" t="s">
        <v>14</v>
      </c>
      <c r="F24" s="53" t="s">
        <v>20</v>
      </c>
      <c r="G24" s="6">
        <v>40.674999999999997</v>
      </c>
      <c r="H24" s="6">
        <v>1.7000000000000001E-2</v>
      </c>
      <c r="I24" s="6"/>
      <c r="J24" s="6">
        <v>11.877000000000001</v>
      </c>
      <c r="K24" s="6">
        <v>0.2</v>
      </c>
      <c r="L24" s="6">
        <v>47.777999999999999</v>
      </c>
      <c r="M24" s="6"/>
      <c r="N24" s="6"/>
      <c r="O24" s="6"/>
      <c r="P24" s="6"/>
      <c r="Q24" s="6">
        <v>5.6000000000000001E-2</v>
      </c>
      <c r="R24" s="6">
        <v>0.24099999999999999</v>
      </c>
      <c r="S24" s="6"/>
      <c r="T24" s="6"/>
      <c r="U24" s="6">
        <v>100.84399999999999</v>
      </c>
      <c r="V24" s="6">
        <v>87.761448456696755</v>
      </c>
    </row>
    <row r="25" spans="1:22">
      <c r="A25" s="2" t="s">
        <v>16</v>
      </c>
      <c r="B25" s="2" t="s">
        <v>6</v>
      </c>
      <c r="C25" s="2">
        <v>99</v>
      </c>
      <c r="D25" s="2" t="s">
        <v>34</v>
      </c>
      <c r="E25" s="5" t="s">
        <v>14</v>
      </c>
      <c r="F25" s="53" t="s">
        <v>20</v>
      </c>
      <c r="G25" s="6">
        <v>40.51</v>
      </c>
      <c r="H25" s="6">
        <v>5.1999999999999998E-2</v>
      </c>
      <c r="I25" s="6">
        <v>2.5999999999999999E-2</v>
      </c>
      <c r="J25" s="6">
        <v>12.189</v>
      </c>
      <c r="K25" s="6">
        <v>0.30399999999999999</v>
      </c>
      <c r="L25" s="6">
        <v>47.368000000000002</v>
      </c>
      <c r="M25" s="6">
        <v>8.9999999999999993E-3</v>
      </c>
      <c r="N25" s="6">
        <v>1.7000000000000001E-2</v>
      </c>
      <c r="O25" s="6">
        <v>3.0000000000000001E-3</v>
      </c>
      <c r="P25" s="6"/>
      <c r="Q25" s="6">
        <v>8.0000000000000002E-3</v>
      </c>
      <c r="R25" s="6">
        <v>0.14000000000000001</v>
      </c>
      <c r="S25" s="6"/>
      <c r="T25" s="6"/>
      <c r="U25" s="6">
        <v>100.626</v>
      </c>
      <c r="V25" s="6">
        <v>87.385504775843742</v>
      </c>
    </row>
    <row r="26" spans="1:22">
      <c r="A26" s="2" t="s">
        <v>16</v>
      </c>
      <c r="B26" s="2" t="s">
        <v>6</v>
      </c>
      <c r="C26" s="2">
        <v>102</v>
      </c>
      <c r="D26" s="2" t="s">
        <v>35</v>
      </c>
      <c r="E26" s="5" t="s">
        <v>14</v>
      </c>
      <c r="F26" s="53" t="s">
        <v>20</v>
      </c>
      <c r="G26" s="6">
        <v>40.51</v>
      </c>
      <c r="H26" s="6">
        <v>5.1999999999999998E-2</v>
      </c>
      <c r="I26" s="6">
        <v>2.5999999999999999E-2</v>
      </c>
      <c r="J26" s="6">
        <v>12.189</v>
      </c>
      <c r="K26" s="6">
        <v>0.30399999999999999</v>
      </c>
      <c r="L26" s="6">
        <v>47.368000000000002</v>
      </c>
      <c r="M26" s="6">
        <v>8.9999999999999993E-3</v>
      </c>
      <c r="N26" s="6">
        <v>1.7000000000000001E-2</v>
      </c>
      <c r="O26" s="6">
        <v>3.0000000000000001E-3</v>
      </c>
      <c r="P26" s="6"/>
      <c r="Q26" s="6">
        <v>8.0000000000000002E-3</v>
      </c>
      <c r="R26" s="6">
        <v>0.14000000000000001</v>
      </c>
      <c r="S26" s="6"/>
      <c r="T26" s="6"/>
      <c r="U26" s="6">
        <v>100.626</v>
      </c>
      <c r="V26" s="6">
        <v>87.385504775843742</v>
      </c>
    </row>
    <row r="27" spans="1:22">
      <c r="A27" s="2" t="s">
        <v>16</v>
      </c>
      <c r="B27" s="2" t="s">
        <v>6</v>
      </c>
      <c r="C27" s="2">
        <v>106</v>
      </c>
      <c r="D27" s="2" t="s">
        <v>36</v>
      </c>
      <c r="E27" s="5" t="s">
        <v>14</v>
      </c>
      <c r="F27" s="53" t="s">
        <v>20</v>
      </c>
      <c r="G27" s="6">
        <v>39.904000000000003</v>
      </c>
      <c r="H27" s="6"/>
      <c r="I27" s="6">
        <v>2.1999999999999999E-2</v>
      </c>
      <c r="J27" s="6">
        <v>13.432</v>
      </c>
      <c r="K27" s="6">
        <v>0.23400000000000001</v>
      </c>
      <c r="L27" s="6">
        <v>46.77</v>
      </c>
      <c r="M27" s="6"/>
      <c r="N27" s="6"/>
      <c r="O27" s="6"/>
      <c r="P27" s="6"/>
      <c r="Q27" s="6">
        <v>1.4999999999999999E-2</v>
      </c>
      <c r="R27" s="6">
        <v>0.14099999999999999</v>
      </c>
      <c r="S27" s="6"/>
      <c r="T27" s="6"/>
      <c r="U27" s="6">
        <v>100.518</v>
      </c>
      <c r="V27" s="6">
        <v>86.124532097400419</v>
      </c>
    </row>
    <row r="28" spans="1:22">
      <c r="A28" s="7" t="s">
        <v>16</v>
      </c>
      <c r="B28" s="7" t="s">
        <v>6</v>
      </c>
      <c r="C28" s="7">
        <v>114.5</v>
      </c>
      <c r="D28" s="7" t="s">
        <v>37</v>
      </c>
      <c r="E28" s="8" t="s">
        <v>14</v>
      </c>
      <c r="F28" s="55" t="s">
        <v>20</v>
      </c>
      <c r="G28" s="9">
        <v>40.360999999999997</v>
      </c>
      <c r="H28" s="9">
        <v>1.4999999999999999E-2</v>
      </c>
      <c r="I28" s="9">
        <v>3.9E-2</v>
      </c>
      <c r="J28" s="9">
        <v>11.667</v>
      </c>
      <c r="K28" s="9">
        <v>0.158</v>
      </c>
      <c r="L28" s="9">
        <v>47.667000000000002</v>
      </c>
      <c r="M28" s="9">
        <v>3.0000000000000001E-3</v>
      </c>
      <c r="N28" s="9">
        <v>8.0000000000000002E-3</v>
      </c>
      <c r="O28" s="9">
        <v>1.4999999999999999E-2</v>
      </c>
      <c r="P28" s="9"/>
      <c r="Q28" s="9">
        <v>4.8000000000000001E-2</v>
      </c>
      <c r="R28" s="9">
        <v>0.13</v>
      </c>
      <c r="S28" s="9"/>
      <c r="T28" s="9">
        <v>1.7999999999999999E-2</v>
      </c>
      <c r="U28" s="9">
        <v>100.129</v>
      </c>
      <c r="V28" s="9">
        <v>87.927100666513113</v>
      </c>
    </row>
    <row r="29" spans="1:22">
      <c r="A29" s="122" t="s">
        <v>187</v>
      </c>
      <c r="B29" s="122"/>
      <c r="C29" s="122"/>
      <c r="D29" s="122"/>
      <c r="E29" s="122"/>
      <c r="F29" s="122"/>
    </row>
  </sheetData>
  <mergeCells count="9">
    <mergeCell ref="A1:V1"/>
    <mergeCell ref="A29:F29"/>
    <mergeCell ref="A2:A3"/>
    <mergeCell ref="V2:V3"/>
    <mergeCell ref="F2:F3"/>
    <mergeCell ref="E2:E3"/>
    <mergeCell ref="D2:D3"/>
    <mergeCell ref="C2:C3"/>
    <mergeCell ref="B2:B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zoomScale="85" zoomScaleNormal="85" workbookViewId="0">
      <pane xSplit="6" ySplit="3" topLeftCell="G4" activePane="bottomRight" state="frozen"/>
      <selection pane="topRight" activeCell="G1" sqref="G1"/>
      <selection pane="bottomLeft" activeCell="A3" sqref="A3"/>
      <selection pane="bottomRight" activeCell="F2" sqref="F2:F3"/>
    </sheetView>
  </sheetViews>
  <sheetFormatPr defaultRowHeight="14.4"/>
  <cols>
    <col min="1" max="1" width="14.33203125" customWidth="1"/>
    <col min="2" max="2" width="17.109375" customWidth="1"/>
    <col min="3" max="3" width="12.88671875" customWidth="1"/>
    <col min="4" max="4" width="15.44140625" style="12" customWidth="1"/>
    <col min="5" max="5" width="33.21875" customWidth="1"/>
    <col min="6" max="6" width="22.5546875" customWidth="1"/>
    <col min="24" max="24" width="9" customWidth="1"/>
    <col min="26" max="26" width="73" customWidth="1"/>
  </cols>
  <sheetData>
    <row r="1" spans="1:26">
      <c r="A1" s="121" t="s">
        <v>393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1:26" ht="16.2">
      <c r="A2" s="123" t="s">
        <v>15</v>
      </c>
      <c r="B2" s="123" t="s">
        <v>390</v>
      </c>
      <c r="C2" s="123" t="s">
        <v>17</v>
      </c>
      <c r="D2" s="123" t="s">
        <v>21</v>
      </c>
      <c r="E2" s="123" t="s">
        <v>18</v>
      </c>
      <c r="F2" s="135" t="s">
        <v>376</v>
      </c>
      <c r="G2" s="1" t="s">
        <v>89</v>
      </c>
      <c r="H2" s="1" t="s">
        <v>90</v>
      </c>
      <c r="I2" s="1" t="s">
        <v>91</v>
      </c>
      <c r="J2" s="1" t="s">
        <v>1</v>
      </c>
      <c r="K2" s="1" t="s">
        <v>2</v>
      </c>
      <c r="L2" s="1" t="s">
        <v>0</v>
      </c>
      <c r="M2" s="1" t="s">
        <v>3</v>
      </c>
      <c r="N2" s="1" t="s">
        <v>92</v>
      </c>
      <c r="O2" s="1" t="s">
        <v>43</v>
      </c>
      <c r="P2" s="1" t="s">
        <v>99</v>
      </c>
      <c r="Q2" s="1" t="s">
        <v>94</v>
      </c>
      <c r="R2" s="1" t="s">
        <v>7</v>
      </c>
      <c r="S2" s="1" t="s">
        <v>95</v>
      </c>
      <c r="T2" s="1" t="s">
        <v>96</v>
      </c>
      <c r="U2" s="1" t="s">
        <v>47</v>
      </c>
      <c r="V2" s="1" t="s">
        <v>48</v>
      </c>
      <c r="W2" s="1" t="s">
        <v>97</v>
      </c>
      <c r="X2" s="1" t="s">
        <v>98</v>
      </c>
      <c r="Y2" s="1" t="s">
        <v>4</v>
      </c>
      <c r="Z2" s="125" t="s">
        <v>364</v>
      </c>
    </row>
    <row r="3" spans="1:26">
      <c r="A3" s="124"/>
      <c r="B3" s="124"/>
      <c r="C3" s="124"/>
      <c r="D3" s="124"/>
      <c r="E3" s="124"/>
      <c r="F3" s="150"/>
      <c r="G3" s="2" t="s">
        <v>38</v>
      </c>
      <c r="H3" s="2" t="s">
        <v>38</v>
      </c>
      <c r="I3" s="2" t="s">
        <v>38</v>
      </c>
      <c r="J3" s="2" t="s">
        <v>38</v>
      </c>
      <c r="K3" s="2" t="s">
        <v>38</v>
      </c>
      <c r="L3" s="2" t="s">
        <v>38</v>
      </c>
      <c r="M3" s="2" t="s">
        <v>38</v>
      </c>
      <c r="N3" s="2" t="s">
        <v>38</v>
      </c>
      <c r="O3" s="2" t="s">
        <v>38</v>
      </c>
      <c r="P3" s="2" t="s">
        <v>38</v>
      </c>
      <c r="Q3" s="2" t="s">
        <v>38</v>
      </c>
      <c r="R3" s="2" t="s">
        <v>38</v>
      </c>
      <c r="S3" s="2" t="s">
        <v>38</v>
      </c>
      <c r="T3" s="2" t="s">
        <v>38</v>
      </c>
      <c r="U3" s="2" t="s">
        <v>38</v>
      </c>
      <c r="V3" s="2" t="s">
        <v>38</v>
      </c>
      <c r="W3" s="2" t="s">
        <v>38</v>
      </c>
      <c r="X3" s="2" t="s">
        <v>38</v>
      </c>
      <c r="Y3" s="2" t="s">
        <v>38</v>
      </c>
      <c r="Z3" s="126"/>
    </row>
    <row r="4" spans="1:26">
      <c r="A4" s="1" t="s">
        <v>88</v>
      </c>
      <c r="B4" s="1" t="s">
        <v>9</v>
      </c>
      <c r="C4" s="1">
        <v>118.6</v>
      </c>
      <c r="D4" s="1" t="s">
        <v>70</v>
      </c>
      <c r="E4" s="3" t="s">
        <v>85</v>
      </c>
      <c r="F4" s="52" t="s">
        <v>61</v>
      </c>
      <c r="G4" s="19">
        <v>52.966999999999999</v>
      </c>
      <c r="H4" s="19">
        <v>0.154</v>
      </c>
      <c r="I4" s="19">
        <v>4.742</v>
      </c>
      <c r="J4" s="19">
        <v>7.67</v>
      </c>
      <c r="K4" s="19">
        <v>0.216</v>
      </c>
      <c r="L4" s="19">
        <v>20.202999999999999</v>
      </c>
      <c r="M4" s="19">
        <v>11.5</v>
      </c>
      <c r="N4" s="19">
        <v>0.41299999999999998</v>
      </c>
      <c r="O4" s="19">
        <v>0.17199999999999999</v>
      </c>
      <c r="P4" s="19"/>
      <c r="Q4" s="19">
        <v>9.5000000000000001E-2</v>
      </c>
      <c r="R4" s="19">
        <v>5.8999999999999997E-2</v>
      </c>
      <c r="S4" s="19">
        <v>1.4E-2</v>
      </c>
      <c r="T4" s="19">
        <v>8.0000000000000002E-3</v>
      </c>
      <c r="U4" s="19">
        <v>3.6999999999999998E-2</v>
      </c>
      <c r="V4" s="19">
        <v>3.4000000000000002E-2</v>
      </c>
      <c r="W4" s="19"/>
      <c r="X4" s="19"/>
      <c r="Y4" s="19">
        <f>G4+H4+I4+J4+K4+L4+M4+N4+O4+P4+Q4+R4+S4+T4+U4+V4+W4+X4</f>
        <v>98.283999999999992</v>
      </c>
      <c r="Z4" s="111" t="s">
        <v>370</v>
      </c>
    </row>
    <row r="5" spans="1:26">
      <c r="A5" s="2" t="s">
        <v>88</v>
      </c>
      <c r="B5" s="2" t="s">
        <v>9</v>
      </c>
      <c r="C5" s="2">
        <v>118.6</v>
      </c>
      <c r="D5" s="2" t="s">
        <v>70</v>
      </c>
      <c r="E5" s="5" t="s">
        <v>85</v>
      </c>
      <c r="F5" s="53" t="s">
        <v>62</v>
      </c>
      <c r="G5" s="20">
        <v>53.326000000000001</v>
      </c>
      <c r="H5" s="20">
        <v>0.13500000000000001</v>
      </c>
      <c r="I5" s="20">
        <v>4.5069999999999997</v>
      </c>
      <c r="J5" s="20">
        <v>7.4039999999999999</v>
      </c>
      <c r="K5" s="20">
        <v>0.14699999999999999</v>
      </c>
      <c r="L5" s="20">
        <v>20.459</v>
      </c>
      <c r="M5" s="20">
        <v>11.695</v>
      </c>
      <c r="N5" s="20">
        <v>0.33300000000000002</v>
      </c>
      <c r="O5" s="20">
        <v>0.107</v>
      </c>
      <c r="P5" s="20">
        <v>1.0999999999999999E-2</v>
      </c>
      <c r="Q5" s="20">
        <v>4.5999999999999999E-2</v>
      </c>
      <c r="R5" s="20">
        <v>1.9E-2</v>
      </c>
      <c r="S5" s="20">
        <v>3.1E-2</v>
      </c>
      <c r="T5" s="20">
        <v>2.4E-2</v>
      </c>
      <c r="U5" s="20"/>
      <c r="V5" s="20">
        <v>1.9E-2</v>
      </c>
      <c r="W5" s="20">
        <v>1.7000000000000001E-2</v>
      </c>
      <c r="X5" s="20"/>
      <c r="Y5" s="20">
        <f>G5+H5+I5+J5+K5+L5+M5+N5+O5+P5+Q5+R5+S5+T5+U5+V5+W5+X5</f>
        <v>98.280000000000015</v>
      </c>
      <c r="Z5" s="112" t="s">
        <v>370</v>
      </c>
    </row>
    <row r="6" spans="1:26">
      <c r="A6" s="2" t="s">
        <v>88</v>
      </c>
      <c r="B6" s="2" t="s">
        <v>5</v>
      </c>
      <c r="C6" s="2">
        <v>118.6</v>
      </c>
      <c r="D6" s="2" t="s">
        <v>69</v>
      </c>
      <c r="E6" s="5" t="s">
        <v>85</v>
      </c>
      <c r="F6" s="53" t="s">
        <v>63</v>
      </c>
      <c r="G6" s="20">
        <v>54.706000000000003</v>
      </c>
      <c r="H6" s="20">
        <v>8.2000000000000003E-2</v>
      </c>
      <c r="I6" s="20">
        <v>2.9550000000000001</v>
      </c>
      <c r="J6" s="20">
        <v>7.1210000000000004</v>
      </c>
      <c r="K6" s="20">
        <v>0.158</v>
      </c>
      <c r="L6" s="20">
        <v>20.972000000000001</v>
      </c>
      <c r="M6" s="20">
        <v>11.954000000000001</v>
      </c>
      <c r="N6" s="20">
        <v>0.254</v>
      </c>
      <c r="O6" s="20">
        <v>6.5000000000000002E-2</v>
      </c>
      <c r="P6" s="20">
        <v>1.7999999999999999E-2</v>
      </c>
      <c r="Q6" s="20">
        <v>5.1999999999999998E-2</v>
      </c>
      <c r="R6" s="20">
        <v>3.3000000000000002E-2</v>
      </c>
      <c r="S6" s="20">
        <v>4.3999999999999997E-2</v>
      </c>
      <c r="T6" s="20">
        <v>3.2000000000000001E-2</v>
      </c>
      <c r="U6" s="20"/>
      <c r="V6" s="20">
        <v>1.7999999999999999E-2</v>
      </c>
      <c r="W6" s="20"/>
      <c r="X6" s="20">
        <v>1.4E-2</v>
      </c>
      <c r="Y6" s="20">
        <f>G6+H6+I6+J6+K6+L6+M6+N6+O6+P6+Q6+R6+S6+T6+U6+V6+W6+X6</f>
        <v>98.478000000000009</v>
      </c>
      <c r="Z6" s="112" t="s">
        <v>370</v>
      </c>
    </row>
    <row r="7" spans="1:26">
      <c r="A7" s="2" t="s">
        <v>88</v>
      </c>
      <c r="B7" s="2" t="s">
        <v>5</v>
      </c>
      <c r="C7" s="2">
        <v>118.6</v>
      </c>
      <c r="D7" s="2" t="s">
        <v>69</v>
      </c>
      <c r="E7" s="5" t="s">
        <v>85</v>
      </c>
      <c r="F7" s="53" t="s">
        <v>63</v>
      </c>
      <c r="G7" s="20">
        <v>53.78</v>
      </c>
      <c r="H7" s="20">
        <v>0.189</v>
      </c>
      <c r="I7" s="20">
        <v>4.5579999999999998</v>
      </c>
      <c r="J7" s="20">
        <v>7.617</v>
      </c>
      <c r="K7" s="20">
        <v>0.19800000000000001</v>
      </c>
      <c r="L7" s="20">
        <v>20.163</v>
      </c>
      <c r="M7" s="20">
        <v>11.568</v>
      </c>
      <c r="N7" s="20">
        <v>0.37</v>
      </c>
      <c r="O7" s="20">
        <v>0.1</v>
      </c>
      <c r="P7" s="20"/>
      <c r="Q7" s="20">
        <v>8.4000000000000005E-2</v>
      </c>
      <c r="R7" s="20">
        <v>3.7999999999999999E-2</v>
      </c>
      <c r="S7" s="20">
        <v>0.10199999999999999</v>
      </c>
      <c r="T7" s="20">
        <v>3.5999999999999997E-2</v>
      </c>
      <c r="U7" s="20">
        <v>7.2999999999999995E-2</v>
      </c>
      <c r="V7" s="20">
        <v>2.3E-2</v>
      </c>
      <c r="W7" s="20"/>
      <c r="X7" s="20">
        <v>7.0000000000000001E-3</v>
      </c>
      <c r="Y7" s="20">
        <f>G7+H7+I7+J7+K7+L7+M7+N7+O7+P7+Q7+R7+S7+T7+U7+V7+W7+X7</f>
        <v>98.905999999999992</v>
      </c>
      <c r="Z7" s="112" t="s">
        <v>370</v>
      </c>
    </row>
    <row r="8" spans="1:26">
      <c r="A8" s="2" t="s">
        <v>88</v>
      </c>
      <c r="B8" s="2" t="s">
        <v>5</v>
      </c>
      <c r="C8" s="2">
        <v>118.6</v>
      </c>
      <c r="D8" s="2" t="s">
        <v>69</v>
      </c>
      <c r="E8" s="5" t="s">
        <v>85</v>
      </c>
      <c r="F8" s="53" t="s">
        <v>63</v>
      </c>
      <c r="G8" s="20">
        <v>52.686999999999998</v>
      </c>
      <c r="H8" s="20">
        <v>0.19400000000000001</v>
      </c>
      <c r="I8" s="20">
        <v>4.806</v>
      </c>
      <c r="J8" s="20">
        <v>7.9009999999999998</v>
      </c>
      <c r="K8" s="20">
        <v>0.17599999999999999</v>
      </c>
      <c r="L8" s="20">
        <v>19.931999999999999</v>
      </c>
      <c r="M8" s="20">
        <v>11.372</v>
      </c>
      <c r="N8" s="20">
        <v>0.40200000000000002</v>
      </c>
      <c r="O8" s="20">
        <v>0.14099999999999999</v>
      </c>
      <c r="P8" s="20">
        <v>0.107</v>
      </c>
      <c r="Q8" s="20">
        <v>2.1999999999999999E-2</v>
      </c>
      <c r="R8" s="20">
        <v>0.05</v>
      </c>
      <c r="S8" s="20">
        <v>8.2000000000000003E-2</v>
      </c>
      <c r="T8" s="20">
        <v>2.4E-2</v>
      </c>
      <c r="U8" s="20">
        <v>0.105</v>
      </c>
      <c r="V8" s="20">
        <v>0.03</v>
      </c>
      <c r="W8" s="20">
        <v>0.02</v>
      </c>
      <c r="X8" s="20"/>
      <c r="Y8" s="20">
        <f>G8+H8+I8+J8+K8+L8+M8+N8+O8+P8+Q8+R8+S8+T8+U8+V8+W8+X8</f>
        <v>98.051000000000002</v>
      </c>
      <c r="Z8" s="112" t="s">
        <v>370</v>
      </c>
    </row>
    <row r="9" spans="1:26" ht="21.6" customHeight="1">
      <c r="A9" s="2" t="s">
        <v>88</v>
      </c>
      <c r="B9" s="2" t="s">
        <v>5</v>
      </c>
      <c r="C9" s="2">
        <v>118.8</v>
      </c>
      <c r="D9" s="2" t="s">
        <v>71</v>
      </c>
      <c r="E9" s="5" t="s">
        <v>85</v>
      </c>
      <c r="F9" s="54" t="s">
        <v>49</v>
      </c>
      <c r="G9" s="20">
        <v>55.683999999999997</v>
      </c>
      <c r="H9" s="20">
        <v>0.20899999999999999</v>
      </c>
      <c r="I9" s="20">
        <v>1.6519999999999999</v>
      </c>
      <c r="J9" s="20">
        <v>4.3940000000000001</v>
      </c>
      <c r="K9" s="20">
        <v>0.23200000000000001</v>
      </c>
      <c r="L9" s="20">
        <v>20.905999999999999</v>
      </c>
      <c r="M9" s="20">
        <v>11.885</v>
      </c>
      <c r="N9" s="20">
        <v>0.34399999999999997</v>
      </c>
      <c r="O9" s="20">
        <v>9.6000000000000002E-2</v>
      </c>
      <c r="P9" s="20"/>
      <c r="Q9" s="20">
        <v>0.36299999999999999</v>
      </c>
      <c r="R9" s="20">
        <v>5.3999999999999999E-2</v>
      </c>
      <c r="S9" s="20"/>
      <c r="T9" s="20"/>
      <c r="U9" s="20"/>
      <c r="V9" s="20"/>
      <c r="W9" s="20">
        <v>2.5999999999999999E-2</v>
      </c>
      <c r="X9" s="20">
        <v>6.0999999999999999E-2</v>
      </c>
      <c r="Y9" s="20">
        <f t="shared" ref="Y9:Y28" si="0">G9+H9+I9+J9+K9+L9+M9+N9+O9+P9+Q9+R9+S9+T9+U9+V9+W9+X9</f>
        <v>95.906000000000006</v>
      </c>
      <c r="Z9" s="112" t="s">
        <v>370</v>
      </c>
    </row>
    <row r="10" spans="1:26">
      <c r="A10" s="2" t="s">
        <v>88</v>
      </c>
      <c r="B10" s="2" t="s">
        <v>5</v>
      </c>
      <c r="C10" s="2">
        <v>118.8</v>
      </c>
      <c r="D10" s="2" t="s">
        <v>71</v>
      </c>
      <c r="E10" s="5" t="s">
        <v>85</v>
      </c>
      <c r="F10" s="53" t="s">
        <v>50</v>
      </c>
      <c r="G10" s="20">
        <v>55.406999999999996</v>
      </c>
      <c r="H10" s="20">
        <v>0.115</v>
      </c>
      <c r="I10" s="20">
        <v>2.2799999999999998</v>
      </c>
      <c r="J10" s="20">
        <v>4.5949999999999998</v>
      </c>
      <c r="K10" s="20">
        <v>0.13</v>
      </c>
      <c r="L10" s="20">
        <v>23.193999999999999</v>
      </c>
      <c r="M10" s="20">
        <v>12.154999999999999</v>
      </c>
      <c r="N10" s="20">
        <v>0.371</v>
      </c>
      <c r="O10" s="20">
        <v>0.214</v>
      </c>
      <c r="P10" s="20">
        <v>3.4000000000000002E-2</v>
      </c>
      <c r="Q10" s="20">
        <v>0.28000000000000003</v>
      </c>
      <c r="R10" s="20">
        <v>3.1E-2</v>
      </c>
      <c r="S10" s="20">
        <v>3.5999999999999997E-2</v>
      </c>
      <c r="T10" s="20">
        <v>0.01</v>
      </c>
      <c r="U10" s="20">
        <v>5.0000000000000001E-3</v>
      </c>
      <c r="V10" s="20">
        <v>2.5000000000000001E-2</v>
      </c>
      <c r="W10" s="20">
        <v>3.5999999999999997E-2</v>
      </c>
      <c r="X10" s="20"/>
      <c r="Y10" s="20">
        <f t="shared" si="0"/>
        <v>98.918000000000021</v>
      </c>
      <c r="Z10" s="112" t="s">
        <v>370</v>
      </c>
    </row>
    <row r="11" spans="1:26">
      <c r="A11" s="2" t="s">
        <v>88</v>
      </c>
      <c r="B11" s="2" t="s">
        <v>5</v>
      </c>
      <c r="C11" s="2">
        <v>118.8</v>
      </c>
      <c r="D11" s="2" t="s">
        <v>71</v>
      </c>
      <c r="E11" s="5" t="s">
        <v>85</v>
      </c>
      <c r="F11" s="53" t="s">
        <v>51</v>
      </c>
      <c r="G11" s="20">
        <v>55.667000000000002</v>
      </c>
      <c r="H11" s="20">
        <v>0.106</v>
      </c>
      <c r="I11" s="20">
        <v>2.2200000000000002</v>
      </c>
      <c r="J11" s="20">
        <v>4.6689999999999996</v>
      </c>
      <c r="K11" s="20">
        <v>0.15</v>
      </c>
      <c r="L11" s="20">
        <v>23.338000000000001</v>
      </c>
      <c r="M11" s="20">
        <v>11.782999999999999</v>
      </c>
      <c r="N11" s="20">
        <v>0.32</v>
      </c>
      <c r="O11" s="20">
        <v>0.19400000000000001</v>
      </c>
      <c r="P11" s="20">
        <v>2.5000000000000001E-2</v>
      </c>
      <c r="Q11" s="20">
        <v>0.39900000000000002</v>
      </c>
      <c r="R11" s="20">
        <v>0.10299999999999999</v>
      </c>
      <c r="S11" s="20">
        <v>1.4E-2</v>
      </c>
      <c r="T11" s="20">
        <v>1.4E-2</v>
      </c>
      <c r="U11" s="20">
        <v>4.2000000000000003E-2</v>
      </c>
      <c r="V11" s="20">
        <v>1.7000000000000001E-2</v>
      </c>
      <c r="W11" s="20">
        <v>0.02</v>
      </c>
      <c r="X11" s="20"/>
      <c r="Y11" s="20">
        <f t="shared" si="0"/>
        <v>99.080999999999989</v>
      </c>
      <c r="Z11" s="112" t="s">
        <v>370</v>
      </c>
    </row>
    <row r="12" spans="1:26">
      <c r="A12" s="2" t="s">
        <v>88</v>
      </c>
      <c r="B12" s="2" t="s">
        <v>5</v>
      </c>
      <c r="C12" s="2">
        <v>192</v>
      </c>
      <c r="D12" s="2" t="s">
        <v>72</v>
      </c>
      <c r="E12" s="5" t="s">
        <v>85</v>
      </c>
      <c r="F12" s="53" t="s">
        <v>63</v>
      </c>
      <c r="G12" s="20">
        <v>52.192999999999998</v>
      </c>
      <c r="H12" s="20">
        <v>0.39400000000000002</v>
      </c>
      <c r="I12" s="20">
        <v>5.4589999999999996</v>
      </c>
      <c r="J12" s="20">
        <v>5.859</v>
      </c>
      <c r="K12" s="20">
        <v>0.18099999999999999</v>
      </c>
      <c r="L12" s="20">
        <v>20.163</v>
      </c>
      <c r="M12" s="20">
        <v>12.497</v>
      </c>
      <c r="N12" s="20">
        <v>0.63500000000000001</v>
      </c>
      <c r="O12" s="20">
        <v>0.46400000000000002</v>
      </c>
      <c r="P12" s="20">
        <v>8.9999999999999993E-3</v>
      </c>
      <c r="Q12" s="20">
        <v>0.17699999999999999</v>
      </c>
      <c r="R12" s="20">
        <v>1.4E-2</v>
      </c>
      <c r="S12" s="20">
        <v>2.1000000000000001E-2</v>
      </c>
      <c r="T12" s="20"/>
      <c r="U12" s="20"/>
      <c r="V12" s="20">
        <v>3.6999999999999998E-2</v>
      </c>
      <c r="W12" s="20">
        <v>7.0000000000000001E-3</v>
      </c>
      <c r="X12" s="20">
        <v>2.1000000000000001E-2</v>
      </c>
      <c r="Y12" s="20">
        <f t="shared" ref="Y12:Y22" si="1">G12+H12+I12+J12+K12+L12+M12+N12+O12+P12+Q12+R12+S12+T12+U12+V12+W12+X12</f>
        <v>98.131000000000014</v>
      </c>
      <c r="Z12" s="112" t="s">
        <v>370</v>
      </c>
    </row>
    <row r="13" spans="1:26">
      <c r="A13" s="2" t="s">
        <v>88</v>
      </c>
      <c r="B13" s="2" t="s">
        <v>5</v>
      </c>
      <c r="C13" s="2">
        <v>192</v>
      </c>
      <c r="D13" s="2" t="s">
        <v>72</v>
      </c>
      <c r="E13" s="5" t="s">
        <v>85</v>
      </c>
      <c r="F13" s="53" t="s">
        <v>63</v>
      </c>
      <c r="G13" s="20">
        <v>52.756999999999998</v>
      </c>
      <c r="H13" s="20">
        <v>0.33400000000000002</v>
      </c>
      <c r="I13" s="20">
        <v>5.0229999999999997</v>
      </c>
      <c r="J13" s="20">
        <v>6.0410000000000004</v>
      </c>
      <c r="K13" s="20">
        <v>0.125</v>
      </c>
      <c r="L13" s="20">
        <v>20.378</v>
      </c>
      <c r="M13" s="20">
        <v>12.679</v>
      </c>
      <c r="N13" s="20">
        <v>0.45300000000000001</v>
      </c>
      <c r="O13" s="20">
        <v>0.32600000000000001</v>
      </c>
      <c r="P13" s="20"/>
      <c r="Q13" s="20">
        <v>0.14199999999999999</v>
      </c>
      <c r="R13" s="20">
        <v>3.7999999999999999E-2</v>
      </c>
      <c r="S13" s="20">
        <v>5.0999999999999997E-2</v>
      </c>
      <c r="T13" s="20"/>
      <c r="U13" s="20">
        <v>2.8000000000000001E-2</v>
      </c>
      <c r="V13" s="20">
        <v>2.3E-2</v>
      </c>
      <c r="W13" s="20"/>
      <c r="X13" s="20"/>
      <c r="Y13" s="20">
        <f t="shared" si="1"/>
        <v>98.397999999999996</v>
      </c>
      <c r="Z13" s="112" t="s">
        <v>370</v>
      </c>
    </row>
    <row r="14" spans="1:26">
      <c r="A14" s="7" t="s">
        <v>88</v>
      </c>
      <c r="B14" s="7" t="s">
        <v>5</v>
      </c>
      <c r="C14" s="7">
        <v>192</v>
      </c>
      <c r="D14" s="7" t="s">
        <v>72</v>
      </c>
      <c r="E14" s="8" t="s">
        <v>85</v>
      </c>
      <c r="F14" s="55" t="s">
        <v>63</v>
      </c>
      <c r="G14" s="21">
        <v>51.932000000000002</v>
      </c>
      <c r="H14" s="21">
        <v>0.378</v>
      </c>
      <c r="I14" s="21">
        <v>5.4340000000000002</v>
      </c>
      <c r="J14" s="21">
        <v>5.7839999999999998</v>
      </c>
      <c r="K14" s="21">
        <v>0.17599999999999999</v>
      </c>
      <c r="L14" s="21">
        <v>20.632000000000001</v>
      </c>
      <c r="M14" s="21">
        <v>12.15</v>
      </c>
      <c r="N14" s="21">
        <v>0.67800000000000005</v>
      </c>
      <c r="O14" s="21">
        <v>0.35499999999999998</v>
      </c>
      <c r="P14" s="21">
        <v>2.5000000000000001E-2</v>
      </c>
      <c r="Q14" s="21">
        <v>0.182</v>
      </c>
      <c r="R14" s="21">
        <v>0.04</v>
      </c>
      <c r="S14" s="21">
        <v>8.5999999999999993E-2</v>
      </c>
      <c r="T14" s="21"/>
      <c r="U14" s="21">
        <v>3.6999999999999998E-2</v>
      </c>
      <c r="V14" s="21">
        <v>2.9000000000000001E-2</v>
      </c>
      <c r="W14" s="21">
        <v>0.02</v>
      </c>
      <c r="X14" s="21"/>
      <c r="Y14" s="21">
        <f t="shared" si="1"/>
        <v>97.938000000000017</v>
      </c>
      <c r="Z14" s="112" t="s">
        <v>370</v>
      </c>
    </row>
    <row r="15" spans="1:26" ht="15">
      <c r="A15" s="1" t="s">
        <v>88</v>
      </c>
      <c r="B15" s="1" t="s">
        <v>81</v>
      </c>
      <c r="C15" s="1">
        <v>55</v>
      </c>
      <c r="D15" s="1" t="s">
        <v>73</v>
      </c>
      <c r="E15" s="3" t="s">
        <v>84</v>
      </c>
      <c r="F15" s="56" t="s">
        <v>49</v>
      </c>
      <c r="G15" s="19">
        <v>53.645000000000003</v>
      </c>
      <c r="H15" s="19">
        <v>0.14499999999999999</v>
      </c>
      <c r="I15" s="19">
        <v>3.4180000000000001</v>
      </c>
      <c r="J15" s="19">
        <v>5.0910000000000002</v>
      </c>
      <c r="K15" s="19">
        <v>0.13500000000000001</v>
      </c>
      <c r="L15" s="19">
        <v>19.581</v>
      </c>
      <c r="M15" s="19">
        <v>12.262</v>
      </c>
      <c r="N15" s="19">
        <v>0.82699999999999996</v>
      </c>
      <c r="O15" s="19">
        <v>0.32300000000000001</v>
      </c>
      <c r="P15" s="19"/>
      <c r="Q15" s="19">
        <v>0.79900000000000004</v>
      </c>
      <c r="R15" s="19">
        <v>0.06</v>
      </c>
      <c r="S15" s="19">
        <v>6.0000000000000001E-3</v>
      </c>
      <c r="T15" s="19"/>
      <c r="U15" s="19">
        <v>0.127</v>
      </c>
      <c r="V15" s="19">
        <v>1.4999999999999999E-2</v>
      </c>
      <c r="W15" s="19"/>
      <c r="X15" s="19">
        <v>1.2E-2</v>
      </c>
      <c r="Y15" s="19">
        <f t="shared" si="1"/>
        <v>96.445999999999998</v>
      </c>
      <c r="Z15" s="112" t="s">
        <v>370</v>
      </c>
    </row>
    <row r="16" spans="1:26" ht="15">
      <c r="A16" s="2" t="s">
        <v>88</v>
      </c>
      <c r="B16" s="2" t="s">
        <v>81</v>
      </c>
      <c r="C16" s="2">
        <v>55</v>
      </c>
      <c r="D16" s="2" t="s">
        <v>74</v>
      </c>
      <c r="E16" s="5" t="s">
        <v>84</v>
      </c>
      <c r="F16" s="54" t="s">
        <v>49</v>
      </c>
      <c r="G16" s="20">
        <v>53.639000000000003</v>
      </c>
      <c r="H16" s="20">
        <v>0.11799999999999999</v>
      </c>
      <c r="I16" s="20">
        <v>3.2469999999999999</v>
      </c>
      <c r="J16" s="20">
        <v>4.6630000000000003</v>
      </c>
      <c r="K16" s="20">
        <v>9.2999999999999999E-2</v>
      </c>
      <c r="L16" s="20">
        <v>19.539000000000001</v>
      </c>
      <c r="M16" s="20">
        <v>12.462999999999999</v>
      </c>
      <c r="N16" s="20">
        <v>0.59199999999999997</v>
      </c>
      <c r="O16" s="20">
        <v>0.34399999999999997</v>
      </c>
      <c r="P16" s="20"/>
      <c r="Q16" s="20">
        <v>0.51200000000000001</v>
      </c>
      <c r="R16" s="20">
        <v>3.5000000000000003E-2</v>
      </c>
      <c r="S16" s="20"/>
      <c r="T16" s="20">
        <v>6.4000000000000001E-2</v>
      </c>
      <c r="U16" s="20">
        <v>6.3E-2</v>
      </c>
      <c r="V16" s="20">
        <v>2.1999999999999999E-2</v>
      </c>
      <c r="W16" s="20">
        <v>3.1E-2</v>
      </c>
      <c r="X16" s="20"/>
      <c r="Y16" s="20">
        <f t="shared" si="1"/>
        <v>95.424999999999997</v>
      </c>
      <c r="Z16" s="112" t="s">
        <v>370</v>
      </c>
    </row>
    <row r="17" spans="1:26" ht="15">
      <c r="A17" s="2" t="s">
        <v>88</v>
      </c>
      <c r="B17" s="2" t="s">
        <v>81</v>
      </c>
      <c r="C17" s="2">
        <v>238.5</v>
      </c>
      <c r="D17" s="2" t="s">
        <v>75</v>
      </c>
      <c r="E17" s="5" t="s">
        <v>84</v>
      </c>
      <c r="F17" s="54" t="s">
        <v>49</v>
      </c>
      <c r="G17" s="20">
        <v>54.954000000000001</v>
      </c>
      <c r="H17" s="20">
        <v>0.11799999999999999</v>
      </c>
      <c r="I17" s="20">
        <v>0.17799999999999999</v>
      </c>
      <c r="J17" s="20">
        <v>4.258</v>
      </c>
      <c r="K17" s="20">
        <v>0.154</v>
      </c>
      <c r="L17" s="20">
        <v>20.821999999999999</v>
      </c>
      <c r="M17" s="20">
        <v>12.324</v>
      </c>
      <c r="N17" s="20">
        <v>0.26200000000000001</v>
      </c>
      <c r="O17" s="20">
        <v>9.8000000000000004E-2</v>
      </c>
      <c r="P17" s="20">
        <v>8.4000000000000005E-2</v>
      </c>
      <c r="Q17" s="20">
        <v>0.246</v>
      </c>
      <c r="R17" s="20">
        <v>5.8999999999999997E-2</v>
      </c>
      <c r="S17" s="20"/>
      <c r="T17" s="20">
        <v>2.1999999999999999E-2</v>
      </c>
      <c r="U17" s="20"/>
      <c r="V17" s="20">
        <v>2.3E-2</v>
      </c>
      <c r="W17" s="20">
        <v>4.5999999999999999E-2</v>
      </c>
      <c r="X17" s="20">
        <v>6.0999999999999999E-2</v>
      </c>
      <c r="Y17" s="20">
        <f t="shared" si="1"/>
        <v>93.709000000000017</v>
      </c>
      <c r="Z17" s="112" t="s">
        <v>370</v>
      </c>
    </row>
    <row r="18" spans="1:26">
      <c r="A18" s="7" t="s">
        <v>88</v>
      </c>
      <c r="B18" s="7" t="s">
        <v>81</v>
      </c>
      <c r="C18" s="7">
        <v>238.5</v>
      </c>
      <c r="D18" s="7" t="s">
        <v>76</v>
      </c>
      <c r="E18" s="8" t="s">
        <v>84</v>
      </c>
      <c r="F18" s="55" t="s">
        <v>63</v>
      </c>
      <c r="G18" s="21">
        <v>54.789000000000001</v>
      </c>
      <c r="H18" s="21">
        <v>0.113</v>
      </c>
      <c r="I18" s="21">
        <v>2.4390000000000001</v>
      </c>
      <c r="J18" s="21">
        <v>5.3049999999999997</v>
      </c>
      <c r="K18" s="21">
        <v>0.13800000000000001</v>
      </c>
      <c r="L18" s="21">
        <v>23.079000000000001</v>
      </c>
      <c r="M18" s="21">
        <v>11.951000000000001</v>
      </c>
      <c r="N18" s="21">
        <v>0.28899999999999998</v>
      </c>
      <c r="O18" s="21">
        <v>0.191</v>
      </c>
      <c r="P18" s="21"/>
      <c r="Q18" s="21">
        <v>0.38200000000000001</v>
      </c>
      <c r="R18" s="21">
        <v>0.10299999999999999</v>
      </c>
      <c r="S18" s="21">
        <v>1.4E-2</v>
      </c>
      <c r="T18" s="21"/>
      <c r="U18" s="21">
        <v>4.5999999999999999E-2</v>
      </c>
      <c r="V18" s="21"/>
      <c r="W18" s="21">
        <v>0</v>
      </c>
      <c r="X18" s="21">
        <v>6.9000000000000006E-2</v>
      </c>
      <c r="Y18" s="21">
        <f t="shared" si="1"/>
        <v>98.908000000000001</v>
      </c>
      <c r="Z18" s="26" t="s">
        <v>370</v>
      </c>
    </row>
    <row r="19" spans="1:26" ht="20.399999999999999" customHeight="1">
      <c r="A19" s="2" t="s">
        <v>88</v>
      </c>
      <c r="B19" s="2" t="s">
        <v>83</v>
      </c>
      <c r="C19" s="2">
        <v>117</v>
      </c>
      <c r="D19" s="2" t="s">
        <v>77</v>
      </c>
      <c r="E19" s="5" t="s">
        <v>86</v>
      </c>
      <c r="F19" s="53" t="s">
        <v>60</v>
      </c>
      <c r="G19" s="20">
        <v>46.563000000000002</v>
      </c>
      <c r="H19" s="20">
        <v>1.05</v>
      </c>
      <c r="I19" s="20">
        <v>7.242</v>
      </c>
      <c r="J19" s="20">
        <v>11.148999999999999</v>
      </c>
      <c r="K19" s="20">
        <v>0.27800000000000002</v>
      </c>
      <c r="L19" s="20">
        <v>10.178000000000001</v>
      </c>
      <c r="M19" s="20">
        <v>22.709</v>
      </c>
      <c r="N19" s="20">
        <v>0.76100000000000001</v>
      </c>
      <c r="O19" s="20"/>
      <c r="P19" s="20"/>
      <c r="Q19" s="20">
        <v>3.7999999999999999E-2</v>
      </c>
      <c r="R19" s="20"/>
      <c r="S19" s="20"/>
      <c r="T19" s="20">
        <v>1.9E-2</v>
      </c>
      <c r="U19" s="20">
        <v>5.0999999999999997E-2</v>
      </c>
      <c r="V19" s="20">
        <v>6.0000000000000001E-3</v>
      </c>
      <c r="W19" s="20">
        <v>0.01</v>
      </c>
      <c r="X19" s="20">
        <v>0.06</v>
      </c>
      <c r="Y19" s="20">
        <f t="shared" si="1"/>
        <v>100.114</v>
      </c>
      <c r="Z19" s="38" t="s">
        <v>367</v>
      </c>
    </row>
    <row r="20" spans="1:26" ht="15" customHeight="1">
      <c r="A20" s="2" t="s">
        <v>88</v>
      </c>
      <c r="B20" s="2" t="s">
        <v>83</v>
      </c>
      <c r="C20" s="2">
        <v>535</v>
      </c>
      <c r="D20" s="2" t="s">
        <v>78</v>
      </c>
      <c r="E20" s="5" t="s">
        <v>86</v>
      </c>
      <c r="F20" s="53" t="s">
        <v>57</v>
      </c>
      <c r="G20" s="20">
        <v>48.186</v>
      </c>
      <c r="H20" s="20">
        <v>0.82299999999999995</v>
      </c>
      <c r="I20" s="20">
        <v>6.78</v>
      </c>
      <c r="J20" s="20">
        <v>9.4740000000000002</v>
      </c>
      <c r="K20" s="20">
        <v>0.33800000000000002</v>
      </c>
      <c r="L20" s="20">
        <v>11.465999999999999</v>
      </c>
      <c r="M20" s="20">
        <v>22.245999999999999</v>
      </c>
      <c r="N20" s="20">
        <v>1.042</v>
      </c>
      <c r="O20" s="20">
        <v>5.0000000000000001E-3</v>
      </c>
      <c r="P20" s="20"/>
      <c r="Q20" s="20"/>
      <c r="R20" s="20">
        <v>1.7000000000000001E-2</v>
      </c>
      <c r="S20" s="20"/>
      <c r="T20" s="20"/>
      <c r="U20" s="20"/>
      <c r="V20" s="20"/>
      <c r="W20" s="20">
        <v>7.0000000000000001E-3</v>
      </c>
      <c r="X20" s="20">
        <v>2.7E-2</v>
      </c>
      <c r="Y20" s="20">
        <f t="shared" si="1"/>
        <v>100.41099999999999</v>
      </c>
      <c r="Z20" s="39" t="s">
        <v>367</v>
      </c>
    </row>
    <row r="21" spans="1:26" ht="18.600000000000001" customHeight="1">
      <c r="A21" s="2" t="s">
        <v>88</v>
      </c>
      <c r="B21" s="2" t="s">
        <v>83</v>
      </c>
      <c r="C21" s="2">
        <v>535</v>
      </c>
      <c r="D21" s="2" t="s">
        <v>79</v>
      </c>
      <c r="E21" s="5" t="s">
        <v>86</v>
      </c>
      <c r="F21" s="53" t="s">
        <v>58</v>
      </c>
      <c r="G21" s="20">
        <v>47.210999999999999</v>
      </c>
      <c r="H21" s="20">
        <v>0.83099999999999996</v>
      </c>
      <c r="I21" s="20">
        <v>6.9909999999999997</v>
      </c>
      <c r="J21" s="20">
        <v>9.423</v>
      </c>
      <c r="K21" s="20">
        <v>0.30399999999999999</v>
      </c>
      <c r="L21" s="20">
        <v>11.398999999999999</v>
      </c>
      <c r="M21" s="20">
        <v>22.041</v>
      </c>
      <c r="N21" s="20">
        <v>0.97099999999999997</v>
      </c>
      <c r="O21" s="20"/>
      <c r="P21" s="20">
        <v>7.0000000000000007E-2</v>
      </c>
      <c r="Q21" s="20"/>
      <c r="R21" s="20">
        <v>0.03</v>
      </c>
      <c r="S21" s="20">
        <v>3.1E-2</v>
      </c>
      <c r="T21" s="20">
        <v>0.01</v>
      </c>
      <c r="U21" s="20"/>
      <c r="V21" s="20"/>
      <c r="W21" s="20">
        <v>1.2E-2</v>
      </c>
      <c r="X21" s="20"/>
      <c r="Y21" s="20">
        <f t="shared" si="1"/>
        <v>99.324000000000012</v>
      </c>
      <c r="Z21" s="39" t="s">
        <v>367</v>
      </c>
    </row>
    <row r="22" spans="1:26" ht="16.8" customHeight="1">
      <c r="A22" s="2" t="s">
        <v>88</v>
      </c>
      <c r="B22" s="2" t="s">
        <v>82</v>
      </c>
      <c r="C22" s="2">
        <v>535</v>
      </c>
      <c r="D22" s="2" t="s">
        <v>79</v>
      </c>
      <c r="E22" s="5" t="s">
        <v>86</v>
      </c>
      <c r="F22" s="53" t="s">
        <v>59</v>
      </c>
      <c r="G22" s="20">
        <v>48.398000000000003</v>
      </c>
      <c r="H22" s="20">
        <v>0.66500000000000004</v>
      </c>
      <c r="I22" s="20">
        <v>6.3959999999999999</v>
      </c>
      <c r="J22" s="20">
        <v>9.6829999999999998</v>
      </c>
      <c r="K22" s="20">
        <v>0.33600000000000002</v>
      </c>
      <c r="L22" s="20">
        <v>11.558999999999999</v>
      </c>
      <c r="M22" s="20">
        <v>21.783999999999999</v>
      </c>
      <c r="N22" s="20">
        <v>1.083</v>
      </c>
      <c r="O22" s="20"/>
      <c r="P22" s="20">
        <v>1.0999999999999999E-2</v>
      </c>
      <c r="Q22" s="20"/>
      <c r="R22" s="20">
        <v>1.4999999999999999E-2</v>
      </c>
      <c r="S22" s="20">
        <v>7.0000000000000007E-2</v>
      </c>
      <c r="T22" s="20">
        <v>8.0000000000000002E-3</v>
      </c>
      <c r="U22" s="20">
        <v>7.0999999999999994E-2</v>
      </c>
      <c r="V22" s="20">
        <v>7.0000000000000001E-3</v>
      </c>
      <c r="W22" s="20">
        <v>7.0000000000000001E-3</v>
      </c>
      <c r="X22" s="20"/>
      <c r="Y22" s="20">
        <f t="shared" si="1"/>
        <v>100.09299999999999</v>
      </c>
      <c r="Z22" s="39" t="s">
        <v>367</v>
      </c>
    </row>
    <row r="23" spans="1:26" ht="20.399999999999999" customHeight="1">
      <c r="A23" s="2" t="s">
        <v>88</v>
      </c>
      <c r="B23" s="2" t="s">
        <v>82</v>
      </c>
      <c r="C23" s="2">
        <v>604</v>
      </c>
      <c r="D23" s="2" t="s">
        <v>80</v>
      </c>
      <c r="E23" s="2" t="s">
        <v>87</v>
      </c>
      <c r="F23" s="53" t="s">
        <v>52</v>
      </c>
      <c r="G23" s="20">
        <v>46.884999999999998</v>
      </c>
      <c r="H23" s="20">
        <v>1.4179999999999999</v>
      </c>
      <c r="I23" s="20">
        <v>7.5679999999999996</v>
      </c>
      <c r="J23" s="20">
        <v>9.8670000000000009</v>
      </c>
      <c r="K23" s="20">
        <v>0.26500000000000001</v>
      </c>
      <c r="L23" s="20">
        <v>10.907999999999999</v>
      </c>
      <c r="M23" s="20">
        <v>21.914000000000001</v>
      </c>
      <c r="N23" s="20">
        <v>1.085</v>
      </c>
      <c r="O23" s="20"/>
      <c r="P23" s="20">
        <v>8.2000000000000003E-2</v>
      </c>
      <c r="Q23" s="20"/>
      <c r="R23" s="20">
        <v>3.5000000000000003E-2</v>
      </c>
      <c r="S23" s="20">
        <v>5.6000000000000001E-2</v>
      </c>
      <c r="T23" s="20"/>
      <c r="U23" s="20"/>
      <c r="V23" s="20">
        <v>8.0000000000000002E-3</v>
      </c>
      <c r="W23" s="20">
        <v>5.0000000000000001E-3</v>
      </c>
      <c r="X23" s="20"/>
      <c r="Y23" s="20">
        <f t="shared" si="0"/>
        <v>100.09599999999998</v>
      </c>
      <c r="Z23" s="39" t="s">
        <v>367</v>
      </c>
    </row>
    <row r="24" spans="1:26" ht="20.399999999999999" customHeight="1">
      <c r="A24" s="2" t="s">
        <v>88</v>
      </c>
      <c r="B24" s="2" t="s">
        <v>82</v>
      </c>
      <c r="C24" s="2">
        <v>604</v>
      </c>
      <c r="D24" s="2" t="s">
        <v>80</v>
      </c>
      <c r="E24" s="2" t="s">
        <v>87</v>
      </c>
      <c r="F24" s="53" t="s">
        <v>53</v>
      </c>
      <c r="G24" s="20">
        <v>46.975999999999999</v>
      </c>
      <c r="H24" s="20">
        <v>1.3120000000000001</v>
      </c>
      <c r="I24" s="20">
        <v>7.556</v>
      </c>
      <c r="J24" s="20">
        <v>10.002000000000001</v>
      </c>
      <c r="K24" s="20">
        <v>0.246</v>
      </c>
      <c r="L24" s="20">
        <v>10.802</v>
      </c>
      <c r="M24" s="20">
        <v>21.847000000000001</v>
      </c>
      <c r="N24" s="20">
        <v>1.081</v>
      </c>
      <c r="O24" s="20">
        <v>1.0999999999999999E-2</v>
      </c>
      <c r="P24" s="20">
        <v>0.02</v>
      </c>
      <c r="Q24" s="20">
        <v>3.6999999999999998E-2</v>
      </c>
      <c r="R24" s="20">
        <v>1.0999999999999999E-2</v>
      </c>
      <c r="S24" s="20">
        <v>3.4000000000000002E-2</v>
      </c>
      <c r="T24" s="20">
        <v>6.0000000000000001E-3</v>
      </c>
      <c r="U24" s="20">
        <v>2.8000000000000001E-2</v>
      </c>
      <c r="V24" s="20"/>
      <c r="W24" s="20">
        <v>0.01</v>
      </c>
      <c r="X24" s="20">
        <v>6.7000000000000004E-2</v>
      </c>
      <c r="Y24" s="20">
        <f t="shared" si="0"/>
        <v>100.04599999999999</v>
      </c>
      <c r="Z24" s="39" t="s">
        <v>367</v>
      </c>
    </row>
    <row r="25" spans="1:26" ht="18" customHeight="1">
      <c r="A25" s="2" t="s">
        <v>88</v>
      </c>
      <c r="B25" s="2" t="s">
        <v>82</v>
      </c>
      <c r="C25" s="2">
        <v>604</v>
      </c>
      <c r="D25" s="2" t="s">
        <v>80</v>
      </c>
      <c r="E25" s="2" t="s">
        <v>87</v>
      </c>
      <c r="F25" s="53" t="s">
        <v>54</v>
      </c>
      <c r="G25" s="20">
        <v>46.53</v>
      </c>
      <c r="H25" s="20">
        <v>1.3660000000000001</v>
      </c>
      <c r="I25" s="20">
        <v>7.5869999999999997</v>
      </c>
      <c r="J25" s="20">
        <v>10.351000000000001</v>
      </c>
      <c r="K25" s="20">
        <v>0.28899999999999998</v>
      </c>
      <c r="L25" s="20">
        <v>11.124000000000001</v>
      </c>
      <c r="M25" s="20">
        <v>21.693999999999999</v>
      </c>
      <c r="N25" s="20">
        <v>1.073</v>
      </c>
      <c r="O25" s="20"/>
      <c r="P25" s="20">
        <v>0.10199999999999999</v>
      </c>
      <c r="Q25" s="20">
        <v>1.7999999999999999E-2</v>
      </c>
      <c r="R25" s="20"/>
      <c r="S25" s="20">
        <v>4.9000000000000002E-2</v>
      </c>
      <c r="T25" s="20">
        <v>1.7999999999999999E-2</v>
      </c>
      <c r="U25" s="20">
        <v>0</v>
      </c>
      <c r="V25" s="20"/>
      <c r="W25" s="20">
        <v>6.0000000000000001E-3</v>
      </c>
      <c r="X25" s="20"/>
      <c r="Y25" s="20">
        <f t="shared" si="0"/>
        <v>100.20700000000001</v>
      </c>
      <c r="Z25" s="39" t="s">
        <v>367</v>
      </c>
    </row>
    <row r="26" spans="1:26" ht="16.8" customHeight="1">
      <c r="A26" s="2" t="s">
        <v>88</v>
      </c>
      <c r="B26" s="2" t="s">
        <v>82</v>
      </c>
      <c r="C26" s="2">
        <v>604</v>
      </c>
      <c r="D26" s="2" t="s">
        <v>80</v>
      </c>
      <c r="E26" s="2" t="s">
        <v>87</v>
      </c>
      <c r="F26" s="53" t="s">
        <v>55</v>
      </c>
      <c r="G26" s="20">
        <v>47.222000000000001</v>
      </c>
      <c r="H26" s="20">
        <v>1.258</v>
      </c>
      <c r="I26" s="20">
        <v>7.2910000000000004</v>
      </c>
      <c r="J26" s="20">
        <v>9.8480000000000008</v>
      </c>
      <c r="K26" s="20">
        <v>0.25800000000000001</v>
      </c>
      <c r="L26" s="20">
        <v>11.037000000000001</v>
      </c>
      <c r="M26" s="20">
        <v>21.946000000000002</v>
      </c>
      <c r="N26" s="20">
        <v>1.127</v>
      </c>
      <c r="O26" s="20"/>
      <c r="P26" s="20">
        <v>7.5999999999999998E-2</v>
      </c>
      <c r="Q26" s="20"/>
      <c r="R26" s="20"/>
      <c r="S26" s="20">
        <v>6.8000000000000005E-2</v>
      </c>
      <c r="T26" s="20"/>
      <c r="U26" s="20">
        <v>1.7999999999999999E-2</v>
      </c>
      <c r="V26" s="20">
        <v>1.0999999999999999E-2</v>
      </c>
      <c r="W26" s="20">
        <v>1.2E-2</v>
      </c>
      <c r="X26" s="20">
        <v>2.7E-2</v>
      </c>
      <c r="Y26" s="20">
        <f t="shared" si="0"/>
        <v>100.19899999999998</v>
      </c>
      <c r="Z26" s="39" t="s">
        <v>367</v>
      </c>
    </row>
    <row r="27" spans="1:26" ht="18" customHeight="1">
      <c r="A27" s="2" t="s">
        <v>88</v>
      </c>
      <c r="B27" s="2" t="s">
        <v>82</v>
      </c>
      <c r="C27" s="2">
        <v>604</v>
      </c>
      <c r="D27" s="2" t="s">
        <v>80</v>
      </c>
      <c r="E27" s="2" t="s">
        <v>87</v>
      </c>
      <c r="F27" s="53" t="s">
        <v>53</v>
      </c>
      <c r="G27" s="20">
        <v>46.625999999999998</v>
      </c>
      <c r="H27" s="20">
        <v>1.2010000000000001</v>
      </c>
      <c r="I27" s="20">
        <v>7.8220000000000001</v>
      </c>
      <c r="J27" s="20">
        <v>9.4939999999999998</v>
      </c>
      <c r="K27" s="20">
        <v>0.28999999999999998</v>
      </c>
      <c r="L27" s="20">
        <v>10.973000000000001</v>
      </c>
      <c r="M27" s="20">
        <v>22.405000000000001</v>
      </c>
      <c r="N27" s="20">
        <v>1.0449999999999999</v>
      </c>
      <c r="O27" s="20"/>
      <c r="P27" s="20">
        <v>2.3E-2</v>
      </c>
      <c r="Q27" s="20">
        <v>1.4999999999999999E-2</v>
      </c>
      <c r="R27" s="20"/>
      <c r="S27" s="20">
        <v>6.5000000000000002E-2</v>
      </c>
      <c r="T27" s="20">
        <v>1.7999999999999999E-2</v>
      </c>
      <c r="U27" s="20"/>
      <c r="V27" s="20"/>
      <c r="W27" s="20">
        <v>1.2E-2</v>
      </c>
      <c r="X27" s="20">
        <v>1.2999999999999999E-2</v>
      </c>
      <c r="Y27" s="20">
        <f t="shared" si="0"/>
        <v>100.00200000000001</v>
      </c>
      <c r="Z27" s="39" t="s">
        <v>367</v>
      </c>
    </row>
    <row r="28" spans="1:26" ht="11.4" customHeight="1">
      <c r="A28" s="7" t="s">
        <v>88</v>
      </c>
      <c r="B28" s="7" t="s">
        <v>82</v>
      </c>
      <c r="C28" s="7">
        <v>604</v>
      </c>
      <c r="D28" s="7" t="s">
        <v>80</v>
      </c>
      <c r="E28" s="7" t="s">
        <v>87</v>
      </c>
      <c r="F28" s="55" t="s">
        <v>56</v>
      </c>
      <c r="G28" s="21">
        <v>46.676000000000002</v>
      </c>
      <c r="H28" s="21">
        <v>1.2889999999999999</v>
      </c>
      <c r="I28" s="21">
        <v>7.3739999999999997</v>
      </c>
      <c r="J28" s="21">
        <v>10.145</v>
      </c>
      <c r="K28" s="21">
        <v>0.3</v>
      </c>
      <c r="L28" s="21">
        <v>10.537000000000001</v>
      </c>
      <c r="M28" s="21">
        <v>21.452000000000002</v>
      </c>
      <c r="N28" s="21">
        <v>1.0129999999999999</v>
      </c>
      <c r="O28" s="21"/>
      <c r="P28" s="21"/>
      <c r="Q28" s="21"/>
      <c r="R28" s="21">
        <v>3.5999999999999997E-2</v>
      </c>
      <c r="S28" s="21">
        <v>7.1999999999999995E-2</v>
      </c>
      <c r="T28" s="21">
        <v>2.7E-2</v>
      </c>
      <c r="U28" s="21"/>
      <c r="V28" s="21"/>
      <c r="W28" s="21">
        <v>1.7000000000000001E-2</v>
      </c>
      <c r="X28" s="21"/>
      <c r="Y28" s="21">
        <f t="shared" si="0"/>
        <v>98.938000000000017</v>
      </c>
      <c r="Z28" s="40" t="s">
        <v>367</v>
      </c>
    </row>
    <row r="29" spans="1:26">
      <c r="A29" s="122" t="s">
        <v>187</v>
      </c>
      <c r="B29" s="122"/>
      <c r="C29" s="122"/>
      <c r="D29" s="122"/>
      <c r="E29" s="122"/>
      <c r="F29" s="122"/>
    </row>
  </sheetData>
  <mergeCells count="9">
    <mergeCell ref="A1:Z1"/>
    <mergeCell ref="Z2:Z3"/>
    <mergeCell ref="A29:F29"/>
    <mergeCell ref="F2:F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3"/>
  <sheetViews>
    <sheetView zoomScale="70" zoomScaleNormal="70" workbookViewId="0">
      <selection activeCell="F2" sqref="F2:F4"/>
    </sheetView>
  </sheetViews>
  <sheetFormatPr defaultRowHeight="14.4"/>
  <cols>
    <col min="1" max="1" width="11.33203125" customWidth="1"/>
    <col min="2" max="2" width="20.88671875" customWidth="1"/>
    <col min="3" max="3" width="11.6640625" customWidth="1"/>
    <col min="4" max="4" width="15.21875" customWidth="1"/>
    <col min="5" max="5" width="20.33203125" customWidth="1"/>
    <col min="6" max="6" width="30.88671875" style="12" customWidth="1"/>
    <col min="10" max="11" width="9" customWidth="1"/>
    <col min="27" max="27" width="15.33203125" style="12" customWidth="1"/>
    <col min="28" max="28" width="83" customWidth="1"/>
  </cols>
  <sheetData>
    <row r="1" spans="1:28" ht="23.4" customHeight="1">
      <c r="A1" s="121" t="s">
        <v>394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8" ht="16.2">
      <c r="A2" s="123" t="s">
        <v>15</v>
      </c>
      <c r="B2" s="123" t="s">
        <v>389</v>
      </c>
      <c r="C2" s="123" t="s">
        <v>17</v>
      </c>
      <c r="D2" s="123" t="s">
        <v>21</v>
      </c>
      <c r="E2" s="123" t="s">
        <v>18</v>
      </c>
      <c r="F2" s="135" t="s">
        <v>404</v>
      </c>
      <c r="G2" s="1" t="s">
        <v>160</v>
      </c>
      <c r="H2" s="1" t="s">
        <v>161</v>
      </c>
      <c r="I2" s="1" t="s">
        <v>162</v>
      </c>
      <c r="J2" s="1" t="s">
        <v>163</v>
      </c>
      <c r="K2" s="1" t="s">
        <v>104</v>
      </c>
      <c r="L2" s="1" t="s">
        <v>103</v>
      </c>
      <c r="M2" s="1" t="s">
        <v>0</v>
      </c>
      <c r="N2" s="1" t="s">
        <v>3</v>
      </c>
      <c r="O2" s="1" t="s">
        <v>164</v>
      </c>
      <c r="P2" s="1" t="s">
        <v>165</v>
      </c>
      <c r="Q2" s="1" t="s">
        <v>48</v>
      </c>
      <c r="R2" s="1" t="s">
        <v>163</v>
      </c>
      <c r="S2" s="1" t="s">
        <v>7</v>
      </c>
      <c r="T2" s="1" t="s">
        <v>105</v>
      </c>
      <c r="U2" s="1" t="s">
        <v>166</v>
      </c>
      <c r="V2" s="1" t="s">
        <v>167</v>
      </c>
      <c r="W2" s="1" t="s">
        <v>47</v>
      </c>
      <c r="X2" s="1" t="s">
        <v>168</v>
      </c>
      <c r="Y2" s="1" t="s">
        <v>169</v>
      </c>
      <c r="Z2" s="1" t="s">
        <v>4</v>
      </c>
      <c r="AA2" s="131" t="s">
        <v>170</v>
      </c>
      <c r="AB2" s="131" t="s">
        <v>372</v>
      </c>
    </row>
    <row r="3" spans="1:28">
      <c r="A3" s="124"/>
      <c r="B3" s="124"/>
      <c r="C3" s="124"/>
      <c r="D3" s="124"/>
      <c r="E3" s="124"/>
      <c r="F3" s="129"/>
      <c r="G3" s="124" t="s">
        <v>38</v>
      </c>
      <c r="H3" s="124" t="s">
        <v>38</v>
      </c>
      <c r="I3" s="124" t="s">
        <v>38</v>
      </c>
      <c r="J3" s="124" t="s">
        <v>38</v>
      </c>
      <c r="K3" s="124" t="s">
        <v>38</v>
      </c>
      <c r="L3" s="124" t="s">
        <v>38</v>
      </c>
      <c r="M3" s="124" t="s">
        <v>38</v>
      </c>
      <c r="N3" s="124" t="s">
        <v>38</v>
      </c>
      <c r="O3" s="124" t="s">
        <v>38</v>
      </c>
      <c r="P3" s="124" t="s">
        <v>38</v>
      </c>
      <c r="Q3" s="124" t="s">
        <v>38</v>
      </c>
      <c r="R3" s="124" t="s">
        <v>38</v>
      </c>
      <c r="S3" s="124" t="s">
        <v>38</v>
      </c>
      <c r="T3" s="124" t="s">
        <v>38</v>
      </c>
      <c r="U3" s="124" t="s">
        <v>38</v>
      </c>
      <c r="V3" s="124" t="s">
        <v>38</v>
      </c>
      <c r="W3" s="124" t="s">
        <v>38</v>
      </c>
      <c r="X3" s="124" t="s">
        <v>38</v>
      </c>
      <c r="Y3" s="124" t="s">
        <v>38</v>
      </c>
      <c r="Z3" s="124" t="s">
        <v>38</v>
      </c>
      <c r="AA3" s="132"/>
      <c r="AB3" s="132"/>
    </row>
    <row r="4" spans="1:28" ht="14.4" customHeight="1">
      <c r="A4" s="127"/>
      <c r="B4" s="127"/>
      <c r="C4" s="127"/>
      <c r="D4" s="127"/>
      <c r="E4" s="127"/>
      <c r="F4" s="130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33"/>
      <c r="AB4" s="132"/>
    </row>
    <row r="5" spans="1:28">
      <c r="A5" s="15" t="s">
        <v>152</v>
      </c>
      <c r="B5" s="2" t="s">
        <v>83</v>
      </c>
      <c r="C5" s="30">
        <v>25</v>
      </c>
      <c r="D5" s="30" t="s">
        <v>106</v>
      </c>
      <c r="E5" s="30" t="s">
        <v>171</v>
      </c>
      <c r="F5" s="57" t="s">
        <v>153</v>
      </c>
      <c r="G5" s="16">
        <v>39.561999999999998</v>
      </c>
      <c r="H5" s="16">
        <v>1.698</v>
      </c>
      <c r="I5" s="16">
        <v>14.377000000000001</v>
      </c>
      <c r="J5" s="16">
        <v>2.4E-2</v>
      </c>
      <c r="K5" s="16">
        <v>16.974</v>
      </c>
      <c r="L5" s="16">
        <v>0.36499999999999999</v>
      </c>
      <c r="M5" s="16">
        <v>9.7140000000000004</v>
      </c>
      <c r="N5" s="16">
        <v>11.635</v>
      </c>
      <c r="O5" s="16">
        <v>1.712</v>
      </c>
      <c r="P5" s="16">
        <v>1.39</v>
      </c>
      <c r="Q5" s="16">
        <v>2.5000000000000001E-2</v>
      </c>
      <c r="R5" s="27">
        <v>2.4E-2</v>
      </c>
      <c r="S5" s="27"/>
      <c r="T5" s="27">
        <v>9.7000000000000003E-2</v>
      </c>
      <c r="U5" s="27">
        <v>0.11</v>
      </c>
      <c r="V5" s="27">
        <v>1.2E-2</v>
      </c>
      <c r="W5" s="27"/>
      <c r="X5" s="27">
        <v>3.5999999999999997E-2</v>
      </c>
      <c r="Y5" s="27"/>
      <c r="Z5" s="16">
        <f>G5+H5+I5+J5+K5+L5+M5+N5+O5+P5+Q5+R5+S5+T5+U5+V5+W5+X5+Y5</f>
        <v>97.75500000000001</v>
      </c>
      <c r="AA5" s="20">
        <v>0.57493368574582426</v>
      </c>
      <c r="AB5" s="39" t="s">
        <v>367</v>
      </c>
    </row>
    <row r="6" spans="1:28">
      <c r="A6" s="15" t="s">
        <v>152</v>
      </c>
      <c r="B6" s="2" t="s">
        <v>83</v>
      </c>
      <c r="C6" s="30">
        <v>25</v>
      </c>
      <c r="D6" s="30" t="s">
        <v>106</v>
      </c>
      <c r="E6" s="30" t="s">
        <v>171</v>
      </c>
      <c r="F6" s="57" t="s">
        <v>153</v>
      </c>
      <c r="G6" s="16">
        <v>39.212000000000003</v>
      </c>
      <c r="H6" s="16">
        <v>1.893</v>
      </c>
      <c r="I6" s="16">
        <v>14.544</v>
      </c>
      <c r="J6" s="16"/>
      <c r="K6" s="16">
        <v>17.024000000000001</v>
      </c>
      <c r="L6" s="16">
        <v>0.437</v>
      </c>
      <c r="M6" s="16">
        <v>10.025</v>
      </c>
      <c r="N6" s="16">
        <v>11.63</v>
      </c>
      <c r="O6" s="16">
        <v>1.847</v>
      </c>
      <c r="P6" s="16">
        <v>1.371</v>
      </c>
      <c r="Q6" s="16">
        <v>2.5000000000000001E-2</v>
      </c>
      <c r="R6" s="27"/>
      <c r="S6" s="27">
        <v>0.01</v>
      </c>
      <c r="T6" s="27">
        <v>6.3E-2</v>
      </c>
      <c r="U6" s="27">
        <v>3.0000000000000001E-3</v>
      </c>
      <c r="V6" s="27">
        <v>0.02</v>
      </c>
      <c r="W6" s="27">
        <v>8.1000000000000003E-2</v>
      </c>
      <c r="X6" s="27">
        <v>2.4E-2</v>
      </c>
      <c r="Y6" s="27">
        <v>5.3999999999999999E-2</v>
      </c>
      <c r="Z6" s="16">
        <f t="shared" ref="Z6:Z69" si="0">G6+H6+I6+J6+K6+L6+M6+N6+O6+P6+Q6+R6+S6+T6+U6+V6+W6+X6+Y6</f>
        <v>98.263000000000005</v>
      </c>
      <c r="AA6" s="20">
        <v>0.59789185250855892</v>
      </c>
      <c r="AB6" s="39" t="s">
        <v>367</v>
      </c>
    </row>
    <row r="7" spans="1:28">
      <c r="A7" s="15" t="s">
        <v>152</v>
      </c>
      <c r="B7" s="2" t="s">
        <v>83</v>
      </c>
      <c r="C7" s="30">
        <v>25</v>
      </c>
      <c r="D7" s="30" t="s">
        <v>106</v>
      </c>
      <c r="E7" s="30" t="s">
        <v>171</v>
      </c>
      <c r="F7" s="57" t="s">
        <v>153</v>
      </c>
      <c r="G7" s="16">
        <v>39.055999999999997</v>
      </c>
      <c r="H7" s="16">
        <v>1.7869999999999999</v>
      </c>
      <c r="I7" s="16">
        <v>14.178000000000001</v>
      </c>
      <c r="J7" s="16"/>
      <c r="K7" s="16">
        <v>17.327000000000002</v>
      </c>
      <c r="L7" s="16">
        <v>0.46100000000000002</v>
      </c>
      <c r="M7" s="16">
        <v>9.6289999999999996</v>
      </c>
      <c r="N7" s="16">
        <v>11.673999999999999</v>
      </c>
      <c r="O7" s="16">
        <v>1.6859999999999999</v>
      </c>
      <c r="P7" s="16">
        <v>1.381</v>
      </c>
      <c r="Q7" s="16">
        <v>8.0000000000000002E-3</v>
      </c>
      <c r="R7" s="27"/>
      <c r="S7" s="27"/>
      <c r="T7" s="27">
        <v>7.0000000000000001E-3</v>
      </c>
      <c r="U7" s="27">
        <v>7.2999999999999995E-2</v>
      </c>
      <c r="V7" s="27"/>
      <c r="W7" s="27">
        <v>9.4E-2</v>
      </c>
      <c r="X7" s="27">
        <v>7.1999999999999995E-2</v>
      </c>
      <c r="Y7" s="27"/>
      <c r="Z7" s="16">
        <f t="shared" si="0"/>
        <v>97.432999999999993</v>
      </c>
      <c r="AA7" s="20">
        <v>0.57980527548989058</v>
      </c>
      <c r="AB7" s="39" t="s">
        <v>367</v>
      </c>
    </row>
    <row r="8" spans="1:28">
      <c r="A8" s="15" t="s">
        <v>152</v>
      </c>
      <c r="B8" s="2" t="s">
        <v>82</v>
      </c>
      <c r="C8" s="30">
        <v>42</v>
      </c>
      <c r="D8" s="30" t="s">
        <v>107</v>
      </c>
      <c r="E8" s="30" t="s">
        <v>171</v>
      </c>
      <c r="F8" s="57" t="s">
        <v>153</v>
      </c>
      <c r="G8" s="16">
        <v>39.893000000000001</v>
      </c>
      <c r="H8" s="16">
        <v>2.0569999999999999</v>
      </c>
      <c r="I8" s="16">
        <v>13.381</v>
      </c>
      <c r="J8" s="16">
        <v>3.4000000000000002E-2</v>
      </c>
      <c r="K8" s="16">
        <v>17.744</v>
      </c>
      <c r="L8" s="16">
        <v>0.36499999999999999</v>
      </c>
      <c r="M8" s="16">
        <v>10.227</v>
      </c>
      <c r="N8" s="16">
        <v>11.331</v>
      </c>
      <c r="O8" s="16">
        <v>1.78</v>
      </c>
      <c r="P8" s="16">
        <v>1.1779999999999999</v>
      </c>
      <c r="Q8" s="16">
        <v>4.8000000000000001E-2</v>
      </c>
      <c r="R8" s="27">
        <v>3.4000000000000002E-2</v>
      </c>
      <c r="S8" s="27">
        <v>3.0000000000000001E-3</v>
      </c>
      <c r="T8" s="27"/>
      <c r="U8" s="27">
        <v>2.3E-2</v>
      </c>
      <c r="V8" s="27"/>
      <c r="W8" s="27">
        <v>3.1E-2</v>
      </c>
      <c r="X8" s="27">
        <v>7.1999999999999995E-2</v>
      </c>
      <c r="Y8" s="27"/>
      <c r="Z8" s="16">
        <f t="shared" si="0"/>
        <v>98.201000000000022</v>
      </c>
      <c r="AA8" s="20">
        <v>0.60378964048985917</v>
      </c>
      <c r="AB8" s="39" t="s">
        <v>367</v>
      </c>
    </row>
    <row r="9" spans="1:28">
      <c r="A9" s="15" t="s">
        <v>152</v>
      </c>
      <c r="B9" s="2" t="s">
        <v>82</v>
      </c>
      <c r="C9" s="30">
        <v>42</v>
      </c>
      <c r="D9" s="30" t="s">
        <v>107</v>
      </c>
      <c r="E9" s="30" t="s">
        <v>171</v>
      </c>
      <c r="F9" s="57" t="s">
        <v>153</v>
      </c>
      <c r="G9" s="16">
        <v>39.384999999999998</v>
      </c>
      <c r="H9" s="16">
        <v>1.9610000000000001</v>
      </c>
      <c r="I9" s="16">
        <v>13.861000000000001</v>
      </c>
      <c r="J9" s="16">
        <v>0.01</v>
      </c>
      <c r="K9" s="16">
        <v>17.427</v>
      </c>
      <c r="L9" s="16">
        <v>0.44800000000000001</v>
      </c>
      <c r="M9" s="16">
        <v>9.9969999999999999</v>
      </c>
      <c r="N9" s="16">
        <v>11.67</v>
      </c>
      <c r="O9" s="16">
        <v>1.8660000000000001</v>
      </c>
      <c r="P9" s="16">
        <v>1.194</v>
      </c>
      <c r="Q9" s="16">
        <v>3.5000000000000003E-2</v>
      </c>
      <c r="R9" s="27">
        <v>0.01</v>
      </c>
      <c r="S9" s="27">
        <v>0</v>
      </c>
      <c r="T9" s="27">
        <v>4.7E-2</v>
      </c>
      <c r="U9" s="27">
        <v>0.08</v>
      </c>
      <c r="V9" s="27"/>
      <c r="W9" s="27"/>
      <c r="X9" s="27">
        <v>0.05</v>
      </c>
      <c r="Y9" s="27"/>
      <c r="Z9" s="16">
        <f t="shared" si="0"/>
        <v>98.040999999999983</v>
      </c>
      <c r="AA9" s="20">
        <v>0.59323471088890667</v>
      </c>
      <c r="AB9" s="39" t="s">
        <v>367</v>
      </c>
    </row>
    <row r="10" spans="1:28">
      <c r="A10" s="15" t="s">
        <v>152</v>
      </c>
      <c r="B10" s="2" t="s">
        <v>82</v>
      </c>
      <c r="C10" s="30">
        <v>42</v>
      </c>
      <c r="D10" s="30" t="s">
        <v>107</v>
      </c>
      <c r="E10" s="30" t="s">
        <v>171</v>
      </c>
      <c r="F10" s="57" t="s">
        <v>153</v>
      </c>
      <c r="G10" s="16">
        <v>39.865000000000002</v>
      </c>
      <c r="H10" s="16">
        <v>2.0179999999999998</v>
      </c>
      <c r="I10" s="16">
        <v>13.430999999999999</v>
      </c>
      <c r="J10" s="16">
        <v>5.0000000000000001E-3</v>
      </c>
      <c r="K10" s="16">
        <v>16.762</v>
      </c>
      <c r="L10" s="16">
        <v>0.378</v>
      </c>
      <c r="M10" s="16">
        <v>10.114000000000001</v>
      </c>
      <c r="N10" s="16">
        <v>11.537000000000001</v>
      </c>
      <c r="O10" s="16">
        <v>1.9450000000000001</v>
      </c>
      <c r="P10" s="16">
        <v>1.07</v>
      </c>
      <c r="Q10" s="16">
        <v>3.3000000000000002E-2</v>
      </c>
      <c r="R10" s="27">
        <v>5.0000000000000001E-3</v>
      </c>
      <c r="S10" s="27">
        <v>2.9000000000000001E-2</v>
      </c>
      <c r="T10" s="27">
        <v>7.6999999999999999E-2</v>
      </c>
      <c r="U10" s="27">
        <v>6.3E-2</v>
      </c>
      <c r="V10" s="27">
        <v>1.6E-2</v>
      </c>
      <c r="W10" s="27">
        <v>0.20200000000000001</v>
      </c>
      <c r="X10" s="27">
        <v>8.2000000000000003E-2</v>
      </c>
      <c r="Y10" s="27">
        <v>0.02</v>
      </c>
      <c r="Z10" s="16">
        <f t="shared" si="0"/>
        <v>97.651999999999987</v>
      </c>
      <c r="AA10" s="20">
        <v>0.58523247014005897</v>
      </c>
      <c r="AB10" s="39" t="s">
        <v>367</v>
      </c>
    </row>
    <row r="11" spans="1:28">
      <c r="A11" s="15" t="s">
        <v>152</v>
      </c>
      <c r="B11" s="2" t="s">
        <v>82</v>
      </c>
      <c r="C11" s="31">
        <v>55</v>
      </c>
      <c r="D11" s="31" t="s">
        <v>108</v>
      </c>
      <c r="E11" s="30" t="s">
        <v>171</v>
      </c>
      <c r="F11" s="58" t="s">
        <v>154</v>
      </c>
      <c r="G11" s="16">
        <v>39.552999999999997</v>
      </c>
      <c r="H11" s="16">
        <v>2.0609999999999999</v>
      </c>
      <c r="I11" s="16">
        <v>13.436999999999999</v>
      </c>
      <c r="J11" s="16">
        <v>1.7000000000000001E-2</v>
      </c>
      <c r="K11" s="16">
        <v>17.552</v>
      </c>
      <c r="L11" s="16">
        <v>0.40200000000000002</v>
      </c>
      <c r="M11" s="16">
        <v>8.9149999999999991</v>
      </c>
      <c r="N11" s="16">
        <v>11.308</v>
      </c>
      <c r="O11" s="16">
        <v>1.7669999999999999</v>
      </c>
      <c r="P11" s="16">
        <v>1.2889999999999999</v>
      </c>
      <c r="Q11" s="16">
        <v>3.5000000000000003E-2</v>
      </c>
      <c r="R11" s="28">
        <v>1.7000000000000001E-2</v>
      </c>
      <c r="S11" s="28"/>
      <c r="T11" s="28">
        <v>0.02</v>
      </c>
      <c r="U11" s="28">
        <v>5.5E-2</v>
      </c>
      <c r="V11" s="28">
        <v>3.2000000000000001E-2</v>
      </c>
      <c r="W11" s="28">
        <v>1.7999999999999999E-2</v>
      </c>
      <c r="X11" s="28">
        <v>6.7000000000000004E-2</v>
      </c>
      <c r="Y11" s="28">
        <v>7.0000000000000001E-3</v>
      </c>
      <c r="Z11" s="16">
        <f t="shared" si="0"/>
        <v>96.551999999999992</v>
      </c>
      <c r="AA11" s="20">
        <v>0.5171627458057575</v>
      </c>
      <c r="AB11" s="117" t="s">
        <v>373</v>
      </c>
    </row>
    <row r="12" spans="1:28">
      <c r="A12" s="15" t="s">
        <v>152</v>
      </c>
      <c r="B12" s="2" t="s">
        <v>82</v>
      </c>
      <c r="C12" s="31">
        <v>55</v>
      </c>
      <c r="D12" s="31" t="s">
        <v>108</v>
      </c>
      <c r="E12" s="30" t="s">
        <v>171</v>
      </c>
      <c r="F12" s="58" t="s">
        <v>154</v>
      </c>
      <c r="G12" s="16">
        <v>39.569000000000003</v>
      </c>
      <c r="H12" s="16">
        <v>2.1179999999999999</v>
      </c>
      <c r="I12" s="16">
        <v>13.199</v>
      </c>
      <c r="J12" s="16"/>
      <c r="K12" s="16">
        <v>18.222000000000001</v>
      </c>
      <c r="L12" s="16">
        <v>0.42499999999999999</v>
      </c>
      <c r="M12" s="16">
        <v>8.7739999999999991</v>
      </c>
      <c r="N12" s="16">
        <v>11.271000000000001</v>
      </c>
      <c r="O12" s="16">
        <v>1.915</v>
      </c>
      <c r="P12" s="16">
        <v>1.2969999999999999</v>
      </c>
      <c r="Q12" s="16">
        <v>0.02</v>
      </c>
      <c r="R12" s="28"/>
      <c r="S12" s="28"/>
      <c r="T12" s="28"/>
      <c r="U12" s="28">
        <v>5.2999999999999999E-2</v>
      </c>
      <c r="V12" s="28"/>
      <c r="W12" s="28">
        <v>6.8000000000000005E-2</v>
      </c>
      <c r="X12" s="28">
        <v>2.5000000000000001E-2</v>
      </c>
      <c r="Y12" s="28">
        <v>3.6999999999999998E-2</v>
      </c>
      <c r="Z12" s="16">
        <f t="shared" si="0"/>
        <v>96.993000000000009</v>
      </c>
      <c r="AA12" s="20">
        <v>0.50353011557165028</v>
      </c>
      <c r="AB12" s="117" t="s">
        <v>373</v>
      </c>
    </row>
    <row r="13" spans="1:28">
      <c r="A13" s="15" t="s">
        <v>152</v>
      </c>
      <c r="B13" s="2" t="s">
        <v>82</v>
      </c>
      <c r="C13" s="31">
        <v>55</v>
      </c>
      <c r="D13" s="31" t="s">
        <v>108</v>
      </c>
      <c r="E13" s="30" t="s">
        <v>171</v>
      </c>
      <c r="F13" s="57" t="s">
        <v>155</v>
      </c>
      <c r="G13" s="16">
        <v>39.723999999999997</v>
      </c>
      <c r="H13" s="16">
        <v>2.1179999999999999</v>
      </c>
      <c r="I13" s="16">
        <v>13.547000000000001</v>
      </c>
      <c r="J13" s="16"/>
      <c r="K13" s="16">
        <v>17.789000000000001</v>
      </c>
      <c r="L13" s="16">
        <v>0.41499999999999998</v>
      </c>
      <c r="M13" s="16">
        <v>8.6620000000000008</v>
      </c>
      <c r="N13" s="16">
        <v>11.353999999999999</v>
      </c>
      <c r="O13" s="16">
        <v>1.847</v>
      </c>
      <c r="P13" s="16">
        <v>1.3160000000000001</v>
      </c>
      <c r="Q13" s="16">
        <v>2.9000000000000001E-2</v>
      </c>
      <c r="R13" s="28"/>
      <c r="S13" s="28">
        <v>1.7000000000000001E-2</v>
      </c>
      <c r="T13" s="28"/>
      <c r="U13" s="28">
        <v>7.4999999999999997E-2</v>
      </c>
      <c r="V13" s="28">
        <v>3.6999999999999998E-2</v>
      </c>
      <c r="W13" s="28">
        <v>5.7000000000000002E-2</v>
      </c>
      <c r="X13" s="28">
        <v>5.2999999999999999E-2</v>
      </c>
      <c r="Y13" s="28">
        <v>3.4000000000000002E-2</v>
      </c>
      <c r="Z13" s="16">
        <f t="shared" si="0"/>
        <v>97.074000000000012</v>
      </c>
      <c r="AA13" s="20">
        <v>0.49543053760264122</v>
      </c>
      <c r="AB13" s="117" t="s">
        <v>373</v>
      </c>
    </row>
    <row r="14" spans="1:28">
      <c r="A14" s="15" t="s">
        <v>152</v>
      </c>
      <c r="B14" s="2" t="s">
        <v>82</v>
      </c>
      <c r="C14" s="30">
        <v>55</v>
      </c>
      <c r="D14" s="30" t="s">
        <v>109</v>
      </c>
      <c r="E14" s="30" t="s">
        <v>171</v>
      </c>
      <c r="F14" s="57" t="s">
        <v>153</v>
      </c>
      <c r="G14" s="16">
        <v>39.046999999999997</v>
      </c>
      <c r="H14" s="16">
        <v>1.996</v>
      </c>
      <c r="I14" s="16">
        <v>14.226000000000001</v>
      </c>
      <c r="J14" s="16"/>
      <c r="K14" s="16">
        <v>18.128</v>
      </c>
      <c r="L14" s="16">
        <v>0.36699999999999999</v>
      </c>
      <c r="M14" s="16">
        <v>9.3190000000000008</v>
      </c>
      <c r="N14" s="16">
        <v>11.641999999999999</v>
      </c>
      <c r="O14" s="16">
        <v>1.738</v>
      </c>
      <c r="P14" s="16">
        <v>1.3640000000000001</v>
      </c>
      <c r="Q14" s="16">
        <v>2.4E-2</v>
      </c>
      <c r="R14" s="27"/>
      <c r="S14" s="27"/>
      <c r="T14" s="27">
        <v>0.124</v>
      </c>
      <c r="U14" s="27">
        <v>6.6000000000000003E-2</v>
      </c>
      <c r="V14" s="27"/>
      <c r="W14" s="27">
        <v>0.10299999999999999</v>
      </c>
      <c r="X14" s="27">
        <v>8.8999999999999996E-2</v>
      </c>
      <c r="Y14" s="27"/>
      <c r="Z14" s="16">
        <f t="shared" si="0"/>
        <v>98.23299999999999</v>
      </c>
      <c r="AA14" s="20">
        <v>0.55683587192751993</v>
      </c>
      <c r="AB14" s="39" t="s">
        <v>367</v>
      </c>
    </row>
    <row r="15" spans="1:28">
      <c r="A15" s="15" t="s">
        <v>152</v>
      </c>
      <c r="B15" s="2" t="s">
        <v>82</v>
      </c>
      <c r="C15" s="30">
        <v>55</v>
      </c>
      <c r="D15" s="30" t="s">
        <v>109</v>
      </c>
      <c r="E15" s="30" t="s">
        <v>171</v>
      </c>
      <c r="F15" s="58" t="s">
        <v>154</v>
      </c>
      <c r="G15" s="16">
        <v>39.276000000000003</v>
      </c>
      <c r="H15" s="16">
        <v>2.3260000000000001</v>
      </c>
      <c r="I15" s="16">
        <v>14.225</v>
      </c>
      <c r="J15" s="16"/>
      <c r="K15" s="16">
        <v>16.68</v>
      </c>
      <c r="L15" s="16">
        <v>0.36299999999999999</v>
      </c>
      <c r="M15" s="16">
        <v>9.64</v>
      </c>
      <c r="N15" s="16">
        <v>11.661</v>
      </c>
      <c r="O15" s="16">
        <v>1.837</v>
      </c>
      <c r="P15" s="16">
        <v>1.296</v>
      </c>
      <c r="Q15" s="16">
        <v>3.5999999999999997E-2</v>
      </c>
      <c r="R15" s="27"/>
      <c r="S15" s="27">
        <v>8.9999999999999993E-3</v>
      </c>
      <c r="T15" s="27">
        <v>4.2999999999999997E-2</v>
      </c>
      <c r="U15" s="27">
        <v>3.6999999999999998E-2</v>
      </c>
      <c r="V15" s="27"/>
      <c r="W15" s="27">
        <v>6.8000000000000005E-2</v>
      </c>
      <c r="X15" s="27">
        <v>7.0000000000000007E-2</v>
      </c>
      <c r="Y15" s="27">
        <v>4.7E-2</v>
      </c>
      <c r="Z15" s="16">
        <f t="shared" si="0"/>
        <v>97.614000000000019</v>
      </c>
      <c r="AA15" s="20">
        <v>0.56088255607738802</v>
      </c>
      <c r="AB15" s="39" t="s">
        <v>367</v>
      </c>
    </row>
    <row r="16" spans="1:28">
      <c r="A16" s="15" t="s">
        <v>152</v>
      </c>
      <c r="B16" s="2" t="s">
        <v>82</v>
      </c>
      <c r="C16" s="30">
        <v>55</v>
      </c>
      <c r="D16" s="30" t="s">
        <v>109</v>
      </c>
      <c r="E16" s="30" t="s">
        <v>171</v>
      </c>
      <c r="F16" s="57" t="s">
        <v>153</v>
      </c>
      <c r="G16" s="16">
        <v>39.44</v>
      </c>
      <c r="H16" s="16">
        <v>1.8080000000000001</v>
      </c>
      <c r="I16" s="16">
        <v>13.86</v>
      </c>
      <c r="J16" s="16"/>
      <c r="K16" s="16">
        <v>17.084</v>
      </c>
      <c r="L16" s="16">
        <v>0.41499999999999998</v>
      </c>
      <c r="M16" s="16">
        <v>9.7070000000000007</v>
      </c>
      <c r="N16" s="16">
        <v>11.404999999999999</v>
      </c>
      <c r="O16" s="16">
        <v>1.7310000000000001</v>
      </c>
      <c r="P16" s="16">
        <v>1.274</v>
      </c>
      <c r="Q16" s="16">
        <v>3.4000000000000002E-2</v>
      </c>
      <c r="R16" s="27"/>
      <c r="S16" s="27"/>
      <c r="T16" s="27">
        <v>0.128</v>
      </c>
      <c r="U16" s="27">
        <v>3.3000000000000002E-2</v>
      </c>
      <c r="V16" s="27"/>
      <c r="W16" s="27">
        <v>6.7000000000000004E-2</v>
      </c>
      <c r="X16" s="27">
        <v>4.2999999999999997E-2</v>
      </c>
      <c r="Y16" s="27">
        <v>0.02</v>
      </c>
      <c r="Z16" s="16">
        <f t="shared" si="0"/>
        <v>97.048999999999992</v>
      </c>
      <c r="AA16" s="20">
        <v>0.5777485658770618</v>
      </c>
      <c r="AB16" s="39" t="s">
        <v>367</v>
      </c>
    </row>
    <row r="17" spans="1:28">
      <c r="A17" s="15" t="s">
        <v>152</v>
      </c>
      <c r="B17" s="2" t="s">
        <v>82</v>
      </c>
      <c r="C17" s="30">
        <v>68</v>
      </c>
      <c r="D17" s="30" t="s">
        <v>110</v>
      </c>
      <c r="E17" s="30" t="s">
        <v>86</v>
      </c>
      <c r="F17" s="58" t="s">
        <v>154</v>
      </c>
      <c r="G17" s="16">
        <v>39.03</v>
      </c>
      <c r="H17" s="16">
        <v>2.2629999999999999</v>
      </c>
      <c r="I17" s="16">
        <v>14.881</v>
      </c>
      <c r="J17" s="16">
        <v>4.4999999999999998E-2</v>
      </c>
      <c r="K17" s="16">
        <v>16.279</v>
      </c>
      <c r="L17" s="16">
        <v>0.39100000000000001</v>
      </c>
      <c r="M17" s="16">
        <v>9.9239999999999995</v>
      </c>
      <c r="N17" s="16">
        <v>11.49</v>
      </c>
      <c r="O17" s="16">
        <v>1.966</v>
      </c>
      <c r="P17" s="16">
        <v>1.516</v>
      </c>
      <c r="Q17" s="16">
        <v>2.9000000000000001E-2</v>
      </c>
      <c r="R17" s="27">
        <v>4.4999999999999998E-2</v>
      </c>
      <c r="S17" s="27">
        <v>0.04</v>
      </c>
      <c r="T17" s="27"/>
      <c r="U17" s="27">
        <v>4.2999999999999997E-2</v>
      </c>
      <c r="V17" s="27">
        <v>0.02</v>
      </c>
      <c r="W17" s="27"/>
      <c r="X17" s="27">
        <v>8.8999999999999996E-2</v>
      </c>
      <c r="Y17" s="27"/>
      <c r="Z17" s="16">
        <f t="shared" si="0"/>
        <v>98.051000000000016</v>
      </c>
      <c r="AA17" s="20">
        <v>0.57870649562336973</v>
      </c>
      <c r="AB17" s="39" t="s">
        <v>367</v>
      </c>
    </row>
    <row r="18" spans="1:28">
      <c r="A18" s="15" t="s">
        <v>152</v>
      </c>
      <c r="B18" s="2" t="s">
        <v>82</v>
      </c>
      <c r="C18" s="30">
        <v>68</v>
      </c>
      <c r="D18" s="30" t="s">
        <v>110</v>
      </c>
      <c r="E18" s="30" t="s">
        <v>86</v>
      </c>
      <c r="F18" s="58" t="s">
        <v>154</v>
      </c>
      <c r="G18" s="16">
        <v>38.491</v>
      </c>
      <c r="H18" s="16">
        <v>2.1930000000000001</v>
      </c>
      <c r="I18" s="16">
        <v>13.952</v>
      </c>
      <c r="J18" s="16">
        <v>1.7999999999999999E-2</v>
      </c>
      <c r="K18" s="16">
        <v>16.137</v>
      </c>
      <c r="L18" s="16">
        <v>0.39100000000000001</v>
      </c>
      <c r="M18" s="16">
        <v>9.8219999999999992</v>
      </c>
      <c r="N18" s="16">
        <v>11.512</v>
      </c>
      <c r="O18" s="16">
        <v>1.853</v>
      </c>
      <c r="P18" s="16">
        <v>1.5269999999999999</v>
      </c>
      <c r="Q18" s="16">
        <v>2.3E-2</v>
      </c>
      <c r="R18" s="27">
        <v>1.7999999999999999E-2</v>
      </c>
      <c r="S18" s="27"/>
      <c r="T18" s="27">
        <v>8.3000000000000004E-2</v>
      </c>
      <c r="U18" s="27">
        <v>0.09</v>
      </c>
      <c r="V18" s="27"/>
      <c r="W18" s="27">
        <v>6.7000000000000004E-2</v>
      </c>
      <c r="X18" s="27">
        <v>5.8000000000000003E-2</v>
      </c>
      <c r="Y18" s="27"/>
      <c r="Z18" s="16">
        <f t="shared" si="0"/>
        <v>96.234999999999999</v>
      </c>
      <c r="AA18" s="20">
        <v>0.57708263429674855</v>
      </c>
      <c r="AB18" s="39" t="s">
        <v>367</v>
      </c>
    </row>
    <row r="19" spans="1:28">
      <c r="A19" s="15" t="s">
        <v>152</v>
      </c>
      <c r="B19" s="2" t="s">
        <v>82</v>
      </c>
      <c r="C19" s="30">
        <v>68</v>
      </c>
      <c r="D19" s="30" t="s">
        <v>110</v>
      </c>
      <c r="E19" s="30" t="s">
        <v>86</v>
      </c>
      <c r="F19" s="58" t="s">
        <v>154</v>
      </c>
      <c r="G19" s="16">
        <v>39.130000000000003</v>
      </c>
      <c r="H19" s="16">
        <v>2.1110000000000002</v>
      </c>
      <c r="I19" s="16">
        <v>14.044</v>
      </c>
      <c r="J19" s="16"/>
      <c r="K19" s="16">
        <v>16.510999999999999</v>
      </c>
      <c r="L19" s="16">
        <v>0.42599999999999999</v>
      </c>
      <c r="M19" s="16">
        <v>9.6470000000000002</v>
      </c>
      <c r="N19" s="16">
        <v>11.504</v>
      </c>
      <c r="O19" s="16">
        <v>1.8859999999999999</v>
      </c>
      <c r="P19" s="16">
        <v>1.5129999999999999</v>
      </c>
      <c r="Q19" s="16">
        <v>3.4000000000000002E-2</v>
      </c>
      <c r="R19" s="27"/>
      <c r="S19" s="27">
        <v>2E-3</v>
      </c>
      <c r="T19" s="27">
        <v>2E-3</v>
      </c>
      <c r="U19" s="27">
        <v>4.7E-2</v>
      </c>
      <c r="V19" s="27">
        <v>8.0000000000000002E-3</v>
      </c>
      <c r="W19" s="27"/>
      <c r="X19" s="27">
        <v>0.06</v>
      </c>
      <c r="Y19" s="27">
        <v>7.0000000000000001E-3</v>
      </c>
      <c r="Z19" s="16">
        <f t="shared" si="0"/>
        <v>96.932000000000002</v>
      </c>
      <c r="AA19" s="20">
        <v>0.55879547229282722</v>
      </c>
      <c r="AB19" s="39" t="s">
        <v>367</v>
      </c>
    </row>
    <row r="20" spans="1:28">
      <c r="A20" s="15" t="s">
        <v>152</v>
      </c>
      <c r="B20" s="2" t="s">
        <v>82</v>
      </c>
      <c r="C20" s="30">
        <v>77</v>
      </c>
      <c r="D20" s="31" t="s">
        <v>111</v>
      </c>
      <c r="E20" s="30" t="s">
        <v>86</v>
      </c>
      <c r="F20" s="57" t="s">
        <v>155</v>
      </c>
      <c r="G20" s="16">
        <v>39.988999999999997</v>
      </c>
      <c r="H20" s="16">
        <v>2.1680000000000001</v>
      </c>
      <c r="I20" s="16">
        <v>13.097</v>
      </c>
      <c r="J20" s="16">
        <v>1.0999999999999999E-2</v>
      </c>
      <c r="K20" s="16">
        <v>17.471</v>
      </c>
      <c r="L20" s="16">
        <v>0.38600000000000001</v>
      </c>
      <c r="M20" s="16">
        <v>8.6479999999999997</v>
      </c>
      <c r="N20" s="16">
        <v>11.413</v>
      </c>
      <c r="O20" s="16">
        <v>1.863</v>
      </c>
      <c r="P20" s="16">
        <v>1.5369999999999999</v>
      </c>
      <c r="Q20" s="16">
        <v>2.8000000000000001E-2</v>
      </c>
      <c r="R20" s="28">
        <v>1.0999999999999999E-2</v>
      </c>
      <c r="S20" s="28">
        <v>2.8000000000000001E-2</v>
      </c>
      <c r="T20" s="28"/>
      <c r="U20" s="28">
        <v>9.1999999999999998E-2</v>
      </c>
      <c r="V20" s="28">
        <v>3.2000000000000001E-2</v>
      </c>
      <c r="W20" s="28"/>
      <c r="X20" s="28">
        <v>3.4000000000000002E-2</v>
      </c>
      <c r="Y20" s="28">
        <v>1.4999999999999999E-2</v>
      </c>
      <c r="Z20" s="16">
        <f t="shared" si="0"/>
        <v>96.823000000000008</v>
      </c>
      <c r="AA20" s="20">
        <v>0.48539727063014432</v>
      </c>
      <c r="AB20" s="117" t="s">
        <v>373</v>
      </c>
    </row>
    <row r="21" spans="1:28">
      <c r="A21" s="15" t="s">
        <v>152</v>
      </c>
      <c r="B21" s="2" t="s">
        <v>82</v>
      </c>
      <c r="C21" s="30">
        <v>77</v>
      </c>
      <c r="D21" s="30" t="s">
        <v>112</v>
      </c>
      <c r="E21" s="30" t="s">
        <v>86</v>
      </c>
      <c r="F21" s="57" t="s">
        <v>153</v>
      </c>
      <c r="G21" s="16">
        <v>39.423000000000002</v>
      </c>
      <c r="H21" s="16">
        <v>2.2050000000000001</v>
      </c>
      <c r="I21" s="16">
        <v>13.127000000000001</v>
      </c>
      <c r="J21" s="16"/>
      <c r="K21" s="16">
        <v>17.059999999999999</v>
      </c>
      <c r="L21" s="16">
        <v>0.34300000000000003</v>
      </c>
      <c r="M21" s="16">
        <v>9.6989999999999998</v>
      </c>
      <c r="N21" s="16">
        <v>11.715999999999999</v>
      </c>
      <c r="O21" s="16">
        <v>1.776</v>
      </c>
      <c r="P21" s="16">
        <v>1.5089999999999999</v>
      </c>
      <c r="Q21" s="16">
        <v>1.9E-2</v>
      </c>
      <c r="R21" s="27"/>
      <c r="S21" s="27"/>
      <c r="T21" s="27">
        <v>7.0000000000000001E-3</v>
      </c>
      <c r="U21" s="27">
        <v>0.13700000000000001</v>
      </c>
      <c r="V21" s="27"/>
      <c r="W21" s="27">
        <v>4.1000000000000002E-2</v>
      </c>
      <c r="X21" s="27">
        <v>0.11</v>
      </c>
      <c r="Y21" s="27"/>
      <c r="Z21" s="16">
        <f t="shared" si="0"/>
        <v>97.171999999999997</v>
      </c>
      <c r="AA21" s="20">
        <v>0.55332757021251366</v>
      </c>
      <c r="AB21" s="39" t="s">
        <v>367</v>
      </c>
    </row>
    <row r="22" spans="1:28">
      <c r="A22" s="15" t="s">
        <v>152</v>
      </c>
      <c r="B22" s="2" t="s">
        <v>82</v>
      </c>
      <c r="C22" s="30">
        <v>77</v>
      </c>
      <c r="D22" s="30" t="s">
        <v>112</v>
      </c>
      <c r="E22" s="30" t="s">
        <v>86</v>
      </c>
      <c r="F22" s="57" t="s">
        <v>153</v>
      </c>
      <c r="G22" s="16">
        <v>39.058</v>
      </c>
      <c r="H22" s="16">
        <v>2.4460000000000002</v>
      </c>
      <c r="I22" s="16">
        <v>13.859</v>
      </c>
      <c r="J22" s="16"/>
      <c r="K22" s="16">
        <v>17.018000000000001</v>
      </c>
      <c r="L22" s="16">
        <v>0.316</v>
      </c>
      <c r="M22" s="16">
        <v>9.7330000000000005</v>
      </c>
      <c r="N22" s="16">
        <v>11.475</v>
      </c>
      <c r="O22" s="16">
        <v>1.7769999999999999</v>
      </c>
      <c r="P22" s="16">
        <v>1.6870000000000001</v>
      </c>
      <c r="Q22" s="16">
        <v>2.1999999999999999E-2</v>
      </c>
      <c r="R22" s="27"/>
      <c r="S22" s="27"/>
      <c r="T22" s="27">
        <v>6.0999999999999999E-2</v>
      </c>
      <c r="U22" s="27">
        <v>0.107</v>
      </c>
      <c r="V22" s="27">
        <v>3.9E-2</v>
      </c>
      <c r="W22" s="27">
        <v>8.5000000000000006E-2</v>
      </c>
      <c r="X22" s="27">
        <v>5.8000000000000003E-2</v>
      </c>
      <c r="Y22" s="27">
        <v>0.04</v>
      </c>
      <c r="Z22" s="16">
        <f t="shared" si="0"/>
        <v>97.78100000000002</v>
      </c>
      <c r="AA22" s="20">
        <v>0.56065534951327289</v>
      </c>
      <c r="AB22" s="39" t="s">
        <v>367</v>
      </c>
    </row>
    <row r="23" spans="1:28">
      <c r="A23" s="15" t="s">
        <v>152</v>
      </c>
      <c r="B23" s="2" t="s">
        <v>82</v>
      </c>
      <c r="C23" s="30">
        <v>77</v>
      </c>
      <c r="D23" s="30" t="s">
        <v>112</v>
      </c>
      <c r="E23" s="30" t="s">
        <v>86</v>
      </c>
      <c r="F23" s="57" t="s">
        <v>153</v>
      </c>
      <c r="G23" s="16">
        <v>39.268000000000001</v>
      </c>
      <c r="H23" s="16">
        <v>2.2229999999999999</v>
      </c>
      <c r="I23" s="16">
        <v>13.927</v>
      </c>
      <c r="J23" s="16"/>
      <c r="K23" s="16">
        <v>17.145</v>
      </c>
      <c r="L23" s="16">
        <v>0.34699999999999998</v>
      </c>
      <c r="M23" s="16">
        <v>9.8260000000000005</v>
      </c>
      <c r="N23" s="16">
        <v>11.91</v>
      </c>
      <c r="O23" s="16">
        <v>1.7669999999999999</v>
      </c>
      <c r="P23" s="16">
        <v>1.4590000000000001</v>
      </c>
      <c r="Q23" s="16">
        <v>2.4E-2</v>
      </c>
      <c r="R23" s="27"/>
      <c r="S23" s="27"/>
      <c r="T23" s="27">
        <v>8.5999999999999993E-2</v>
      </c>
      <c r="U23" s="27">
        <v>1.2999999999999999E-2</v>
      </c>
      <c r="V23" s="27"/>
      <c r="W23" s="27">
        <v>8.9999999999999993E-3</v>
      </c>
      <c r="X23" s="27">
        <v>9.6000000000000002E-2</v>
      </c>
      <c r="Y23" s="27"/>
      <c r="Z23" s="16">
        <f t="shared" si="0"/>
        <v>98.1</v>
      </c>
      <c r="AA23" s="20">
        <v>0.57043584263592684</v>
      </c>
      <c r="AB23" s="39" t="s">
        <v>367</v>
      </c>
    </row>
    <row r="24" spans="1:28">
      <c r="A24" s="15" t="s">
        <v>152</v>
      </c>
      <c r="B24" s="2" t="s">
        <v>82</v>
      </c>
      <c r="C24" s="30">
        <v>99</v>
      </c>
      <c r="D24" s="30" t="s">
        <v>113</v>
      </c>
      <c r="E24" s="30" t="s">
        <v>86</v>
      </c>
      <c r="F24" s="57" t="s">
        <v>153</v>
      </c>
      <c r="G24" s="16">
        <v>41.081000000000003</v>
      </c>
      <c r="H24" s="16">
        <v>1.494</v>
      </c>
      <c r="I24" s="16">
        <v>12.795999999999999</v>
      </c>
      <c r="J24" s="16">
        <v>3.2000000000000001E-2</v>
      </c>
      <c r="K24" s="16">
        <v>14.731999999999999</v>
      </c>
      <c r="L24" s="16">
        <v>0.32600000000000001</v>
      </c>
      <c r="M24" s="16">
        <v>11.555</v>
      </c>
      <c r="N24" s="16">
        <v>11.726000000000001</v>
      </c>
      <c r="O24" s="16">
        <v>1.9159999999999999</v>
      </c>
      <c r="P24" s="16">
        <v>1.1910000000000001</v>
      </c>
      <c r="Q24" s="16">
        <v>2.9000000000000001E-2</v>
      </c>
      <c r="R24" s="27">
        <v>3.2000000000000001E-2</v>
      </c>
      <c r="S24" s="27"/>
      <c r="T24" s="27"/>
      <c r="U24" s="27">
        <v>0.08</v>
      </c>
      <c r="V24" s="27">
        <v>2.4E-2</v>
      </c>
      <c r="W24" s="27">
        <v>9.9000000000000005E-2</v>
      </c>
      <c r="X24" s="27">
        <v>2.9000000000000001E-2</v>
      </c>
      <c r="Y24" s="27"/>
      <c r="Z24" s="16">
        <f t="shared" si="0"/>
        <v>97.141999999999982</v>
      </c>
      <c r="AA24" s="20">
        <v>0.64592295241826614</v>
      </c>
      <c r="AB24" s="39" t="s">
        <v>367</v>
      </c>
    </row>
    <row r="25" spans="1:28">
      <c r="A25" s="15" t="s">
        <v>152</v>
      </c>
      <c r="B25" s="2" t="s">
        <v>82</v>
      </c>
      <c r="C25" s="30">
        <v>99</v>
      </c>
      <c r="D25" s="30" t="s">
        <v>113</v>
      </c>
      <c r="E25" s="30" t="s">
        <v>86</v>
      </c>
      <c r="F25" s="57" t="s">
        <v>153</v>
      </c>
      <c r="G25" s="16">
        <v>41.091000000000001</v>
      </c>
      <c r="H25" s="16">
        <v>1.5429999999999999</v>
      </c>
      <c r="I25" s="16">
        <v>12.618</v>
      </c>
      <c r="J25" s="16">
        <v>8.0000000000000002E-3</v>
      </c>
      <c r="K25" s="16">
        <v>14.746</v>
      </c>
      <c r="L25" s="16">
        <v>0.32800000000000001</v>
      </c>
      <c r="M25" s="16">
        <v>11.717000000000001</v>
      </c>
      <c r="N25" s="16">
        <v>11.813000000000001</v>
      </c>
      <c r="O25" s="16">
        <v>1.8129999999999999</v>
      </c>
      <c r="P25" s="16">
        <v>1.256</v>
      </c>
      <c r="Q25" s="16">
        <v>3.5000000000000003E-2</v>
      </c>
      <c r="R25" s="27">
        <v>8.0000000000000002E-3</v>
      </c>
      <c r="S25" s="27"/>
      <c r="T25" s="27">
        <v>0.104</v>
      </c>
      <c r="U25" s="27">
        <v>0.01</v>
      </c>
      <c r="V25" s="27"/>
      <c r="W25" s="27">
        <v>0.23100000000000001</v>
      </c>
      <c r="X25" s="27">
        <v>6.3E-2</v>
      </c>
      <c r="Y25" s="27">
        <v>0.06</v>
      </c>
      <c r="Z25" s="16">
        <f t="shared" si="0"/>
        <v>97.444000000000003</v>
      </c>
      <c r="AA25" s="20">
        <v>0.65623883278225581</v>
      </c>
      <c r="AB25" s="39" t="s">
        <v>367</v>
      </c>
    </row>
    <row r="26" spans="1:28">
      <c r="A26" s="15" t="s">
        <v>152</v>
      </c>
      <c r="B26" s="2" t="s">
        <v>82</v>
      </c>
      <c r="C26" s="30">
        <v>99</v>
      </c>
      <c r="D26" s="30" t="s">
        <v>113</v>
      </c>
      <c r="E26" s="30" t="s">
        <v>86</v>
      </c>
      <c r="F26" s="57" t="s">
        <v>153</v>
      </c>
      <c r="G26" s="16">
        <v>41.005000000000003</v>
      </c>
      <c r="H26" s="16">
        <v>1.3149999999999999</v>
      </c>
      <c r="I26" s="16">
        <v>13.077</v>
      </c>
      <c r="J26" s="16">
        <v>4.4999999999999998E-2</v>
      </c>
      <c r="K26" s="16">
        <v>14.635</v>
      </c>
      <c r="L26" s="16">
        <v>0.28399999999999997</v>
      </c>
      <c r="M26" s="16">
        <v>11.848000000000001</v>
      </c>
      <c r="N26" s="16">
        <v>11.88</v>
      </c>
      <c r="O26" s="16">
        <v>1.794</v>
      </c>
      <c r="P26" s="16">
        <v>1.175</v>
      </c>
      <c r="Q26" s="16">
        <v>2.1999999999999999E-2</v>
      </c>
      <c r="R26" s="27">
        <v>4.4999999999999998E-2</v>
      </c>
      <c r="S26" s="27"/>
      <c r="T26" s="27">
        <v>5.3999999999999999E-2</v>
      </c>
      <c r="U26" s="27">
        <v>7.0000000000000007E-2</v>
      </c>
      <c r="V26" s="27"/>
      <c r="W26" s="27">
        <v>3.5999999999999997E-2</v>
      </c>
      <c r="X26" s="27">
        <v>6.5000000000000002E-2</v>
      </c>
      <c r="Y26" s="27">
        <v>0.02</v>
      </c>
      <c r="Z26" s="16">
        <f t="shared" si="0"/>
        <v>97.36999999999999</v>
      </c>
      <c r="AA26" s="20">
        <v>0.67476663414255877</v>
      </c>
      <c r="AB26" s="39" t="s">
        <v>367</v>
      </c>
    </row>
    <row r="27" spans="1:28">
      <c r="A27" s="15" t="s">
        <v>152</v>
      </c>
      <c r="B27" s="2" t="s">
        <v>82</v>
      </c>
      <c r="C27" s="30">
        <v>117</v>
      </c>
      <c r="D27" s="30" t="s">
        <v>114</v>
      </c>
      <c r="E27" s="30" t="s">
        <v>86</v>
      </c>
      <c r="F27" s="57" t="s">
        <v>153</v>
      </c>
      <c r="G27" s="16">
        <v>40.064</v>
      </c>
      <c r="H27" s="16">
        <v>1.643</v>
      </c>
      <c r="I27" s="16">
        <v>14.16</v>
      </c>
      <c r="J27" s="16"/>
      <c r="K27" s="16">
        <v>17.524000000000001</v>
      </c>
      <c r="L27" s="16">
        <v>0.308</v>
      </c>
      <c r="M27" s="16">
        <v>9.327</v>
      </c>
      <c r="N27" s="16">
        <v>11.747</v>
      </c>
      <c r="O27" s="16">
        <v>2.1469999999999998</v>
      </c>
      <c r="P27" s="16">
        <v>0.16200000000000001</v>
      </c>
      <c r="Q27" s="16"/>
      <c r="R27" s="27"/>
      <c r="S27" s="27">
        <v>1.4E-2</v>
      </c>
      <c r="T27" s="27">
        <v>0.124</v>
      </c>
      <c r="U27" s="27">
        <v>0.05</v>
      </c>
      <c r="V27" s="27">
        <v>6.3E-2</v>
      </c>
      <c r="W27" s="27">
        <v>0.189</v>
      </c>
      <c r="X27" s="27">
        <v>2.1999999999999999E-2</v>
      </c>
      <c r="Y27" s="27"/>
      <c r="Z27" s="16">
        <f t="shared" si="0"/>
        <v>97.544000000000011</v>
      </c>
      <c r="AA27" s="20">
        <v>0.55569177408571635</v>
      </c>
      <c r="AB27" s="39" t="s">
        <v>367</v>
      </c>
    </row>
    <row r="28" spans="1:28">
      <c r="A28" s="15" t="s">
        <v>152</v>
      </c>
      <c r="B28" s="2" t="s">
        <v>82</v>
      </c>
      <c r="C28" s="30">
        <v>117</v>
      </c>
      <c r="D28" s="30" t="s">
        <v>114</v>
      </c>
      <c r="E28" s="30" t="s">
        <v>86</v>
      </c>
      <c r="F28" s="57" t="s">
        <v>153</v>
      </c>
      <c r="G28" s="16">
        <v>39.25</v>
      </c>
      <c r="H28" s="16">
        <v>1.667</v>
      </c>
      <c r="I28" s="16">
        <v>14.349</v>
      </c>
      <c r="J28" s="16">
        <v>2.9000000000000001E-2</v>
      </c>
      <c r="K28" s="16">
        <v>17.734999999999999</v>
      </c>
      <c r="L28" s="16">
        <v>0.26600000000000001</v>
      </c>
      <c r="M28" s="16">
        <v>9.3859999999999992</v>
      </c>
      <c r="N28" s="16">
        <v>11.571</v>
      </c>
      <c r="O28" s="16">
        <v>2.222</v>
      </c>
      <c r="P28" s="16">
        <v>0.19400000000000001</v>
      </c>
      <c r="Q28" s="16">
        <v>1.0999999999999999E-2</v>
      </c>
      <c r="R28" s="27">
        <v>2.9000000000000001E-2</v>
      </c>
      <c r="S28" s="27">
        <v>3.3000000000000002E-2</v>
      </c>
      <c r="T28" s="27">
        <v>4.4999999999999998E-2</v>
      </c>
      <c r="U28" s="27">
        <v>8.3000000000000004E-2</v>
      </c>
      <c r="V28" s="27"/>
      <c r="W28" s="27"/>
      <c r="X28" s="27">
        <v>5.0000000000000001E-3</v>
      </c>
      <c r="Y28" s="27">
        <v>1.2999999999999999E-2</v>
      </c>
      <c r="Z28" s="16">
        <f t="shared" si="0"/>
        <v>96.887999999999991</v>
      </c>
      <c r="AA28" s="20">
        <v>0.57208060557688856</v>
      </c>
      <c r="AB28" s="39" t="s">
        <v>367</v>
      </c>
    </row>
    <row r="29" spans="1:28">
      <c r="A29" s="15" t="s">
        <v>152</v>
      </c>
      <c r="B29" s="2" t="s">
        <v>82</v>
      </c>
      <c r="C29" s="30">
        <v>125</v>
      </c>
      <c r="D29" s="30" t="s">
        <v>115</v>
      </c>
      <c r="E29" s="30" t="s">
        <v>86</v>
      </c>
      <c r="F29" s="58" t="s">
        <v>156</v>
      </c>
      <c r="G29" s="16">
        <v>38.363</v>
      </c>
      <c r="H29" s="16">
        <v>1.7769999999999999</v>
      </c>
      <c r="I29" s="16">
        <v>13.789</v>
      </c>
      <c r="J29" s="16"/>
      <c r="K29" s="16">
        <v>15.71</v>
      </c>
      <c r="L29" s="16">
        <v>0.37</v>
      </c>
      <c r="M29" s="16">
        <v>9.76</v>
      </c>
      <c r="N29" s="16">
        <v>10.898</v>
      </c>
      <c r="O29" s="16">
        <v>1.8740000000000001</v>
      </c>
      <c r="P29" s="16">
        <v>1.292</v>
      </c>
      <c r="Q29" s="16">
        <v>0.03</v>
      </c>
      <c r="R29" s="27"/>
      <c r="S29" s="27">
        <v>1.7000000000000001E-2</v>
      </c>
      <c r="T29" s="27"/>
      <c r="U29" s="27">
        <v>0.123</v>
      </c>
      <c r="V29" s="27"/>
      <c r="W29" s="27">
        <v>0.153</v>
      </c>
      <c r="X29" s="27">
        <v>5.2999999999999999E-2</v>
      </c>
      <c r="Y29" s="27">
        <v>3.4000000000000002E-2</v>
      </c>
      <c r="Z29" s="16">
        <f t="shared" si="0"/>
        <v>94.243000000000023</v>
      </c>
      <c r="AA29" s="20">
        <v>0.58837915891682757</v>
      </c>
      <c r="AB29" s="39" t="s">
        <v>367</v>
      </c>
    </row>
    <row r="30" spans="1:28">
      <c r="A30" s="15" t="s">
        <v>152</v>
      </c>
      <c r="B30" s="2" t="s">
        <v>82</v>
      </c>
      <c r="C30" s="30">
        <v>125</v>
      </c>
      <c r="D30" s="30" t="s">
        <v>115</v>
      </c>
      <c r="E30" s="30" t="s">
        <v>86</v>
      </c>
      <c r="F30" s="58" t="s">
        <v>154</v>
      </c>
      <c r="G30" s="16">
        <v>37.847999999999999</v>
      </c>
      <c r="H30" s="16">
        <v>1.7589999999999999</v>
      </c>
      <c r="I30" s="16">
        <v>14.272</v>
      </c>
      <c r="J30" s="16">
        <v>3.2000000000000001E-2</v>
      </c>
      <c r="K30" s="16">
        <v>15.170999999999999</v>
      </c>
      <c r="L30" s="16">
        <v>0.29299999999999998</v>
      </c>
      <c r="M30" s="16">
        <v>9.6050000000000004</v>
      </c>
      <c r="N30" s="16">
        <v>11.279</v>
      </c>
      <c r="O30" s="16">
        <v>1.8660000000000001</v>
      </c>
      <c r="P30" s="16">
        <v>1.2549999999999999</v>
      </c>
      <c r="Q30" s="16">
        <v>3.1E-2</v>
      </c>
      <c r="R30" s="27">
        <v>3.2000000000000001E-2</v>
      </c>
      <c r="S30" s="27"/>
      <c r="T30" s="27">
        <v>4.4999999999999998E-2</v>
      </c>
      <c r="U30" s="27">
        <v>6.7000000000000004E-2</v>
      </c>
      <c r="V30" s="27">
        <v>2.3E-2</v>
      </c>
      <c r="W30" s="27">
        <v>0.11700000000000001</v>
      </c>
      <c r="X30" s="27">
        <v>5.2999999999999999E-2</v>
      </c>
      <c r="Y30" s="27"/>
      <c r="Z30" s="16">
        <f t="shared" si="0"/>
        <v>93.74799999999999</v>
      </c>
      <c r="AA30" s="20">
        <v>0.58227222076922192</v>
      </c>
      <c r="AB30" s="39" t="s">
        <v>367</v>
      </c>
    </row>
    <row r="31" spans="1:28">
      <c r="A31" s="15" t="s">
        <v>152</v>
      </c>
      <c r="B31" s="2" t="s">
        <v>82</v>
      </c>
      <c r="C31" s="30">
        <v>125</v>
      </c>
      <c r="D31" s="30" t="s">
        <v>115</v>
      </c>
      <c r="E31" s="30" t="s">
        <v>86</v>
      </c>
      <c r="F31" s="58" t="s">
        <v>154</v>
      </c>
      <c r="G31" s="16">
        <v>37.887999999999998</v>
      </c>
      <c r="H31" s="16">
        <v>1.45</v>
      </c>
      <c r="I31" s="16">
        <v>14.206</v>
      </c>
      <c r="J31" s="16">
        <v>0.24199999999999999</v>
      </c>
      <c r="K31" s="16">
        <v>15.307</v>
      </c>
      <c r="L31" s="16">
        <v>0.253</v>
      </c>
      <c r="M31" s="16">
        <v>9.5109999999999992</v>
      </c>
      <c r="N31" s="16">
        <v>10.754</v>
      </c>
      <c r="O31" s="16">
        <v>1.9019999999999999</v>
      </c>
      <c r="P31" s="16">
        <v>1.228</v>
      </c>
      <c r="Q31" s="16">
        <v>3.9E-2</v>
      </c>
      <c r="R31" s="27">
        <v>0.24199999999999999</v>
      </c>
      <c r="S31" s="27">
        <v>3.1E-2</v>
      </c>
      <c r="T31" s="27">
        <v>0.104</v>
      </c>
      <c r="U31" s="27">
        <v>0.09</v>
      </c>
      <c r="V31" s="27"/>
      <c r="W31" s="27">
        <v>9.5000000000000001E-2</v>
      </c>
      <c r="X31" s="27">
        <v>4.2999999999999997E-2</v>
      </c>
      <c r="Y31" s="27"/>
      <c r="Z31" s="16">
        <f t="shared" si="0"/>
        <v>93.385000000000005</v>
      </c>
      <c r="AA31" s="20">
        <v>0.58435236754062225</v>
      </c>
      <c r="AB31" s="39" t="s">
        <v>367</v>
      </c>
    </row>
    <row r="32" spans="1:28">
      <c r="A32" s="15" t="s">
        <v>152</v>
      </c>
      <c r="B32" s="2" t="s">
        <v>82</v>
      </c>
      <c r="C32" s="30">
        <v>129</v>
      </c>
      <c r="D32" s="30" t="s">
        <v>116</v>
      </c>
      <c r="E32" s="30" t="s">
        <v>86</v>
      </c>
      <c r="F32" s="57" t="s">
        <v>153</v>
      </c>
      <c r="G32" s="16">
        <v>40.570999999999998</v>
      </c>
      <c r="H32" s="16">
        <v>1.4239999999999999</v>
      </c>
      <c r="I32" s="16">
        <v>13.407999999999999</v>
      </c>
      <c r="J32" s="16">
        <v>4.8000000000000001E-2</v>
      </c>
      <c r="K32" s="16">
        <v>14.712999999999999</v>
      </c>
      <c r="L32" s="16">
        <v>0.22900000000000001</v>
      </c>
      <c r="M32" s="16">
        <v>12.018000000000001</v>
      </c>
      <c r="N32" s="16">
        <v>11.664999999999999</v>
      </c>
      <c r="O32" s="16">
        <v>1.927</v>
      </c>
      <c r="P32" s="16">
        <v>1.6020000000000001</v>
      </c>
      <c r="Q32" s="16">
        <v>1.7000000000000001E-2</v>
      </c>
      <c r="R32" s="27">
        <v>4.8000000000000001E-2</v>
      </c>
      <c r="S32" s="27"/>
      <c r="T32" s="27">
        <v>5.1999999999999998E-2</v>
      </c>
      <c r="U32" s="27">
        <v>0.06</v>
      </c>
      <c r="V32" s="27">
        <v>3.1E-2</v>
      </c>
      <c r="W32" s="27"/>
      <c r="X32" s="27">
        <v>7.1999999999999995E-2</v>
      </c>
      <c r="Y32" s="27">
        <v>7.0000000000000001E-3</v>
      </c>
      <c r="Z32" s="16">
        <f t="shared" si="0"/>
        <v>97.892000000000024</v>
      </c>
      <c r="AA32" s="20">
        <v>0.67672226195332785</v>
      </c>
      <c r="AB32" s="39" t="s">
        <v>367</v>
      </c>
    </row>
    <row r="33" spans="1:28">
      <c r="A33" s="15" t="s">
        <v>152</v>
      </c>
      <c r="B33" s="2" t="s">
        <v>82</v>
      </c>
      <c r="C33" s="30">
        <v>129</v>
      </c>
      <c r="D33" s="30" t="s">
        <v>116</v>
      </c>
      <c r="E33" s="30" t="s">
        <v>86</v>
      </c>
      <c r="F33" s="57" t="s">
        <v>153</v>
      </c>
      <c r="G33" s="16">
        <v>41.506</v>
      </c>
      <c r="H33" s="16">
        <v>1.284</v>
      </c>
      <c r="I33" s="16">
        <v>12.444000000000001</v>
      </c>
      <c r="J33" s="16">
        <v>4.8000000000000001E-2</v>
      </c>
      <c r="K33" s="16">
        <v>14.904</v>
      </c>
      <c r="L33" s="16">
        <v>0.27600000000000002</v>
      </c>
      <c r="M33" s="16">
        <v>12.391</v>
      </c>
      <c r="N33" s="16">
        <v>11.842000000000001</v>
      </c>
      <c r="O33" s="16">
        <v>1.861</v>
      </c>
      <c r="P33" s="16">
        <v>1.36</v>
      </c>
      <c r="Q33" s="16">
        <v>1.9E-2</v>
      </c>
      <c r="R33" s="27">
        <v>4.8000000000000001E-2</v>
      </c>
      <c r="S33" s="27">
        <v>1.7000000000000001E-2</v>
      </c>
      <c r="T33" s="27"/>
      <c r="U33" s="27">
        <v>0.13700000000000001</v>
      </c>
      <c r="V33" s="27"/>
      <c r="W33" s="27">
        <v>8.9999999999999993E-3</v>
      </c>
      <c r="X33" s="27">
        <v>3.5999999999999997E-2</v>
      </c>
      <c r="Y33" s="27">
        <v>7.0000000000000001E-3</v>
      </c>
      <c r="Z33" s="16">
        <f t="shared" si="0"/>
        <v>98.189000000000021</v>
      </c>
      <c r="AA33" s="20">
        <v>0.68980495808692155</v>
      </c>
      <c r="AB33" s="39" t="s">
        <v>367</v>
      </c>
    </row>
    <row r="34" spans="1:28">
      <c r="A34" s="15" t="s">
        <v>152</v>
      </c>
      <c r="B34" s="2" t="s">
        <v>82</v>
      </c>
      <c r="C34" s="30">
        <v>129</v>
      </c>
      <c r="D34" s="30" t="s">
        <v>116</v>
      </c>
      <c r="E34" s="30" t="s">
        <v>86</v>
      </c>
      <c r="F34" s="57" t="s">
        <v>153</v>
      </c>
      <c r="G34" s="16">
        <v>41.308</v>
      </c>
      <c r="H34" s="16">
        <v>1.4379999999999999</v>
      </c>
      <c r="I34" s="16">
        <v>13.212</v>
      </c>
      <c r="J34" s="16">
        <v>1.0999999999999999E-2</v>
      </c>
      <c r="K34" s="16">
        <v>14.012</v>
      </c>
      <c r="L34" s="16">
        <v>0.19</v>
      </c>
      <c r="M34" s="16">
        <v>12.567</v>
      </c>
      <c r="N34" s="16">
        <v>11.742000000000001</v>
      </c>
      <c r="O34" s="16">
        <v>1.889</v>
      </c>
      <c r="P34" s="16">
        <v>1.5489999999999999</v>
      </c>
      <c r="Q34" s="16">
        <v>1.4E-2</v>
      </c>
      <c r="R34" s="27">
        <v>1.0999999999999999E-2</v>
      </c>
      <c r="S34" s="27">
        <v>2E-3</v>
      </c>
      <c r="T34" s="27"/>
      <c r="U34" s="27">
        <v>8.4000000000000005E-2</v>
      </c>
      <c r="V34" s="27">
        <v>4.0000000000000001E-3</v>
      </c>
      <c r="W34" s="27">
        <v>3.5999999999999997E-2</v>
      </c>
      <c r="X34" s="27">
        <v>1.2E-2</v>
      </c>
      <c r="Y34" s="27">
        <v>0.02</v>
      </c>
      <c r="Z34" s="16">
        <f t="shared" si="0"/>
        <v>98.100999999999999</v>
      </c>
      <c r="AA34" s="20">
        <v>0.69528233829183228</v>
      </c>
      <c r="AB34" s="39" t="s">
        <v>367</v>
      </c>
    </row>
    <row r="35" spans="1:28">
      <c r="A35" s="15" t="s">
        <v>152</v>
      </c>
      <c r="B35" s="2" t="s">
        <v>82</v>
      </c>
      <c r="C35" s="30">
        <v>141</v>
      </c>
      <c r="D35" s="30" t="s">
        <v>117</v>
      </c>
      <c r="E35" s="30" t="s">
        <v>86</v>
      </c>
      <c r="F35" s="57" t="s">
        <v>153</v>
      </c>
      <c r="G35" s="16">
        <v>41.26</v>
      </c>
      <c r="H35" s="16">
        <v>1.452</v>
      </c>
      <c r="I35" s="16">
        <v>13.996</v>
      </c>
      <c r="J35" s="16">
        <v>1.0999999999999999E-2</v>
      </c>
      <c r="K35" s="16">
        <v>14.276</v>
      </c>
      <c r="L35" s="16">
        <v>0.17599999999999999</v>
      </c>
      <c r="M35" s="16">
        <v>12.84</v>
      </c>
      <c r="N35" s="16">
        <v>11.385999999999999</v>
      </c>
      <c r="O35" s="16">
        <v>2.0449999999999999</v>
      </c>
      <c r="P35" s="16">
        <v>1.4790000000000001</v>
      </c>
      <c r="Q35" s="16">
        <v>2.8000000000000001E-2</v>
      </c>
      <c r="R35" s="27">
        <v>1.0999999999999999E-2</v>
      </c>
      <c r="S35" s="27">
        <v>2.9000000000000001E-2</v>
      </c>
      <c r="T35" s="27">
        <v>4.2999999999999997E-2</v>
      </c>
      <c r="U35" s="27">
        <v>7.6999999999999999E-2</v>
      </c>
      <c r="V35" s="27">
        <v>1.6E-2</v>
      </c>
      <c r="W35" s="27">
        <v>3.5999999999999997E-2</v>
      </c>
      <c r="X35" s="27"/>
      <c r="Y35" s="27"/>
      <c r="Z35" s="16">
        <f t="shared" si="0"/>
        <v>99.161000000000016</v>
      </c>
      <c r="AA35" s="20">
        <v>0.72198365566028511</v>
      </c>
      <c r="AB35" s="39" t="s">
        <v>367</v>
      </c>
    </row>
    <row r="36" spans="1:28">
      <c r="A36" s="15" t="s">
        <v>152</v>
      </c>
      <c r="B36" s="2" t="s">
        <v>82</v>
      </c>
      <c r="C36" s="30">
        <v>141</v>
      </c>
      <c r="D36" s="30" t="s">
        <v>117</v>
      </c>
      <c r="E36" s="30" t="s">
        <v>86</v>
      </c>
      <c r="F36" s="57" t="s">
        <v>153</v>
      </c>
      <c r="G36" s="16">
        <v>41.148000000000003</v>
      </c>
      <c r="H36" s="16">
        <v>1.4219999999999999</v>
      </c>
      <c r="I36" s="16">
        <v>13.96</v>
      </c>
      <c r="J36" s="16">
        <v>2.7E-2</v>
      </c>
      <c r="K36" s="16">
        <v>14.021000000000001</v>
      </c>
      <c r="L36" s="16">
        <v>0.219</v>
      </c>
      <c r="M36" s="16">
        <v>12.574999999999999</v>
      </c>
      <c r="N36" s="16">
        <v>11.42</v>
      </c>
      <c r="O36" s="16">
        <v>1.9770000000000001</v>
      </c>
      <c r="P36" s="16">
        <v>1.399</v>
      </c>
      <c r="Q36" s="16">
        <v>2.4E-2</v>
      </c>
      <c r="R36" s="27">
        <v>2.7E-2</v>
      </c>
      <c r="S36" s="27">
        <v>3.3000000000000002E-2</v>
      </c>
      <c r="T36" s="27"/>
      <c r="U36" s="27">
        <v>7.0999999999999994E-2</v>
      </c>
      <c r="V36" s="27"/>
      <c r="W36" s="27">
        <v>8.2000000000000003E-2</v>
      </c>
      <c r="X36" s="27">
        <v>4.5999999999999999E-2</v>
      </c>
      <c r="Y36" s="27"/>
      <c r="Z36" s="16">
        <f t="shared" si="0"/>
        <v>98.451000000000008</v>
      </c>
      <c r="AA36" s="20">
        <v>0.71160640892980487</v>
      </c>
      <c r="AB36" s="39" t="s">
        <v>367</v>
      </c>
    </row>
    <row r="37" spans="1:28">
      <c r="A37" s="15" t="s">
        <v>152</v>
      </c>
      <c r="B37" s="2" t="s">
        <v>82</v>
      </c>
      <c r="C37" s="30">
        <v>141</v>
      </c>
      <c r="D37" s="30" t="s">
        <v>117</v>
      </c>
      <c r="E37" s="30" t="s">
        <v>86</v>
      </c>
      <c r="F37" s="57" t="s">
        <v>153</v>
      </c>
      <c r="G37" s="16">
        <v>40.917000000000002</v>
      </c>
      <c r="H37" s="16">
        <v>1.472</v>
      </c>
      <c r="I37" s="16">
        <v>13.787000000000001</v>
      </c>
      <c r="J37" s="16"/>
      <c r="K37" s="16">
        <v>14.738</v>
      </c>
      <c r="L37" s="16">
        <v>0.249</v>
      </c>
      <c r="M37" s="16">
        <v>12.161</v>
      </c>
      <c r="N37" s="16">
        <v>11.282999999999999</v>
      </c>
      <c r="O37" s="16">
        <v>2.0390000000000001</v>
      </c>
      <c r="P37" s="16">
        <v>1.5720000000000001</v>
      </c>
      <c r="Q37" s="16">
        <v>2.1999999999999999E-2</v>
      </c>
      <c r="R37" s="27"/>
      <c r="S37" s="27">
        <v>1.2E-2</v>
      </c>
      <c r="T37" s="27">
        <v>6.0999999999999999E-2</v>
      </c>
      <c r="U37" s="27">
        <v>7.6999999999999999E-2</v>
      </c>
      <c r="V37" s="27"/>
      <c r="W37" s="27">
        <v>0.158</v>
      </c>
      <c r="X37" s="27">
        <v>4.2999999999999997E-2</v>
      </c>
      <c r="Y37" s="27"/>
      <c r="Z37" s="16">
        <f t="shared" si="0"/>
        <v>98.591000000000022</v>
      </c>
      <c r="AA37" s="20">
        <v>0.6835100775506262</v>
      </c>
      <c r="AB37" s="39" t="s">
        <v>367</v>
      </c>
    </row>
    <row r="38" spans="1:28">
      <c r="A38" s="15" t="s">
        <v>152</v>
      </c>
      <c r="B38" s="2" t="s">
        <v>82</v>
      </c>
      <c r="C38" s="30">
        <v>179</v>
      </c>
      <c r="D38" s="30" t="s">
        <v>118</v>
      </c>
      <c r="E38" s="30" t="s">
        <v>86</v>
      </c>
      <c r="F38" s="58" t="s">
        <v>154</v>
      </c>
      <c r="G38" s="16">
        <v>38.201999999999998</v>
      </c>
      <c r="H38" s="16">
        <v>2.0009999999999999</v>
      </c>
      <c r="I38" s="16">
        <v>15.036</v>
      </c>
      <c r="J38" s="16">
        <v>2.5999999999999999E-2</v>
      </c>
      <c r="K38" s="16">
        <v>14.324999999999999</v>
      </c>
      <c r="L38" s="16">
        <v>0.25800000000000001</v>
      </c>
      <c r="M38" s="16">
        <v>10.131</v>
      </c>
      <c r="N38" s="16">
        <v>11.183999999999999</v>
      </c>
      <c r="O38" s="16">
        <v>2.0529999999999999</v>
      </c>
      <c r="P38" s="16">
        <v>1.4039999999999999</v>
      </c>
      <c r="Q38" s="16">
        <v>0.03</v>
      </c>
      <c r="R38" s="27">
        <v>2.5999999999999999E-2</v>
      </c>
      <c r="S38" s="27">
        <v>2.5999999999999999E-2</v>
      </c>
      <c r="T38" s="27">
        <v>0.05</v>
      </c>
      <c r="U38" s="27">
        <v>7.0000000000000007E-2</v>
      </c>
      <c r="V38" s="27">
        <v>3.1E-2</v>
      </c>
      <c r="W38" s="27">
        <v>4.4999999999999998E-2</v>
      </c>
      <c r="X38" s="27">
        <v>6.5000000000000002E-2</v>
      </c>
      <c r="Y38" s="27">
        <v>1.2999999999999999E-2</v>
      </c>
      <c r="Z38" s="16">
        <f t="shared" si="0"/>
        <v>94.975999999999985</v>
      </c>
      <c r="AA38" s="20">
        <v>0.59886557719763078</v>
      </c>
      <c r="AB38" s="39" t="s">
        <v>367</v>
      </c>
    </row>
    <row r="39" spans="1:28">
      <c r="A39" s="15" t="s">
        <v>152</v>
      </c>
      <c r="B39" s="2" t="s">
        <v>82</v>
      </c>
      <c r="C39" s="30">
        <v>179</v>
      </c>
      <c r="D39" s="30" t="s">
        <v>118</v>
      </c>
      <c r="E39" s="30" t="s">
        <v>86</v>
      </c>
      <c r="F39" s="57" t="s">
        <v>153</v>
      </c>
      <c r="G39" s="16">
        <v>37.616</v>
      </c>
      <c r="H39" s="16">
        <v>2.0339999999999998</v>
      </c>
      <c r="I39" s="16">
        <v>14.754</v>
      </c>
      <c r="J39" s="16"/>
      <c r="K39" s="16">
        <v>14.542999999999999</v>
      </c>
      <c r="L39" s="16">
        <v>0.22900000000000001</v>
      </c>
      <c r="M39" s="16">
        <v>10.609</v>
      </c>
      <c r="N39" s="16">
        <v>10.877000000000001</v>
      </c>
      <c r="O39" s="16">
        <v>2.093</v>
      </c>
      <c r="P39" s="16">
        <v>1.411</v>
      </c>
      <c r="Q39" s="16">
        <v>3.5999999999999997E-2</v>
      </c>
      <c r="R39" s="27"/>
      <c r="S39" s="27">
        <v>2.5999999999999999E-2</v>
      </c>
      <c r="T39" s="27"/>
      <c r="U39" s="27">
        <v>7.0000000000000001E-3</v>
      </c>
      <c r="V39" s="27">
        <v>4.2999999999999997E-2</v>
      </c>
      <c r="W39" s="27">
        <v>0.16700000000000001</v>
      </c>
      <c r="X39" s="27">
        <v>7.4999999999999997E-2</v>
      </c>
      <c r="Y39" s="27"/>
      <c r="Z39" s="16">
        <f t="shared" si="0"/>
        <v>94.52000000000001</v>
      </c>
      <c r="AA39" s="20">
        <v>0.64199252010383956</v>
      </c>
      <c r="AB39" s="39" t="s">
        <v>367</v>
      </c>
    </row>
    <row r="40" spans="1:28">
      <c r="A40" s="15" t="s">
        <v>152</v>
      </c>
      <c r="B40" s="2" t="s">
        <v>82</v>
      </c>
      <c r="C40" s="30">
        <v>179</v>
      </c>
      <c r="D40" s="30" t="s">
        <v>118</v>
      </c>
      <c r="E40" s="30" t="s">
        <v>86</v>
      </c>
      <c r="F40" s="58" t="s">
        <v>154</v>
      </c>
      <c r="G40" s="16">
        <v>37.987000000000002</v>
      </c>
      <c r="H40" s="16">
        <v>1.9179999999999999</v>
      </c>
      <c r="I40" s="16">
        <v>15.01</v>
      </c>
      <c r="J40" s="16"/>
      <c r="K40" s="16">
        <v>14.135</v>
      </c>
      <c r="L40" s="16">
        <v>0.23100000000000001</v>
      </c>
      <c r="M40" s="16">
        <v>10.209</v>
      </c>
      <c r="N40" s="16">
        <v>11.087</v>
      </c>
      <c r="O40" s="16">
        <v>1.94</v>
      </c>
      <c r="P40" s="16">
        <v>1.474</v>
      </c>
      <c r="Q40" s="16">
        <v>1.4E-2</v>
      </c>
      <c r="R40" s="27"/>
      <c r="S40" s="27">
        <v>2.8000000000000001E-2</v>
      </c>
      <c r="T40" s="27"/>
      <c r="U40" s="27">
        <v>7.3999999999999996E-2</v>
      </c>
      <c r="V40" s="27"/>
      <c r="W40" s="27">
        <v>0.113</v>
      </c>
      <c r="X40" s="27">
        <v>6.7000000000000004E-2</v>
      </c>
      <c r="Y40" s="27">
        <v>0.02</v>
      </c>
      <c r="Z40" s="16">
        <f t="shared" si="0"/>
        <v>94.306999999999988</v>
      </c>
      <c r="AA40" s="20">
        <v>0.61105619054732474</v>
      </c>
      <c r="AB40" s="39" t="s">
        <v>367</v>
      </c>
    </row>
    <row r="41" spans="1:28">
      <c r="A41" s="15" t="s">
        <v>152</v>
      </c>
      <c r="B41" s="2" t="s">
        <v>82</v>
      </c>
      <c r="C41" s="30">
        <v>181</v>
      </c>
      <c r="D41" s="30" t="s">
        <v>119</v>
      </c>
      <c r="E41" s="30" t="s">
        <v>86</v>
      </c>
      <c r="F41" s="58" t="s">
        <v>154</v>
      </c>
      <c r="G41" s="16">
        <v>38.725000000000001</v>
      </c>
      <c r="H41" s="16">
        <v>1.982</v>
      </c>
      <c r="I41" s="16">
        <v>15.257999999999999</v>
      </c>
      <c r="J41" s="16"/>
      <c r="K41" s="16">
        <v>15.516999999999999</v>
      </c>
      <c r="L41" s="16">
        <v>0.33700000000000002</v>
      </c>
      <c r="M41" s="16">
        <v>10.071</v>
      </c>
      <c r="N41" s="16">
        <v>11.295999999999999</v>
      </c>
      <c r="O41" s="16">
        <v>1.8759999999999999</v>
      </c>
      <c r="P41" s="16">
        <v>1.7150000000000001</v>
      </c>
      <c r="Q41" s="16">
        <v>2.4E-2</v>
      </c>
      <c r="R41" s="27"/>
      <c r="S41" s="27"/>
      <c r="T41" s="27">
        <v>4.7E-2</v>
      </c>
      <c r="U41" s="27">
        <v>4.7E-2</v>
      </c>
      <c r="V41" s="27">
        <v>0.02</v>
      </c>
      <c r="W41" s="27">
        <v>0.104</v>
      </c>
      <c r="X41" s="27">
        <v>0.13200000000000001</v>
      </c>
      <c r="Y41" s="27"/>
      <c r="Z41" s="16">
        <f t="shared" si="0"/>
        <v>97.15100000000001</v>
      </c>
      <c r="AA41" s="20">
        <v>0.59456259779514398</v>
      </c>
      <c r="AB41" s="39" t="s">
        <v>367</v>
      </c>
    </row>
    <row r="42" spans="1:28">
      <c r="A42" s="15" t="s">
        <v>152</v>
      </c>
      <c r="B42" s="2" t="s">
        <v>82</v>
      </c>
      <c r="C42" s="30">
        <v>181</v>
      </c>
      <c r="D42" s="30" t="s">
        <v>119</v>
      </c>
      <c r="E42" s="30" t="s">
        <v>86</v>
      </c>
      <c r="F42" s="58" t="s">
        <v>154</v>
      </c>
      <c r="G42" s="16">
        <v>38.046999999999997</v>
      </c>
      <c r="H42" s="16">
        <v>2.0870000000000002</v>
      </c>
      <c r="I42" s="16">
        <v>15.052</v>
      </c>
      <c r="J42" s="16">
        <v>1.9E-2</v>
      </c>
      <c r="K42" s="16">
        <v>15.135</v>
      </c>
      <c r="L42" s="16">
        <v>0.315</v>
      </c>
      <c r="M42" s="16">
        <v>10.228999999999999</v>
      </c>
      <c r="N42" s="16">
        <v>11.615</v>
      </c>
      <c r="O42" s="16">
        <v>1.7509999999999999</v>
      </c>
      <c r="P42" s="16">
        <v>1.64</v>
      </c>
      <c r="Q42" s="16">
        <v>0.02</v>
      </c>
      <c r="R42" s="27">
        <v>1.9E-2</v>
      </c>
      <c r="S42" s="27"/>
      <c r="T42" s="27">
        <v>1.6E-2</v>
      </c>
      <c r="U42" s="27">
        <v>0.08</v>
      </c>
      <c r="V42" s="27">
        <v>0.02</v>
      </c>
      <c r="W42" s="27">
        <v>0.108</v>
      </c>
      <c r="X42" s="27">
        <v>8.4000000000000005E-2</v>
      </c>
      <c r="Y42" s="27"/>
      <c r="Z42" s="16">
        <f t="shared" si="0"/>
        <v>96.237000000000009</v>
      </c>
      <c r="AA42" s="20">
        <v>0.61571342335039181</v>
      </c>
      <c r="AB42" s="39" t="s">
        <v>367</v>
      </c>
    </row>
    <row r="43" spans="1:28">
      <c r="A43" s="15" t="s">
        <v>152</v>
      </c>
      <c r="B43" s="2" t="s">
        <v>82</v>
      </c>
      <c r="C43" s="30">
        <v>181</v>
      </c>
      <c r="D43" s="30" t="s">
        <v>119</v>
      </c>
      <c r="E43" s="30" t="s">
        <v>86</v>
      </c>
      <c r="F43" s="58" t="s">
        <v>154</v>
      </c>
      <c r="G43" s="16">
        <v>38.494</v>
      </c>
      <c r="H43" s="16">
        <v>2.0659999999999998</v>
      </c>
      <c r="I43" s="16">
        <v>14.765000000000001</v>
      </c>
      <c r="J43" s="16">
        <v>2.1000000000000001E-2</v>
      </c>
      <c r="K43" s="16">
        <v>15.951000000000001</v>
      </c>
      <c r="L43" s="16">
        <v>0.26600000000000001</v>
      </c>
      <c r="M43" s="16">
        <v>9.9239999999999995</v>
      </c>
      <c r="N43" s="16">
        <v>11.845000000000001</v>
      </c>
      <c r="O43" s="16">
        <v>1.8109999999999999</v>
      </c>
      <c r="P43" s="16">
        <v>1.5960000000000001</v>
      </c>
      <c r="Q43" s="16">
        <v>2.7E-2</v>
      </c>
      <c r="R43" s="27">
        <v>2.1000000000000001E-2</v>
      </c>
      <c r="S43" s="27"/>
      <c r="T43" s="27">
        <v>6.0999999999999999E-2</v>
      </c>
      <c r="U43" s="27">
        <v>4.2999999999999997E-2</v>
      </c>
      <c r="V43" s="27">
        <v>0.02</v>
      </c>
      <c r="W43" s="27">
        <v>5.8999999999999997E-2</v>
      </c>
      <c r="X43" s="27">
        <v>3.5999999999999997E-2</v>
      </c>
      <c r="Y43" s="27"/>
      <c r="Z43" s="16">
        <f t="shared" si="0"/>
        <v>97.006000000000014</v>
      </c>
      <c r="AA43" s="20">
        <v>0.58412322358696844</v>
      </c>
      <c r="AB43" s="39" t="s">
        <v>367</v>
      </c>
    </row>
    <row r="44" spans="1:28">
      <c r="A44" s="15" t="s">
        <v>152</v>
      </c>
      <c r="B44" s="2" t="s">
        <v>82</v>
      </c>
      <c r="C44" s="30">
        <v>191</v>
      </c>
      <c r="D44" s="30" t="s">
        <v>120</v>
      </c>
      <c r="E44" s="30" t="s">
        <v>86</v>
      </c>
      <c r="F44" s="58" t="s">
        <v>154</v>
      </c>
      <c r="G44" s="16">
        <v>38.68</v>
      </c>
      <c r="H44" s="16">
        <v>1.9430000000000001</v>
      </c>
      <c r="I44" s="16">
        <v>15.047000000000001</v>
      </c>
      <c r="J44" s="16"/>
      <c r="K44" s="16">
        <v>16.125</v>
      </c>
      <c r="L44" s="16">
        <v>0.28799999999999998</v>
      </c>
      <c r="M44" s="16">
        <v>9.9160000000000004</v>
      </c>
      <c r="N44" s="16">
        <v>11.348000000000001</v>
      </c>
      <c r="O44" s="16">
        <v>2.1859999999999999</v>
      </c>
      <c r="P44" s="16">
        <v>1.419</v>
      </c>
      <c r="Q44" s="16">
        <v>2.3E-2</v>
      </c>
      <c r="R44" s="27"/>
      <c r="S44" s="27"/>
      <c r="T44" s="27">
        <v>0</v>
      </c>
      <c r="U44" s="27">
        <v>6.2E-2</v>
      </c>
      <c r="V44" s="27"/>
      <c r="W44" s="27">
        <v>2.9000000000000001E-2</v>
      </c>
      <c r="X44" s="27">
        <v>6.6000000000000003E-2</v>
      </c>
      <c r="Y44" s="27">
        <v>7.0000000000000001E-3</v>
      </c>
      <c r="Z44" s="16">
        <f t="shared" si="0"/>
        <v>97.138999999999982</v>
      </c>
      <c r="AA44" s="20">
        <v>0.57986142045618916</v>
      </c>
      <c r="AB44" s="39" t="s">
        <v>367</v>
      </c>
    </row>
    <row r="45" spans="1:28">
      <c r="A45" s="15" t="s">
        <v>152</v>
      </c>
      <c r="B45" s="2" t="s">
        <v>82</v>
      </c>
      <c r="C45" s="30">
        <v>191</v>
      </c>
      <c r="D45" s="30" t="s">
        <v>120</v>
      </c>
      <c r="E45" s="30" t="s">
        <v>86</v>
      </c>
      <c r="F45" s="58" t="s">
        <v>154</v>
      </c>
      <c r="G45" s="16">
        <v>38.505000000000003</v>
      </c>
      <c r="H45" s="16">
        <v>2.0550000000000002</v>
      </c>
      <c r="I45" s="16">
        <v>15.286</v>
      </c>
      <c r="J45" s="16"/>
      <c r="K45" s="16">
        <v>16.048999999999999</v>
      </c>
      <c r="L45" s="16">
        <v>0.30299999999999999</v>
      </c>
      <c r="M45" s="16">
        <v>9.8490000000000002</v>
      </c>
      <c r="N45" s="16">
        <v>11.567</v>
      </c>
      <c r="O45" s="16">
        <v>2.1190000000000002</v>
      </c>
      <c r="P45" s="16">
        <v>1.4670000000000001</v>
      </c>
      <c r="Q45" s="16">
        <v>1.6E-2</v>
      </c>
      <c r="R45" s="27"/>
      <c r="S45" s="27">
        <v>0.01</v>
      </c>
      <c r="T45" s="27">
        <v>0.08</v>
      </c>
      <c r="U45" s="27">
        <v>5.7000000000000002E-2</v>
      </c>
      <c r="V45" s="27">
        <v>1.6E-2</v>
      </c>
      <c r="W45" s="27">
        <v>5.1999999999999998E-2</v>
      </c>
      <c r="X45" s="27">
        <v>6.8000000000000005E-2</v>
      </c>
      <c r="Y45" s="27"/>
      <c r="Z45" s="16">
        <f t="shared" si="0"/>
        <v>97.499000000000024</v>
      </c>
      <c r="AA45" s="20">
        <v>0.57771971094455765</v>
      </c>
      <c r="AB45" s="39" t="s">
        <v>367</v>
      </c>
    </row>
    <row r="46" spans="1:28">
      <c r="A46" s="15" t="s">
        <v>152</v>
      </c>
      <c r="B46" s="2" t="s">
        <v>82</v>
      </c>
      <c r="C46" s="30">
        <v>191</v>
      </c>
      <c r="D46" s="30" t="s">
        <v>120</v>
      </c>
      <c r="E46" s="30" t="s">
        <v>86</v>
      </c>
      <c r="F46" s="58" t="s">
        <v>154</v>
      </c>
      <c r="G46" s="16">
        <v>38.533999999999999</v>
      </c>
      <c r="H46" s="16">
        <v>1.9950000000000001</v>
      </c>
      <c r="I46" s="16">
        <v>15.345000000000001</v>
      </c>
      <c r="J46" s="16"/>
      <c r="K46" s="16">
        <v>15.760999999999999</v>
      </c>
      <c r="L46" s="16">
        <v>0.26</v>
      </c>
      <c r="M46" s="16">
        <v>9.9480000000000004</v>
      </c>
      <c r="N46" s="16">
        <v>11.432</v>
      </c>
      <c r="O46" s="16">
        <v>2.1970000000000001</v>
      </c>
      <c r="P46" s="16">
        <v>1.4810000000000001</v>
      </c>
      <c r="Q46" s="16">
        <v>1.9E-2</v>
      </c>
      <c r="R46" s="27"/>
      <c r="S46" s="27"/>
      <c r="T46" s="27">
        <v>2.5000000000000001E-2</v>
      </c>
      <c r="U46" s="27">
        <v>0.09</v>
      </c>
      <c r="V46" s="27">
        <v>2E-3</v>
      </c>
      <c r="W46" s="27">
        <v>7.1999999999999995E-2</v>
      </c>
      <c r="X46" s="27">
        <v>5.8999999999999997E-2</v>
      </c>
      <c r="Y46" s="27">
        <v>4.3999999999999997E-2</v>
      </c>
      <c r="Z46" s="16">
        <f t="shared" si="0"/>
        <v>97.263999999999996</v>
      </c>
      <c r="AA46" s="20">
        <v>0.58017201136436047</v>
      </c>
      <c r="AB46" s="39" t="s">
        <v>367</v>
      </c>
    </row>
    <row r="47" spans="1:28">
      <c r="A47" s="15" t="s">
        <v>152</v>
      </c>
      <c r="B47" s="2" t="s">
        <v>82</v>
      </c>
      <c r="C47" s="30">
        <v>210</v>
      </c>
      <c r="D47" s="30" t="s">
        <v>121</v>
      </c>
      <c r="E47" s="30" t="s">
        <v>86</v>
      </c>
      <c r="F47" s="57" t="s">
        <v>153</v>
      </c>
      <c r="G47" s="16">
        <v>37.603000000000002</v>
      </c>
      <c r="H47" s="16">
        <v>1.877</v>
      </c>
      <c r="I47" s="16">
        <v>15.872999999999999</v>
      </c>
      <c r="J47" s="16">
        <v>1.2999999999999999E-2</v>
      </c>
      <c r="K47" s="16">
        <v>16.213000000000001</v>
      </c>
      <c r="L47" s="16">
        <v>0.26400000000000001</v>
      </c>
      <c r="M47" s="16">
        <v>9.7929999999999993</v>
      </c>
      <c r="N47" s="16">
        <v>11.798999999999999</v>
      </c>
      <c r="O47" s="16">
        <v>2.09</v>
      </c>
      <c r="P47" s="16">
        <v>1.5469999999999999</v>
      </c>
      <c r="Q47" s="16">
        <v>1.9E-2</v>
      </c>
      <c r="R47" s="27">
        <v>1.2999999999999999E-2</v>
      </c>
      <c r="S47" s="27">
        <v>3.4000000000000002E-2</v>
      </c>
      <c r="T47" s="27">
        <v>1.0999999999999999E-2</v>
      </c>
      <c r="U47" s="27">
        <v>0.05</v>
      </c>
      <c r="V47" s="27">
        <v>1.6E-2</v>
      </c>
      <c r="W47" s="27">
        <v>0.113</v>
      </c>
      <c r="X47" s="27">
        <v>7.9000000000000001E-2</v>
      </c>
      <c r="Y47" s="27">
        <v>0.06</v>
      </c>
      <c r="Z47" s="16">
        <f t="shared" si="0"/>
        <v>97.467000000000013</v>
      </c>
      <c r="AA47" s="20">
        <v>0.59189623497031429</v>
      </c>
      <c r="AB47" s="39" t="s">
        <v>367</v>
      </c>
    </row>
    <row r="48" spans="1:28">
      <c r="A48" s="15" t="s">
        <v>152</v>
      </c>
      <c r="B48" s="2" t="s">
        <v>82</v>
      </c>
      <c r="C48" s="30">
        <v>210</v>
      </c>
      <c r="D48" s="30" t="s">
        <v>121</v>
      </c>
      <c r="E48" s="30" t="s">
        <v>86</v>
      </c>
      <c r="F48" s="57" t="s">
        <v>153</v>
      </c>
      <c r="G48" s="16">
        <v>38.274999999999999</v>
      </c>
      <c r="H48" s="16">
        <v>1.839</v>
      </c>
      <c r="I48" s="16">
        <v>15.603</v>
      </c>
      <c r="J48" s="16"/>
      <c r="K48" s="16">
        <v>16.881</v>
      </c>
      <c r="L48" s="16">
        <v>0.25700000000000001</v>
      </c>
      <c r="M48" s="16">
        <v>9.5960000000000001</v>
      </c>
      <c r="N48" s="16">
        <v>11.814</v>
      </c>
      <c r="O48" s="16">
        <v>1.9770000000000001</v>
      </c>
      <c r="P48" s="16">
        <v>1.534</v>
      </c>
      <c r="Q48" s="16">
        <v>0.03</v>
      </c>
      <c r="R48" s="27"/>
      <c r="S48" s="27"/>
      <c r="T48" s="27">
        <v>0.106</v>
      </c>
      <c r="U48" s="27">
        <v>4.7E-2</v>
      </c>
      <c r="V48" s="27">
        <v>2.3E-2</v>
      </c>
      <c r="W48" s="27">
        <v>9.5000000000000001E-2</v>
      </c>
      <c r="X48" s="27">
        <v>2.9000000000000001E-2</v>
      </c>
      <c r="Y48" s="27">
        <v>0.04</v>
      </c>
      <c r="Z48" s="16">
        <f t="shared" si="0"/>
        <v>98.146000000000015</v>
      </c>
      <c r="AA48" s="20">
        <v>0.5742110057491886</v>
      </c>
      <c r="AB48" s="39" t="s">
        <v>367</v>
      </c>
    </row>
    <row r="49" spans="1:28">
      <c r="A49" s="15" t="s">
        <v>152</v>
      </c>
      <c r="B49" s="2" t="s">
        <v>82</v>
      </c>
      <c r="C49" s="30">
        <v>210</v>
      </c>
      <c r="D49" s="30" t="s">
        <v>121</v>
      </c>
      <c r="E49" s="30" t="s">
        <v>86</v>
      </c>
      <c r="F49" s="58" t="s">
        <v>157</v>
      </c>
      <c r="G49" s="16">
        <v>38.088000000000001</v>
      </c>
      <c r="H49" s="16">
        <v>1.8680000000000001</v>
      </c>
      <c r="I49" s="16">
        <v>15.625999999999999</v>
      </c>
      <c r="J49" s="16">
        <v>1.0999999999999999E-2</v>
      </c>
      <c r="K49" s="16">
        <v>16.253</v>
      </c>
      <c r="L49" s="16">
        <v>0.28999999999999998</v>
      </c>
      <c r="M49" s="16">
        <v>9.6890000000000001</v>
      </c>
      <c r="N49" s="16">
        <v>11.291</v>
      </c>
      <c r="O49" s="16">
        <v>1.9430000000000001</v>
      </c>
      <c r="P49" s="16">
        <v>1.5189999999999999</v>
      </c>
      <c r="Q49" s="16">
        <v>1.7999999999999999E-2</v>
      </c>
      <c r="R49" s="27">
        <v>1.0999999999999999E-2</v>
      </c>
      <c r="S49" s="27"/>
      <c r="T49" s="27">
        <v>1.0999999999999999E-2</v>
      </c>
      <c r="U49" s="27">
        <v>0.14299999999999999</v>
      </c>
      <c r="V49" s="27">
        <v>1.2E-2</v>
      </c>
      <c r="W49" s="27">
        <v>0.16700000000000001</v>
      </c>
      <c r="X49" s="27">
        <v>7.3999999999999996E-2</v>
      </c>
      <c r="Y49" s="27">
        <v>0.08</v>
      </c>
      <c r="Z49" s="16">
        <f t="shared" si="0"/>
        <v>97.094000000000008</v>
      </c>
      <c r="AA49" s="20">
        <v>0.58887843498241821</v>
      </c>
      <c r="AB49" s="39" t="s">
        <v>367</v>
      </c>
    </row>
    <row r="50" spans="1:28">
      <c r="A50" s="15" t="s">
        <v>152</v>
      </c>
      <c r="B50" s="2" t="s">
        <v>82</v>
      </c>
      <c r="C50" s="30">
        <v>254</v>
      </c>
      <c r="D50" s="30" t="s">
        <v>122</v>
      </c>
      <c r="E50" s="30" t="s">
        <v>86</v>
      </c>
      <c r="F50" s="58" t="s">
        <v>154</v>
      </c>
      <c r="G50" s="16">
        <v>38.317999999999998</v>
      </c>
      <c r="H50" s="16">
        <v>1.8759999999999999</v>
      </c>
      <c r="I50" s="16">
        <v>15.225</v>
      </c>
      <c r="J50" s="16">
        <v>2.1000000000000001E-2</v>
      </c>
      <c r="K50" s="16">
        <v>16.298999999999999</v>
      </c>
      <c r="L50" s="16">
        <v>0.33600000000000002</v>
      </c>
      <c r="M50" s="16">
        <v>9.9369999999999994</v>
      </c>
      <c r="N50" s="16">
        <v>11.263999999999999</v>
      </c>
      <c r="O50" s="16">
        <v>1.8580000000000001</v>
      </c>
      <c r="P50" s="16">
        <v>2.012</v>
      </c>
      <c r="Q50" s="16">
        <v>1.9E-2</v>
      </c>
      <c r="R50" s="27">
        <v>2.1000000000000001E-2</v>
      </c>
      <c r="S50" s="27">
        <v>4.2999999999999997E-2</v>
      </c>
      <c r="T50" s="27">
        <v>3.2000000000000001E-2</v>
      </c>
      <c r="U50" s="27">
        <v>9.2999999999999999E-2</v>
      </c>
      <c r="V50" s="27">
        <v>1.6E-2</v>
      </c>
      <c r="W50" s="27">
        <v>0.23</v>
      </c>
      <c r="X50" s="27">
        <v>0.11</v>
      </c>
      <c r="Y50" s="27">
        <v>7.0000000000000001E-3</v>
      </c>
      <c r="Z50" s="16">
        <f t="shared" si="0"/>
        <v>97.717000000000027</v>
      </c>
      <c r="AA50" s="20">
        <v>0.58993593341049999</v>
      </c>
      <c r="AB50" s="39" t="s">
        <v>367</v>
      </c>
    </row>
    <row r="51" spans="1:28">
      <c r="A51" s="15" t="s">
        <v>152</v>
      </c>
      <c r="B51" s="2" t="s">
        <v>82</v>
      </c>
      <c r="C51" s="30">
        <v>254</v>
      </c>
      <c r="D51" s="30" t="s">
        <v>122</v>
      </c>
      <c r="E51" s="30" t="s">
        <v>86</v>
      </c>
      <c r="F51" s="58" t="s">
        <v>154</v>
      </c>
      <c r="G51" s="16">
        <v>38.131</v>
      </c>
      <c r="H51" s="16">
        <v>1.877</v>
      </c>
      <c r="I51" s="16">
        <v>15.295999999999999</v>
      </c>
      <c r="J51" s="16"/>
      <c r="K51" s="16">
        <v>16.126000000000001</v>
      </c>
      <c r="L51" s="16">
        <v>0.29699999999999999</v>
      </c>
      <c r="M51" s="16">
        <v>9.93</v>
      </c>
      <c r="N51" s="16">
        <v>11.416</v>
      </c>
      <c r="O51" s="16">
        <v>1.917</v>
      </c>
      <c r="P51" s="16">
        <v>2.02</v>
      </c>
      <c r="Q51" s="16">
        <v>2.1000000000000001E-2</v>
      </c>
      <c r="R51" s="27"/>
      <c r="S51" s="27"/>
      <c r="T51" s="27"/>
      <c r="U51" s="27">
        <v>0.06</v>
      </c>
      <c r="V51" s="27">
        <v>3.1E-2</v>
      </c>
      <c r="W51" s="27">
        <v>0.126</v>
      </c>
      <c r="X51" s="27">
        <v>9.6000000000000002E-2</v>
      </c>
      <c r="Y51" s="27"/>
      <c r="Z51" s="16">
        <f t="shared" si="0"/>
        <v>97.344000000000023</v>
      </c>
      <c r="AA51" s="20">
        <v>0.58632748296643222</v>
      </c>
      <c r="AB51" s="39" t="s">
        <v>367</v>
      </c>
    </row>
    <row r="52" spans="1:28">
      <c r="A52" s="15" t="s">
        <v>152</v>
      </c>
      <c r="B52" s="2" t="s">
        <v>82</v>
      </c>
      <c r="C52" s="30">
        <v>254</v>
      </c>
      <c r="D52" s="30" t="s">
        <v>122</v>
      </c>
      <c r="E52" s="30" t="s">
        <v>86</v>
      </c>
      <c r="F52" s="58" t="s">
        <v>154</v>
      </c>
      <c r="G52" s="16">
        <v>38.667000000000002</v>
      </c>
      <c r="H52" s="16">
        <v>1.946</v>
      </c>
      <c r="I52" s="16">
        <v>15.292</v>
      </c>
      <c r="J52" s="16">
        <v>1.6E-2</v>
      </c>
      <c r="K52" s="16">
        <v>16.006</v>
      </c>
      <c r="L52" s="16">
        <v>0.27100000000000002</v>
      </c>
      <c r="M52" s="16">
        <v>9.7360000000000007</v>
      </c>
      <c r="N52" s="16">
        <v>11.282999999999999</v>
      </c>
      <c r="O52" s="16">
        <v>1.732</v>
      </c>
      <c r="P52" s="16">
        <v>2.1520000000000001</v>
      </c>
      <c r="Q52" s="16">
        <v>2.1000000000000001E-2</v>
      </c>
      <c r="R52" s="27">
        <v>1.6E-2</v>
      </c>
      <c r="S52" s="27">
        <v>1.7000000000000001E-2</v>
      </c>
      <c r="T52" s="27">
        <v>6.0999999999999999E-2</v>
      </c>
      <c r="U52" s="27">
        <v>2.7E-2</v>
      </c>
      <c r="V52" s="27">
        <v>2.3E-2</v>
      </c>
      <c r="W52" s="27">
        <v>0.14000000000000001</v>
      </c>
      <c r="X52" s="27">
        <v>0.12</v>
      </c>
      <c r="Y52" s="27"/>
      <c r="Z52" s="16">
        <f t="shared" si="0"/>
        <v>97.52600000000001</v>
      </c>
      <c r="AA52" s="20">
        <v>0.56811519821803425</v>
      </c>
      <c r="AB52" s="39" t="s">
        <v>367</v>
      </c>
    </row>
    <row r="53" spans="1:28">
      <c r="A53" s="15" t="s">
        <v>152</v>
      </c>
      <c r="B53" s="2" t="s">
        <v>82</v>
      </c>
      <c r="C53" s="30">
        <v>260</v>
      </c>
      <c r="D53" s="30" t="s">
        <v>123</v>
      </c>
      <c r="E53" s="30" t="s">
        <v>86</v>
      </c>
      <c r="F53" s="58" t="s">
        <v>154</v>
      </c>
      <c r="G53" s="16">
        <v>38.691000000000003</v>
      </c>
      <c r="H53" s="16">
        <v>1.9530000000000001</v>
      </c>
      <c r="I53" s="16">
        <v>15.712</v>
      </c>
      <c r="J53" s="16"/>
      <c r="K53" s="16">
        <v>15.906000000000001</v>
      </c>
      <c r="L53" s="16">
        <v>0.33700000000000002</v>
      </c>
      <c r="M53" s="16">
        <v>10.028</v>
      </c>
      <c r="N53" s="16">
        <v>11.821999999999999</v>
      </c>
      <c r="O53" s="16">
        <v>1.998</v>
      </c>
      <c r="P53" s="16">
        <v>1.64</v>
      </c>
      <c r="Q53" s="16">
        <v>2.5999999999999999E-2</v>
      </c>
      <c r="R53" s="27"/>
      <c r="S53" s="27">
        <v>6.0000000000000001E-3</v>
      </c>
      <c r="T53" s="27"/>
      <c r="U53" s="27">
        <v>3.6999999999999998E-2</v>
      </c>
      <c r="V53" s="27">
        <v>1.7999999999999999E-2</v>
      </c>
      <c r="W53" s="27">
        <v>9.7000000000000003E-2</v>
      </c>
      <c r="X53" s="27">
        <v>7.1999999999999995E-2</v>
      </c>
      <c r="Y53" s="27"/>
      <c r="Z53" s="16">
        <f t="shared" si="0"/>
        <v>98.343000000000032</v>
      </c>
      <c r="AA53" s="20">
        <v>0.58928948374251555</v>
      </c>
      <c r="AB53" s="39" t="s">
        <v>367</v>
      </c>
    </row>
    <row r="54" spans="1:28">
      <c r="A54" s="15" t="s">
        <v>152</v>
      </c>
      <c r="B54" s="2" t="s">
        <v>82</v>
      </c>
      <c r="C54" s="30">
        <v>260</v>
      </c>
      <c r="D54" s="30" t="s">
        <v>123</v>
      </c>
      <c r="E54" s="30" t="s">
        <v>86</v>
      </c>
      <c r="F54" s="57" t="s">
        <v>153</v>
      </c>
      <c r="G54" s="16">
        <v>38.052</v>
      </c>
      <c r="H54" s="16">
        <v>2.1030000000000002</v>
      </c>
      <c r="I54" s="16">
        <v>15.595000000000001</v>
      </c>
      <c r="J54" s="16"/>
      <c r="K54" s="16">
        <v>16.285</v>
      </c>
      <c r="L54" s="16">
        <v>0.33900000000000002</v>
      </c>
      <c r="M54" s="16">
        <v>9.8979999999999997</v>
      </c>
      <c r="N54" s="16">
        <v>11.765000000000001</v>
      </c>
      <c r="O54" s="16">
        <v>1.958</v>
      </c>
      <c r="P54" s="16">
        <v>1.5860000000000001</v>
      </c>
      <c r="Q54" s="16">
        <v>1.6E-2</v>
      </c>
      <c r="R54" s="27"/>
      <c r="S54" s="27">
        <v>6.0000000000000001E-3</v>
      </c>
      <c r="T54" s="27">
        <v>9.4E-2</v>
      </c>
      <c r="U54" s="27">
        <v>7.2999999999999995E-2</v>
      </c>
      <c r="V54" s="27">
        <v>2.5000000000000001E-2</v>
      </c>
      <c r="W54" s="27">
        <v>7.3999999999999996E-2</v>
      </c>
      <c r="X54" s="27">
        <v>5.6000000000000001E-2</v>
      </c>
      <c r="Y54" s="27">
        <v>2.7E-2</v>
      </c>
      <c r="Z54" s="16">
        <f t="shared" si="0"/>
        <v>97.951999999999984</v>
      </c>
      <c r="AA54" s="20">
        <v>0.59429765704980431</v>
      </c>
      <c r="AB54" s="39" t="s">
        <v>367</v>
      </c>
    </row>
    <row r="55" spans="1:28">
      <c r="A55" s="15" t="s">
        <v>152</v>
      </c>
      <c r="B55" s="2" t="s">
        <v>82</v>
      </c>
      <c r="C55" s="30">
        <v>293</v>
      </c>
      <c r="D55" s="30" t="s">
        <v>124</v>
      </c>
      <c r="E55" s="30" t="s">
        <v>86</v>
      </c>
      <c r="F55" s="58" t="s">
        <v>154</v>
      </c>
      <c r="G55" s="16">
        <v>37.866</v>
      </c>
      <c r="H55" s="16">
        <v>1.6539999999999999</v>
      </c>
      <c r="I55" s="16">
        <v>14.61</v>
      </c>
      <c r="J55" s="16">
        <v>2.1000000000000001E-2</v>
      </c>
      <c r="K55" s="16">
        <v>15.673999999999999</v>
      </c>
      <c r="L55" s="16">
        <v>0.32500000000000001</v>
      </c>
      <c r="M55" s="16">
        <v>9.5489999999999995</v>
      </c>
      <c r="N55" s="16">
        <v>11.042</v>
      </c>
      <c r="O55" s="16">
        <v>1.609</v>
      </c>
      <c r="P55" s="16">
        <v>1.712</v>
      </c>
      <c r="Q55" s="16">
        <v>3.5999999999999997E-2</v>
      </c>
      <c r="R55" s="27">
        <v>2.1000000000000001E-2</v>
      </c>
      <c r="S55" s="27"/>
      <c r="T55" s="27"/>
      <c r="U55" s="27">
        <v>0.09</v>
      </c>
      <c r="V55" s="27"/>
      <c r="W55" s="27">
        <v>2.7E-2</v>
      </c>
      <c r="X55" s="27">
        <v>7.9000000000000001E-2</v>
      </c>
      <c r="Y55" s="27"/>
      <c r="Z55" s="16">
        <f t="shared" si="0"/>
        <v>94.314999999999984</v>
      </c>
      <c r="AA55" s="20">
        <v>0.58666323723241209</v>
      </c>
      <c r="AB55" s="39" t="s">
        <v>367</v>
      </c>
    </row>
    <row r="56" spans="1:28">
      <c r="A56" s="15" t="s">
        <v>152</v>
      </c>
      <c r="B56" s="2" t="s">
        <v>82</v>
      </c>
      <c r="C56" s="30">
        <v>293</v>
      </c>
      <c r="D56" s="30" t="s">
        <v>124</v>
      </c>
      <c r="E56" s="30" t="s">
        <v>86</v>
      </c>
      <c r="F56" s="58" t="s">
        <v>154</v>
      </c>
      <c r="G56" s="16">
        <v>37.789000000000001</v>
      </c>
      <c r="H56" s="16">
        <v>1.5760000000000001</v>
      </c>
      <c r="I56" s="16">
        <v>14.512</v>
      </c>
      <c r="J56" s="16">
        <v>8.0000000000000002E-3</v>
      </c>
      <c r="K56" s="16">
        <v>15.654999999999999</v>
      </c>
      <c r="L56" s="16">
        <v>0.23100000000000001</v>
      </c>
      <c r="M56" s="16">
        <v>9.2810000000000006</v>
      </c>
      <c r="N56" s="16">
        <v>11.157999999999999</v>
      </c>
      <c r="O56" s="16">
        <v>1.528</v>
      </c>
      <c r="P56" s="16">
        <v>1.627</v>
      </c>
      <c r="Q56" s="16">
        <v>4.8000000000000001E-2</v>
      </c>
      <c r="R56" s="27">
        <v>8.0000000000000002E-3</v>
      </c>
      <c r="S56" s="27">
        <v>1.6E-2</v>
      </c>
      <c r="T56" s="27">
        <v>1.4E-2</v>
      </c>
      <c r="U56" s="27">
        <v>9.7000000000000003E-2</v>
      </c>
      <c r="V56" s="27"/>
      <c r="W56" s="27">
        <v>0.22500000000000001</v>
      </c>
      <c r="X56" s="27">
        <v>7.1999999999999995E-2</v>
      </c>
      <c r="Y56" s="27"/>
      <c r="Z56" s="16">
        <f t="shared" si="0"/>
        <v>93.844999999999999</v>
      </c>
      <c r="AA56" s="20">
        <v>0.57109987827896225</v>
      </c>
      <c r="AB56" s="39" t="s">
        <v>367</v>
      </c>
    </row>
    <row r="57" spans="1:28">
      <c r="A57" s="15" t="s">
        <v>152</v>
      </c>
      <c r="B57" s="2" t="s">
        <v>82</v>
      </c>
      <c r="C57" s="30">
        <v>293</v>
      </c>
      <c r="D57" s="30" t="s">
        <v>124</v>
      </c>
      <c r="E57" s="30" t="s">
        <v>86</v>
      </c>
      <c r="F57" s="57" t="s">
        <v>153</v>
      </c>
      <c r="G57" s="16">
        <v>37.762</v>
      </c>
      <c r="H57" s="16">
        <v>1.476</v>
      </c>
      <c r="I57" s="16">
        <v>14.339</v>
      </c>
      <c r="J57" s="16">
        <v>1.2999999999999999E-2</v>
      </c>
      <c r="K57" s="16">
        <v>16.457000000000001</v>
      </c>
      <c r="L57" s="16">
        <v>0.24399999999999999</v>
      </c>
      <c r="M57" s="16">
        <v>9.3719999999999999</v>
      </c>
      <c r="N57" s="16">
        <v>10.865</v>
      </c>
      <c r="O57" s="16">
        <v>1.7390000000000001</v>
      </c>
      <c r="P57" s="16">
        <v>1.415</v>
      </c>
      <c r="Q57" s="16">
        <v>4.2000000000000003E-2</v>
      </c>
      <c r="R57" s="27">
        <v>1.2999999999999999E-2</v>
      </c>
      <c r="S57" s="27"/>
      <c r="T57" s="27"/>
      <c r="U57" s="27">
        <v>0.03</v>
      </c>
      <c r="V57" s="27">
        <v>4.0000000000000001E-3</v>
      </c>
      <c r="W57" s="27">
        <v>7.6999999999999999E-2</v>
      </c>
      <c r="X57" s="27">
        <v>3.5999999999999997E-2</v>
      </c>
      <c r="Y57" s="27">
        <v>5.3999999999999999E-2</v>
      </c>
      <c r="Z57" s="16">
        <f t="shared" si="0"/>
        <v>93.938000000000017</v>
      </c>
      <c r="AA57" s="20">
        <v>0.58321050075910563</v>
      </c>
      <c r="AB57" s="39" t="s">
        <v>367</v>
      </c>
    </row>
    <row r="58" spans="1:28">
      <c r="A58" s="15" t="s">
        <v>152</v>
      </c>
      <c r="B58" s="2" t="s">
        <v>82</v>
      </c>
      <c r="C58" s="30">
        <v>301</v>
      </c>
      <c r="D58" s="30" t="s">
        <v>125</v>
      </c>
      <c r="E58" s="30" t="s">
        <v>86</v>
      </c>
      <c r="F58" s="57" t="s">
        <v>153</v>
      </c>
      <c r="G58" s="16">
        <v>38.17</v>
      </c>
      <c r="H58" s="16">
        <v>1.7490000000000001</v>
      </c>
      <c r="I58" s="16">
        <v>15.05</v>
      </c>
      <c r="J58" s="16">
        <v>1.0999999999999999E-2</v>
      </c>
      <c r="K58" s="16">
        <v>15.914999999999999</v>
      </c>
      <c r="L58" s="16">
        <v>0.26900000000000002</v>
      </c>
      <c r="M58" s="16">
        <v>10.021000000000001</v>
      </c>
      <c r="N58" s="16">
        <v>11.644</v>
      </c>
      <c r="O58" s="16">
        <v>1.7210000000000001</v>
      </c>
      <c r="P58" s="16">
        <v>1.736</v>
      </c>
      <c r="Q58" s="16">
        <v>4.2000000000000003E-2</v>
      </c>
      <c r="R58" s="27">
        <v>1.0999999999999999E-2</v>
      </c>
      <c r="S58" s="27"/>
      <c r="T58" s="27"/>
      <c r="U58" s="27">
        <v>0.11</v>
      </c>
      <c r="V58" s="27"/>
      <c r="W58" s="27"/>
      <c r="X58" s="27">
        <v>4.8000000000000001E-2</v>
      </c>
      <c r="Y58" s="27"/>
      <c r="Z58" s="16">
        <f t="shared" si="0"/>
        <v>96.497000000000028</v>
      </c>
      <c r="AA58" s="20">
        <v>0.604731625537971</v>
      </c>
      <c r="AB58" s="39" t="s">
        <v>367</v>
      </c>
    </row>
    <row r="59" spans="1:28">
      <c r="A59" s="15" t="s">
        <v>152</v>
      </c>
      <c r="B59" s="2" t="s">
        <v>82</v>
      </c>
      <c r="C59" s="30">
        <v>301</v>
      </c>
      <c r="D59" s="30" t="s">
        <v>125</v>
      </c>
      <c r="E59" s="30" t="s">
        <v>86</v>
      </c>
      <c r="F59" s="58" t="s">
        <v>154</v>
      </c>
      <c r="G59" s="16">
        <v>38.380000000000003</v>
      </c>
      <c r="H59" s="16">
        <v>1.7190000000000001</v>
      </c>
      <c r="I59" s="16">
        <v>14.945</v>
      </c>
      <c r="J59" s="16"/>
      <c r="K59" s="16">
        <v>14.695</v>
      </c>
      <c r="L59" s="16">
        <v>0.34499999999999997</v>
      </c>
      <c r="M59" s="16">
        <v>10.260999999999999</v>
      </c>
      <c r="N59" s="16">
        <v>11.444000000000001</v>
      </c>
      <c r="O59" s="16">
        <v>1.7430000000000001</v>
      </c>
      <c r="P59" s="16">
        <v>1.7050000000000001</v>
      </c>
      <c r="Q59" s="16">
        <v>2.4E-2</v>
      </c>
      <c r="R59" s="27"/>
      <c r="S59" s="27"/>
      <c r="T59" s="27"/>
      <c r="U59" s="27">
        <v>7.3999999999999996E-2</v>
      </c>
      <c r="V59" s="27">
        <v>4.7E-2</v>
      </c>
      <c r="W59" s="27">
        <v>9.5000000000000001E-2</v>
      </c>
      <c r="X59" s="27">
        <v>0.06</v>
      </c>
      <c r="Y59" s="27"/>
      <c r="Z59" s="16">
        <f t="shared" si="0"/>
        <v>95.536999999999992</v>
      </c>
      <c r="AA59" s="20">
        <v>0.61443624240458805</v>
      </c>
      <c r="AB59" s="39" t="s">
        <v>367</v>
      </c>
    </row>
    <row r="60" spans="1:28">
      <c r="A60" s="15" t="s">
        <v>152</v>
      </c>
      <c r="B60" s="2" t="s">
        <v>82</v>
      </c>
      <c r="C60" s="30">
        <v>301</v>
      </c>
      <c r="D60" s="30" t="s">
        <v>125</v>
      </c>
      <c r="E60" s="30" t="s">
        <v>86</v>
      </c>
      <c r="F60" s="57" t="s">
        <v>153</v>
      </c>
      <c r="G60" s="16">
        <v>38.216000000000001</v>
      </c>
      <c r="H60" s="16">
        <v>1.5489999999999999</v>
      </c>
      <c r="I60" s="16">
        <v>14.236000000000001</v>
      </c>
      <c r="J60" s="16"/>
      <c r="K60" s="16">
        <v>16.792999999999999</v>
      </c>
      <c r="L60" s="16">
        <v>0.33400000000000002</v>
      </c>
      <c r="M60" s="16">
        <v>10.061999999999999</v>
      </c>
      <c r="N60" s="16">
        <v>11.705</v>
      </c>
      <c r="O60" s="16">
        <v>1.7849999999999999</v>
      </c>
      <c r="P60" s="16">
        <v>1.57</v>
      </c>
      <c r="Q60" s="16">
        <v>3.3000000000000002E-2</v>
      </c>
      <c r="R60" s="27"/>
      <c r="S60" s="27">
        <v>1.7000000000000001E-2</v>
      </c>
      <c r="T60" s="27">
        <v>3.2000000000000001E-2</v>
      </c>
      <c r="U60" s="27">
        <v>1.2999999999999999E-2</v>
      </c>
      <c r="V60" s="27">
        <v>3.5000000000000003E-2</v>
      </c>
      <c r="W60" s="27">
        <v>9.9000000000000005E-2</v>
      </c>
      <c r="X60" s="27">
        <v>4.5999999999999999E-2</v>
      </c>
      <c r="Y60" s="27"/>
      <c r="Z60" s="16">
        <f t="shared" si="0"/>
        <v>96.525000000000006</v>
      </c>
      <c r="AA60" s="20">
        <v>0.61092859303394764</v>
      </c>
      <c r="AB60" s="39" t="s">
        <v>367</v>
      </c>
    </row>
    <row r="61" spans="1:28">
      <c r="A61" s="15" t="s">
        <v>152</v>
      </c>
      <c r="B61" s="2" t="s">
        <v>82</v>
      </c>
      <c r="C61" s="30">
        <v>329</v>
      </c>
      <c r="D61" s="30" t="s">
        <v>126</v>
      </c>
      <c r="E61" s="30" t="s">
        <v>86</v>
      </c>
      <c r="F61" s="57" t="s">
        <v>153</v>
      </c>
      <c r="G61" s="16">
        <v>39.023000000000003</v>
      </c>
      <c r="H61" s="16">
        <v>1.905</v>
      </c>
      <c r="I61" s="16">
        <v>15.097</v>
      </c>
      <c r="J61" s="16">
        <v>4.4999999999999998E-2</v>
      </c>
      <c r="K61" s="16">
        <v>14.803000000000001</v>
      </c>
      <c r="L61" s="16">
        <v>0.20499999999999999</v>
      </c>
      <c r="M61" s="16">
        <v>11.179</v>
      </c>
      <c r="N61" s="16">
        <v>11.576000000000001</v>
      </c>
      <c r="O61" s="16">
        <v>1.633</v>
      </c>
      <c r="P61" s="16">
        <v>1.3859999999999999</v>
      </c>
      <c r="Q61" s="16">
        <v>4.1000000000000002E-2</v>
      </c>
      <c r="R61" s="27">
        <v>4.4999999999999998E-2</v>
      </c>
      <c r="S61" s="27"/>
      <c r="T61" s="27"/>
      <c r="U61" s="27">
        <v>0.1</v>
      </c>
      <c r="V61" s="27">
        <v>3.1E-2</v>
      </c>
      <c r="W61" s="27">
        <v>4.1000000000000002E-2</v>
      </c>
      <c r="X61" s="27">
        <v>5.2999999999999999E-2</v>
      </c>
      <c r="Y61" s="27">
        <v>0.13400000000000001</v>
      </c>
      <c r="Z61" s="16">
        <f t="shared" si="0"/>
        <v>97.296999999999983</v>
      </c>
      <c r="AA61" s="20">
        <v>0.67914728913580313</v>
      </c>
      <c r="AB61" s="39" t="s">
        <v>367</v>
      </c>
    </row>
    <row r="62" spans="1:28">
      <c r="A62" s="15" t="s">
        <v>152</v>
      </c>
      <c r="B62" s="2" t="s">
        <v>82</v>
      </c>
      <c r="C62" s="30">
        <v>329</v>
      </c>
      <c r="D62" s="30" t="s">
        <v>126</v>
      </c>
      <c r="E62" s="30" t="s">
        <v>86</v>
      </c>
      <c r="F62" s="57" t="s">
        <v>153</v>
      </c>
      <c r="G62" s="16">
        <v>38.981999999999999</v>
      </c>
      <c r="H62" s="16">
        <v>1.8580000000000001</v>
      </c>
      <c r="I62" s="16">
        <v>15.186</v>
      </c>
      <c r="J62" s="16">
        <v>3.2000000000000001E-2</v>
      </c>
      <c r="K62" s="16">
        <v>14.475</v>
      </c>
      <c r="L62" s="16">
        <v>0.19600000000000001</v>
      </c>
      <c r="M62" s="16">
        <v>11.35</v>
      </c>
      <c r="N62" s="16">
        <v>11.734</v>
      </c>
      <c r="O62" s="16">
        <v>1.7170000000000001</v>
      </c>
      <c r="P62" s="16">
        <v>1.2250000000000001</v>
      </c>
      <c r="Q62" s="16">
        <v>6.2E-2</v>
      </c>
      <c r="R62" s="27">
        <v>3.2000000000000001E-2</v>
      </c>
      <c r="S62" s="27"/>
      <c r="T62" s="27">
        <v>3.2000000000000001E-2</v>
      </c>
      <c r="U62" s="27">
        <v>1.7000000000000001E-2</v>
      </c>
      <c r="V62" s="27"/>
      <c r="W62" s="27">
        <v>0.13100000000000001</v>
      </c>
      <c r="X62" s="27">
        <v>3.1E-2</v>
      </c>
      <c r="Y62" s="27"/>
      <c r="Z62" s="16">
        <f t="shared" si="0"/>
        <v>97.05999999999996</v>
      </c>
      <c r="AA62" s="20">
        <v>0.6904406705129339</v>
      </c>
      <c r="AB62" s="39" t="s">
        <v>367</v>
      </c>
    </row>
    <row r="63" spans="1:28">
      <c r="A63" s="15" t="s">
        <v>152</v>
      </c>
      <c r="B63" s="2" t="s">
        <v>82</v>
      </c>
      <c r="C63" s="30">
        <v>343</v>
      </c>
      <c r="D63" s="30" t="s">
        <v>127</v>
      </c>
      <c r="E63" s="30" t="s">
        <v>86</v>
      </c>
      <c r="F63" s="57" t="s">
        <v>153</v>
      </c>
      <c r="G63" s="16">
        <v>38.923000000000002</v>
      </c>
      <c r="H63" s="16">
        <v>2.0110000000000001</v>
      </c>
      <c r="I63" s="16">
        <v>14.553000000000001</v>
      </c>
      <c r="J63" s="16"/>
      <c r="K63" s="16">
        <v>16.495000000000001</v>
      </c>
      <c r="L63" s="16">
        <v>0.28999999999999998</v>
      </c>
      <c r="M63" s="16">
        <v>10.086</v>
      </c>
      <c r="N63" s="16">
        <v>11.975</v>
      </c>
      <c r="O63" s="16">
        <v>1.72</v>
      </c>
      <c r="P63" s="16">
        <v>1.4730000000000001</v>
      </c>
      <c r="Q63" s="16">
        <v>1.4E-2</v>
      </c>
      <c r="R63" s="27"/>
      <c r="S63" s="27">
        <v>1.0999999999999999E-2</v>
      </c>
      <c r="T63" s="27">
        <v>0.01</v>
      </c>
      <c r="U63" s="27">
        <v>0.01</v>
      </c>
      <c r="V63" s="27">
        <v>1.4E-2</v>
      </c>
      <c r="W63" s="27">
        <v>4.4999999999999998E-2</v>
      </c>
      <c r="X63" s="27">
        <v>4.9000000000000002E-2</v>
      </c>
      <c r="Y63" s="27">
        <v>0.02</v>
      </c>
      <c r="Z63" s="16">
        <f t="shared" si="0"/>
        <v>97.699000000000012</v>
      </c>
      <c r="AA63" s="20">
        <v>0.59730644944235589</v>
      </c>
      <c r="AB63" s="39" t="s">
        <v>367</v>
      </c>
    </row>
    <row r="64" spans="1:28">
      <c r="A64" s="15" t="s">
        <v>152</v>
      </c>
      <c r="B64" s="2" t="s">
        <v>82</v>
      </c>
      <c r="C64" s="30">
        <v>343</v>
      </c>
      <c r="D64" s="30" t="s">
        <v>127</v>
      </c>
      <c r="E64" s="30" t="s">
        <v>86</v>
      </c>
      <c r="F64" s="57" t="s">
        <v>153</v>
      </c>
      <c r="G64" s="16">
        <v>38.872</v>
      </c>
      <c r="H64" s="16">
        <v>1.93</v>
      </c>
      <c r="I64" s="16">
        <v>14.541</v>
      </c>
      <c r="J64" s="16"/>
      <c r="K64" s="16">
        <v>16.861000000000001</v>
      </c>
      <c r="L64" s="16">
        <v>0.315</v>
      </c>
      <c r="M64" s="16">
        <v>9.9420000000000002</v>
      </c>
      <c r="N64" s="16">
        <v>12.071</v>
      </c>
      <c r="O64" s="16">
        <v>1.9179999999999999</v>
      </c>
      <c r="P64" s="16">
        <v>1.04</v>
      </c>
      <c r="Q64" s="16">
        <v>1.6E-2</v>
      </c>
      <c r="R64" s="27"/>
      <c r="S64" s="27">
        <v>3.2000000000000001E-2</v>
      </c>
      <c r="T64" s="27">
        <v>3.3000000000000002E-2</v>
      </c>
      <c r="U64" s="27">
        <v>9.8000000000000004E-2</v>
      </c>
      <c r="V64" s="27">
        <v>1.6E-2</v>
      </c>
      <c r="W64" s="27">
        <v>7.0000000000000007E-2</v>
      </c>
      <c r="X64" s="27">
        <v>0.02</v>
      </c>
      <c r="Y64" s="27">
        <v>0.02</v>
      </c>
      <c r="Z64" s="16">
        <f t="shared" si="0"/>
        <v>97.795000000000016</v>
      </c>
      <c r="AA64" s="20">
        <v>0.59469078314514556</v>
      </c>
      <c r="AB64" s="39" t="s">
        <v>367</v>
      </c>
    </row>
    <row r="65" spans="1:28">
      <c r="A65" s="15" t="s">
        <v>152</v>
      </c>
      <c r="B65" s="2" t="s">
        <v>82</v>
      </c>
      <c r="C65" s="30">
        <v>343</v>
      </c>
      <c r="D65" s="30" t="s">
        <v>127</v>
      </c>
      <c r="E65" s="30" t="s">
        <v>86</v>
      </c>
      <c r="F65" s="57" t="s">
        <v>153</v>
      </c>
      <c r="G65" s="16">
        <v>38.862000000000002</v>
      </c>
      <c r="H65" s="16">
        <v>2.105</v>
      </c>
      <c r="I65" s="16">
        <v>15.379</v>
      </c>
      <c r="J65" s="16">
        <v>7.0000000000000001E-3</v>
      </c>
      <c r="K65" s="16">
        <v>15.863</v>
      </c>
      <c r="L65" s="16">
        <v>0.315</v>
      </c>
      <c r="M65" s="16">
        <v>10.397</v>
      </c>
      <c r="N65" s="16">
        <v>11.884</v>
      </c>
      <c r="O65" s="16">
        <v>1.774</v>
      </c>
      <c r="P65" s="16">
        <v>1.601</v>
      </c>
      <c r="Q65" s="16">
        <v>2.1000000000000001E-2</v>
      </c>
      <c r="R65" s="27">
        <v>7.0000000000000001E-3</v>
      </c>
      <c r="S65" s="27">
        <v>7.0000000000000001E-3</v>
      </c>
      <c r="T65" s="27">
        <v>6.0999999999999999E-2</v>
      </c>
      <c r="U65" s="27">
        <v>6.2E-2</v>
      </c>
      <c r="V65" s="27">
        <v>0.02</v>
      </c>
      <c r="W65" s="27">
        <v>4.2999999999999997E-2</v>
      </c>
      <c r="X65" s="27">
        <v>7.0000000000000007E-2</v>
      </c>
      <c r="Y65" s="27"/>
      <c r="Z65" s="16">
        <f t="shared" si="0"/>
        <v>98.478000000000009</v>
      </c>
      <c r="AA65" s="20">
        <v>0.61750529118720288</v>
      </c>
      <c r="AB65" s="39" t="s">
        <v>367</v>
      </c>
    </row>
    <row r="66" spans="1:28">
      <c r="A66" s="15" t="s">
        <v>152</v>
      </c>
      <c r="B66" s="2" t="s">
        <v>82</v>
      </c>
      <c r="C66" s="30">
        <v>403</v>
      </c>
      <c r="D66" s="30" t="s">
        <v>128</v>
      </c>
      <c r="E66" s="30" t="s">
        <v>86</v>
      </c>
      <c r="F66" s="58" t="s">
        <v>154</v>
      </c>
      <c r="G66" s="16">
        <v>36.978000000000002</v>
      </c>
      <c r="H66" s="16">
        <v>1.87</v>
      </c>
      <c r="I66" s="16">
        <v>14.74</v>
      </c>
      <c r="J66" s="16">
        <v>2.7E-2</v>
      </c>
      <c r="K66" s="16">
        <v>13.343</v>
      </c>
      <c r="L66" s="16">
        <v>0.28899999999999998</v>
      </c>
      <c r="M66" s="16">
        <v>10.125</v>
      </c>
      <c r="N66" s="16">
        <v>10.688000000000001</v>
      </c>
      <c r="O66" s="16">
        <v>1.7669999999999999</v>
      </c>
      <c r="P66" s="16">
        <v>1.7529999999999999</v>
      </c>
      <c r="Q66" s="16">
        <v>2.7E-2</v>
      </c>
      <c r="R66" s="27">
        <v>2.7E-2</v>
      </c>
      <c r="S66" s="27">
        <v>1.7000000000000001E-2</v>
      </c>
      <c r="T66" s="27">
        <v>3.1E-2</v>
      </c>
      <c r="U66" s="27">
        <v>5.3999999999999999E-2</v>
      </c>
      <c r="V66" s="27">
        <v>2.9000000000000001E-2</v>
      </c>
      <c r="W66" s="27">
        <v>0.154</v>
      </c>
      <c r="X66" s="27">
        <v>8.4000000000000005E-2</v>
      </c>
      <c r="Y66" s="27">
        <v>3.4000000000000002E-2</v>
      </c>
      <c r="Z66" s="16">
        <f t="shared" si="0"/>
        <v>92.037000000000006</v>
      </c>
      <c r="AA66" s="20">
        <v>0.62205059606072022</v>
      </c>
      <c r="AB66" s="39" t="s">
        <v>367</v>
      </c>
    </row>
    <row r="67" spans="1:28">
      <c r="A67" s="15" t="s">
        <v>152</v>
      </c>
      <c r="B67" s="2" t="s">
        <v>82</v>
      </c>
      <c r="C67" s="30">
        <v>403</v>
      </c>
      <c r="D67" s="30" t="s">
        <v>128</v>
      </c>
      <c r="E67" s="30" t="s">
        <v>86</v>
      </c>
      <c r="F67" s="58" t="s">
        <v>154</v>
      </c>
      <c r="G67" s="16">
        <v>37.265999999999998</v>
      </c>
      <c r="H67" s="16">
        <v>1.9359999999999999</v>
      </c>
      <c r="I67" s="16">
        <v>14.755000000000001</v>
      </c>
      <c r="J67" s="16"/>
      <c r="K67" s="16">
        <v>13.144</v>
      </c>
      <c r="L67" s="16">
        <v>0.26800000000000002</v>
      </c>
      <c r="M67" s="16">
        <v>10.356999999999999</v>
      </c>
      <c r="N67" s="16">
        <v>10.787000000000001</v>
      </c>
      <c r="O67" s="16">
        <v>1.7110000000000001</v>
      </c>
      <c r="P67" s="16">
        <v>1.722</v>
      </c>
      <c r="Q67" s="16">
        <v>2.9000000000000001E-2</v>
      </c>
      <c r="R67" s="27">
        <v>4.0000000000000001E-3</v>
      </c>
      <c r="S67" s="27"/>
      <c r="T67" s="27"/>
      <c r="U67" s="27">
        <v>4.3999999999999997E-2</v>
      </c>
      <c r="V67" s="27">
        <v>2.5000000000000001E-2</v>
      </c>
      <c r="W67" s="27">
        <v>0.14000000000000001</v>
      </c>
      <c r="X67" s="27">
        <v>8.8999999999999996E-2</v>
      </c>
      <c r="Y67" s="27">
        <v>0.03</v>
      </c>
      <c r="Z67" s="16">
        <f t="shared" si="0"/>
        <v>92.307000000000002</v>
      </c>
      <c r="AA67" s="20">
        <v>0.6335555093676476</v>
      </c>
      <c r="AB67" s="39" t="s">
        <v>367</v>
      </c>
    </row>
    <row r="68" spans="1:28">
      <c r="A68" s="15" t="s">
        <v>152</v>
      </c>
      <c r="B68" s="2" t="s">
        <v>82</v>
      </c>
      <c r="C68" s="30">
        <v>403</v>
      </c>
      <c r="D68" s="30" t="s">
        <v>128</v>
      </c>
      <c r="E68" s="30" t="s">
        <v>86</v>
      </c>
      <c r="F68" s="58" t="s">
        <v>154</v>
      </c>
      <c r="G68" s="16">
        <v>37.046999999999997</v>
      </c>
      <c r="H68" s="16">
        <v>1.865</v>
      </c>
      <c r="I68" s="16">
        <v>14.904999999999999</v>
      </c>
      <c r="J68" s="16"/>
      <c r="K68" s="16">
        <v>13.156000000000001</v>
      </c>
      <c r="L68" s="16">
        <v>0.22500000000000001</v>
      </c>
      <c r="M68" s="16">
        <v>10.379</v>
      </c>
      <c r="N68" s="16">
        <v>10.571</v>
      </c>
      <c r="O68" s="16">
        <v>1.7290000000000001</v>
      </c>
      <c r="P68" s="16">
        <v>1.663</v>
      </c>
      <c r="Q68" s="16">
        <v>0.03</v>
      </c>
      <c r="R68" s="27"/>
      <c r="S68" s="27"/>
      <c r="T68" s="27">
        <v>0.01</v>
      </c>
      <c r="U68" s="27">
        <v>5.1999999999999998E-2</v>
      </c>
      <c r="V68" s="27">
        <v>8.0000000000000002E-3</v>
      </c>
      <c r="W68" s="27">
        <v>0.16300000000000001</v>
      </c>
      <c r="X68" s="27">
        <v>7.0999999999999994E-2</v>
      </c>
      <c r="Y68" s="27"/>
      <c r="Z68" s="16">
        <f t="shared" si="0"/>
        <v>91.873999999999995</v>
      </c>
      <c r="AA68" s="20">
        <v>0.64420262150919905</v>
      </c>
      <c r="AB68" s="39" t="s">
        <v>367</v>
      </c>
    </row>
    <row r="69" spans="1:28">
      <c r="A69" s="15" t="s">
        <v>152</v>
      </c>
      <c r="B69" s="2" t="s">
        <v>82</v>
      </c>
      <c r="C69" s="30">
        <v>425</v>
      </c>
      <c r="D69" s="30" t="s">
        <v>129</v>
      </c>
      <c r="E69" s="30" t="s">
        <v>86</v>
      </c>
      <c r="F69" s="57" t="s">
        <v>153</v>
      </c>
      <c r="G69" s="16">
        <v>39.395000000000003</v>
      </c>
      <c r="H69" s="16">
        <v>1.885</v>
      </c>
      <c r="I69" s="16">
        <v>14.278</v>
      </c>
      <c r="J69" s="16">
        <v>4.2000000000000003E-2</v>
      </c>
      <c r="K69" s="16">
        <v>15.137</v>
      </c>
      <c r="L69" s="16">
        <v>0.22</v>
      </c>
      <c r="M69" s="16">
        <v>11.086</v>
      </c>
      <c r="N69" s="16">
        <v>11.763</v>
      </c>
      <c r="O69" s="16">
        <v>1.952</v>
      </c>
      <c r="P69" s="16">
        <v>1.3360000000000001</v>
      </c>
      <c r="Q69" s="16">
        <v>2.5000000000000001E-2</v>
      </c>
      <c r="R69" s="27">
        <v>4.2000000000000003E-2</v>
      </c>
      <c r="S69" s="27"/>
      <c r="T69" s="27">
        <v>2.5999999999999999E-2</v>
      </c>
      <c r="U69" s="27">
        <v>5.3999999999999999E-2</v>
      </c>
      <c r="V69" s="27"/>
      <c r="W69" s="27">
        <v>0.115</v>
      </c>
      <c r="X69" s="27">
        <v>3.4000000000000002E-2</v>
      </c>
      <c r="Y69" s="27">
        <v>1.2999999999999999E-2</v>
      </c>
      <c r="Z69" s="16">
        <f t="shared" si="0"/>
        <v>97.403000000000006</v>
      </c>
      <c r="AA69" s="20">
        <v>0.64392301364611881</v>
      </c>
      <c r="AB69" s="39" t="s">
        <v>367</v>
      </c>
    </row>
    <row r="70" spans="1:28">
      <c r="A70" s="15" t="s">
        <v>152</v>
      </c>
      <c r="B70" s="2" t="s">
        <v>82</v>
      </c>
      <c r="C70" s="30">
        <v>425</v>
      </c>
      <c r="D70" s="30" t="s">
        <v>129</v>
      </c>
      <c r="E70" s="30" t="s">
        <v>86</v>
      </c>
      <c r="F70" s="57" t="s">
        <v>153</v>
      </c>
      <c r="G70" s="16">
        <v>39.658000000000001</v>
      </c>
      <c r="H70" s="16">
        <v>1.9390000000000001</v>
      </c>
      <c r="I70" s="16">
        <v>14.096</v>
      </c>
      <c r="J70" s="16">
        <v>5.2999999999999999E-2</v>
      </c>
      <c r="K70" s="16">
        <v>14.882999999999999</v>
      </c>
      <c r="L70" s="16">
        <v>0.27900000000000003</v>
      </c>
      <c r="M70" s="16">
        <v>11.278</v>
      </c>
      <c r="N70" s="16">
        <v>11.484999999999999</v>
      </c>
      <c r="O70" s="16">
        <v>1.877</v>
      </c>
      <c r="P70" s="16">
        <v>1.45</v>
      </c>
      <c r="Q70" s="16">
        <v>3.3000000000000002E-2</v>
      </c>
      <c r="R70" s="27">
        <v>5.2999999999999999E-2</v>
      </c>
      <c r="S70" s="27"/>
      <c r="T70" s="27">
        <v>3.6999999999999998E-2</v>
      </c>
      <c r="U70" s="27">
        <v>7.0000000000000007E-2</v>
      </c>
      <c r="V70" s="27"/>
      <c r="W70" s="27">
        <v>2.3E-2</v>
      </c>
      <c r="X70" s="27">
        <v>7.0999999999999994E-2</v>
      </c>
      <c r="Y70" s="27">
        <v>1.7000000000000001E-2</v>
      </c>
      <c r="Z70" s="16">
        <f t="shared" ref="Z70:Z131" si="1">G70+H70+I70+J70+K70+L70+M70+N70+O70+P70+Q70+R70+S70+T70+U70+V70+W70+X70+Y70</f>
        <v>97.301999999999978</v>
      </c>
      <c r="AA70" s="20">
        <v>0.65373872889239693</v>
      </c>
      <c r="AB70" s="39" t="s">
        <v>367</v>
      </c>
    </row>
    <row r="71" spans="1:28">
      <c r="A71" s="15" t="s">
        <v>152</v>
      </c>
      <c r="B71" s="2" t="s">
        <v>82</v>
      </c>
      <c r="C71" s="30">
        <v>425</v>
      </c>
      <c r="D71" s="30" t="s">
        <v>129</v>
      </c>
      <c r="E71" s="30" t="s">
        <v>86</v>
      </c>
      <c r="F71" s="58" t="s">
        <v>154</v>
      </c>
      <c r="G71" s="16">
        <v>39.725999999999999</v>
      </c>
      <c r="H71" s="16">
        <v>2.0009999999999999</v>
      </c>
      <c r="I71" s="16">
        <v>14.045999999999999</v>
      </c>
      <c r="J71" s="16">
        <v>4.4999999999999998E-2</v>
      </c>
      <c r="K71" s="16">
        <v>14.645</v>
      </c>
      <c r="L71" s="16">
        <v>0.23599999999999999</v>
      </c>
      <c r="M71" s="16">
        <v>11.132999999999999</v>
      </c>
      <c r="N71" s="16">
        <v>11.615</v>
      </c>
      <c r="O71" s="16">
        <v>1.9330000000000001</v>
      </c>
      <c r="P71" s="16">
        <v>1.3759999999999999</v>
      </c>
      <c r="Q71" s="16">
        <v>2.5000000000000001E-2</v>
      </c>
      <c r="R71" s="27">
        <v>4.4999999999999998E-2</v>
      </c>
      <c r="S71" s="27">
        <v>1.7999999999999999E-2</v>
      </c>
      <c r="T71" s="27">
        <v>0</v>
      </c>
      <c r="U71" s="27">
        <v>9.7000000000000003E-2</v>
      </c>
      <c r="V71" s="27"/>
      <c r="W71" s="27">
        <v>0.14899999999999999</v>
      </c>
      <c r="X71" s="27">
        <v>7.0000000000000007E-2</v>
      </c>
      <c r="Y71" s="27">
        <v>0.01</v>
      </c>
      <c r="Z71" s="16">
        <f t="shared" si="1"/>
        <v>97.17</v>
      </c>
      <c r="AA71" s="20">
        <v>0.63669793691165211</v>
      </c>
      <c r="AB71" s="39" t="s">
        <v>367</v>
      </c>
    </row>
    <row r="72" spans="1:28">
      <c r="A72" s="15" t="s">
        <v>152</v>
      </c>
      <c r="B72" s="2" t="s">
        <v>82</v>
      </c>
      <c r="C72" s="30">
        <v>443</v>
      </c>
      <c r="D72" s="30" t="s">
        <v>130</v>
      </c>
      <c r="E72" s="30" t="s">
        <v>86</v>
      </c>
      <c r="F72" s="57" t="s">
        <v>153</v>
      </c>
      <c r="G72" s="16">
        <v>39.758000000000003</v>
      </c>
      <c r="H72" s="16">
        <v>2.2120000000000002</v>
      </c>
      <c r="I72" s="16">
        <v>14.387</v>
      </c>
      <c r="J72" s="16">
        <v>1.9E-2</v>
      </c>
      <c r="K72" s="16">
        <v>14.227</v>
      </c>
      <c r="L72" s="16">
        <v>0.24</v>
      </c>
      <c r="M72" s="16">
        <v>11.862</v>
      </c>
      <c r="N72" s="16">
        <v>11.473000000000001</v>
      </c>
      <c r="O72" s="16">
        <v>2.0430000000000001</v>
      </c>
      <c r="P72" s="16">
        <v>1.623</v>
      </c>
      <c r="Q72" s="16">
        <v>1.4E-2</v>
      </c>
      <c r="R72" s="27">
        <v>1.9E-2</v>
      </c>
      <c r="S72" s="27"/>
      <c r="T72" s="27">
        <v>3.5000000000000003E-2</v>
      </c>
      <c r="U72" s="27">
        <v>5.7000000000000002E-2</v>
      </c>
      <c r="V72" s="27"/>
      <c r="W72" s="27">
        <v>8.1000000000000003E-2</v>
      </c>
      <c r="X72" s="27">
        <v>2.4E-2</v>
      </c>
      <c r="Y72" s="27"/>
      <c r="Z72" s="16">
        <f t="shared" si="1"/>
        <v>98.074000000000012</v>
      </c>
      <c r="AA72" s="20">
        <v>0.67185913932986119</v>
      </c>
      <c r="AB72" s="39" t="s">
        <v>367</v>
      </c>
    </row>
    <row r="73" spans="1:28">
      <c r="A73" s="15" t="s">
        <v>152</v>
      </c>
      <c r="B73" s="2" t="s">
        <v>82</v>
      </c>
      <c r="C73" s="30">
        <v>443</v>
      </c>
      <c r="D73" s="30" t="s">
        <v>130</v>
      </c>
      <c r="E73" s="30" t="s">
        <v>86</v>
      </c>
      <c r="F73" s="57" t="s">
        <v>153</v>
      </c>
      <c r="G73" s="16">
        <v>39.82</v>
      </c>
      <c r="H73" s="16">
        <v>2.1440000000000001</v>
      </c>
      <c r="I73" s="16">
        <v>14.638999999999999</v>
      </c>
      <c r="J73" s="16">
        <v>7.0000000000000001E-3</v>
      </c>
      <c r="K73" s="16">
        <v>14.263999999999999</v>
      </c>
      <c r="L73" s="16">
        <v>0.19700000000000001</v>
      </c>
      <c r="M73" s="16">
        <v>11.756</v>
      </c>
      <c r="N73" s="16">
        <v>11.551</v>
      </c>
      <c r="O73" s="16">
        <v>1.903</v>
      </c>
      <c r="P73" s="16">
        <v>1.5920000000000001</v>
      </c>
      <c r="Q73" s="16">
        <v>1.4E-2</v>
      </c>
      <c r="R73" s="27">
        <v>7.0000000000000001E-3</v>
      </c>
      <c r="S73" s="27">
        <v>2.3E-2</v>
      </c>
      <c r="T73" s="27">
        <v>2.1000000000000001E-2</v>
      </c>
      <c r="U73" s="27">
        <v>8.2000000000000003E-2</v>
      </c>
      <c r="V73" s="27"/>
      <c r="W73" s="27">
        <v>0.111</v>
      </c>
      <c r="X73" s="27">
        <v>4.8000000000000001E-2</v>
      </c>
      <c r="Y73" s="27"/>
      <c r="Z73" s="16">
        <f t="shared" si="1"/>
        <v>98.179000000000002</v>
      </c>
      <c r="AA73" s="20">
        <v>0.67267214369579909</v>
      </c>
      <c r="AB73" s="39" t="s">
        <v>367</v>
      </c>
    </row>
    <row r="74" spans="1:28">
      <c r="A74" s="15" t="s">
        <v>152</v>
      </c>
      <c r="B74" s="2" t="s">
        <v>82</v>
      </c>
      <c r="C74" s="30">
        <v>443</v>
      </c>
      <c r="D74" s="30" t="s">
        <v>130</v>
      </c>
      <c r="E74" s="30" t="s">
        <v>86</v>
      </c>
      <c r="F74" s="57" t="s">
        <v>153</v>
      </c>
      <c r="G74" s="16">
        <v>40.131999999999998</v>
      </c>
      <c r="H74" s="16">
        <v>1.9670000000000001</v>
      </c>
      <c r="I74" s="16">
        <v>13.813000000000001</v>
      </c>
      <c r="J74" s="16">
        <v>5.0000000000000001E-3</v>
      </c>
      <c r="K74" s="16">
        <v>13.833</v>
      </c>
      <c r="L74" s="16">
        <v>0.223</v>
      </c>
      <c r="M74" s="16">
        <v>12.19</v>
      </c>
      <c r="N74" s="16">
        <v>11.6</v>
      </c>
      <c r="O74" s="16">
        <v>1.9430000000000001</v>
      </c>
      <c r="P74" s="16">
        <v>1.3580000000000001</v>
      </c>
      <c r="Q74" s="16">
        <v>2.5999999999999999E-2</v>
      </c>
      <c r="R74" s="27">
        <v>5.0000000000000001E-3</v>
      </c>
      <c r="S74" s="27"/>
      <c r="T74" s="27">
        <v>1.2E-2</v>
      </c>
      <c r="U74" s="27">
        <v>8.8999999999999996E-2</v>
      </c>
      <c r="V74" s="27">
        <v>6.0000000000000001E-3</v>
      </c>
      <c r="W74" s="27">
        <v>4.8000000000000001E-2</v>
      </c>
      <c r="X74" s="27">
        <v>5.8999999999999997E-2</v>
      </c>
      <c r="Y74" s="27">
        <v>1.7000000000000001E-2</v>
      </c>
      <c r="Z74" s="16">
        <f t="shared" si="1"/>
        <v>97.325999999999979</v>
      </c>
      <c r="AA74" s="20">
        <v>0.6946860686385965</v>
      </c>
      <c r="AB74" s="39" t="s">
        <v>367</v>
      </c>
    </row>
    <row r="75" spans="1:28">
      <c r="A75" s="15" t="s">
        <v>152</v>
      </c>
      <c r="B75" s="2" t="s">
        <v>82</v>
      </c>
      <c r="C75" s="30">
        <v>460</v>
      </c>
      <c r="D75" s="30" t="s">
        <v>131</v>
      </c>
      <c r="E75" s="30" t="s">
        <v>86</v>
      </c>
      <c r="F75" s="57" t="s">
        <v>153</v>
      </c>
      <c r="G75" s="16">
        <v>39.776000000000003</v>
      </c>
      <c r="H75" s="16">
        <v>1.798</v>
      </c>
      <c r="I75" s="16">
        <v>13.757999999999999</v>
      </c>
      <c r="J75" s="16">
        <v>2.3E-2</v>
      </c>
      <c r="K75" s="16">
        <v>14.635999999999999</v>
      </c>
      <c r="L75" s="16">
        <v>0.217</v>
      </c>
      <c r="M75" s="16">
        <v>11.42</v>
      </c>
      <c r="N75" s="16">
        <v>11.927</v>
      </c>
      <c r="O75" s="16">
        <v>1.9530000000000001</v>
      </c>
      <c r="P75" s="16">
        <v>1.26</v>
      </c>
      <c r="Q75" s="16">
        <v>1.2999999999999999E-2</v>
      </c>
      <c r="R75" s="27">
        <v>2.3E-2</v>
      </c>
      <c r="S75" s="27">
        <v>3.5999999999999997E-2</v>
      </c>
      <c r="T75" s="27">
        <v>5.1999999999999998E-2</v>
      </c>
      <c r="U75" s="27">
        <v>5.5E-2</v>
      </c>
      <c r="V75" s="27"/>
      <c r="W75" s="27">
        <v>3.7999999999999999E-2</v>
      </c>
      <c r="X75" s="27">
        <v>0.04</v>
      </c>
      <c r="Y75" s="27">
        <v>0.02</v>
      </c>
      <c r="Z75" s="16">
        <f t="shared" si="1"/>
        <v>97.04500000000003</v>
      </c>
      <c r="AA75" s="20">
        <v>0.65378966343678868</v>
      </c>
      <c r="AB75" s="39" t="s">
        <v>367</v>
      </c>
    </row>
    <row r="76" spans="1:28">
      <c r="A76" s="15" t="s">
        <v>152</v>
      </c>
      <c r="B76" s="2" t="s">
        <v>82</v>
      </c>
      <c r="C76" s="30">
        <v>460</v>
      </c>
      <c r="D76" s="30" t="s">
        <v>131</v>
      </c>
      <c r="E76" s="30" t="s">
        <v>86</v>
      </c>
      <c r="F76" s="57" t="s">
        <v>153</v>
      </c>
      <c r="G76" s="16">
        <v>40</v>
      </c>
      <c r="H76" s="16">
        <v>1.8340000000000001</v>
      </c>
      <c r="I76" s="16">
        <v>13.878</v>
      </c>
      <c r="J76" s="16"/>
      <c r="K76" s="16">
        <v>14.489000000000001</v>
      </c>
      <c r="L76" s="16">
        <v>0.23699999999999999</v>
      </c>
      <c r="M76" s="16">
        <v>11.558999999999999</v>
      </c>
      <c r="N76" s="16">
        <v>11.563000000000001</v>
      </c>
      <c r="O76" s="16">
        <v>1.9330000000000001</v>
      </c>
      <c r="P76" s="16">
        <v>1.304</v>
      </c>
      <c r="Q76" s="16">
        <v>2.8000000000000001E-2</v>
      </c>
      <c r="R76" s="27"/>
      <c r="S76" s="27"/>
      <c r="T76" s="27">
        <v>6.0999999999999999E-2</v>
      </c>
      <c r="U76" s="27">
        <v>8.2000000000000003E-2</v>
      </c>
      <c r="V76" s="27"/>
      <c r="W76" s="27">
        <v>0.12</v>
      </c>
      <c r="X76" s="27">
        <v>5.5E-2</v>
      </c>
      <c r="Y76" s="27">
        <v>0.01</v>
      </c>
      <c r="Z76" s="16">
        <f t="shared" si="1"/>
        <v>97.153000000000034</v>
      </c>
      <c r="AA76" s="20">
        <v>0.66349701848057607</v>
      </c>
      <c r="AB76" s="39" t="s">
        <v>367</v>
      </c>
    </row>
    <row r="77" spans="1:28">
      <c r="A77" s="15" t="s">
        <v>152</v>
      </c>
      <c r="B77" s="2" t="s">
        <v>82</v>
      </c>
      <c r="C77" s="30">
        <v>460</v>
      </c>
      <c r="D77" s="30" t="s">
        <v>131</v>
      </c>
      <c r="E77" s="30" t="s">
        <v>86</v>
      </c>
      <c r="F77" s="57" t="s">
        <v>153</v>
      </c>
      <c r="G77" s="16">
        <v>39.326000000000001</v>
      </c>
      <c r="H77" s="16">
        <v>1.7629999999999999</v>
      </c>
      <c r="I77" s="16">
        <v>14.260999999999999</v>
      </c>
      <c r="J77" s="16">
        <v>2.1000000000000001E-2</v>
      </c>
      <c r="K77" s="16">
        <v>15.082000000000001</v>
      </c>
      <c r="L77" s="16">
        <v>0.223</v>
      </c>
      <c r="M77" s="16">
        <v>10.901</v>
      </c>
      <c r="N77" s="16">
        <v>11.77</v>
      </c>
      <c r="O77" s="16">
        <v>1.964</v>
      </c>
      <c r="P77" s="16">
        <v>1.3460000000000001</v>
      </c>
      <c r="Q77" s="16">
        <v>0.02</v>
      </c>
      <c r="R77" s="27">
        <v>2.1000000000000001E-2</v>
      </c>
      <c r="S77" s="27">
        <v>7.0000000000000001E-3</v>
      </c>
      <c r="T77" s="27"/>
      <c r="U77" s="27">
        <v>7.0000000000000007E-2</v>
      </c>
      <c r="V77" s="27"/>
      <c r="W77" s="27">
        <v>8.3000000000000004E-2</v>
      </c>
      <c r="X77" s="27">
        <v>2.5000000000000001E-2</v>
      </c>
      <c r="Y77" s="27"/>
      <c r="Z77" s="16">
        <f t="shared" si="1"/>
        <v>96.882999999999996</v>
      </c>
      <c r="AA77" s="20">
        <v>0.63239995055599407</v>
      </c>
      <c r="AB77" s="39" t="s">
        <v>367</v>
      </c>
    </row>
    <row r="78" spans="1:28">
      <c r="A78" s="15" t="s">
        <v>152</v>
      </c>
      <c r="B78" s="2" t="s">
        <v>82</v>
      </c>
      <c r="C78" s="30">
        <v>497</v>
      </c>
      <c r="D78" s="30" t="s">
        <v>133</v>
      </c>
      <c r="E78" s="30" t="s">
        <v>86</v>
      </c>
      <c r="F78" s="58" t="s">
        <v>154</v>
      </c>
      <c r="G78" s="16">
        <v>38.252000000000002</v>
      </c>
      <c r="H78" s="16">
        <v>1.736</v>
      </c>
      <c r="I78" s="16">
        <v>14.250999999999999</v>
      </c>
      <c r="J78" s="16"/>
      <c r="K78" s="16">
        <v>13.662000000000001</v>
      </c>
      <c r="L78" s="16">
        <v>0.18</v>
      </c>
      <c r="M78" s="16">
        <v>10.967000000000001</v>
      </c>
      <c r="N78" s="16">
        <v>10.923</v>
      </c>
      <c r="O78" s="16">
        <v>2.2639999999999998</v>
      </c>
      <c r="P78" s="16">
        <v>1.1459999999999999</v>
      </c>
      <c r="Q78" s="16">
        <v>3.5000000000000003E-2</v>
      </c>
      <c r="R78" s="27"/>
      <c r="S78" s="27"/>
      <c r="T78" s="27">
        <v>3.6999999999999998E-2</v>
      </c>
      <c r="U78" s="27">
        <v>5.1999999999999998E-2</v>
      </c>
      <c r="V78" s="27">
        <v>4.7E-2</v>
      </c>
      <c r="W78" s="27">
        <v>0.113</v>
      </c>
      <c r="X78" s="27">
        <v>5.2999999999999999E-2</v>
      </c>
      <c r="Y78" s="27"/>
      <c r="Z78" s="16">
        <f t="shared" si="1"/>
        <v>93.718000000000004</v>
      </c>
      <c r="AA78" s="20">
        <v>0.64797398338136902</v>
      </c>
      <c r="AB78" s="39" t="s">
        <v>367</v>
      </c>
    </row>
    <row r="79" spans="1:28">
      <c r="A79" s="15" t="s">
        <v>152</v>
      </c>
      <c r="B79" s="2" t="s">
        <v>82</v>
      </c>
      <c r="C79" s="30">
        <v>497</v>
      </c>
      <c r="D79" s="30" t="s">
        <v>133</v>
      </c>
      <c r="E79" s="30" t="s">
        <v>86</v>
      </c>
      <c r="F79" s="58" t="s">
        <v>154</v>
      </c>
      <c r="G79" s="16">
        <v>38.302999999999997</v>
      </c>
      <c r="H79" s="16">
        <v>1.8169999999999999</v>
      </c>
      <c r="I79" s="16">
        <v>14.561999999999999</v>
      </c>
      <c r="J79" s="16">
        <v>1.4999999999999999E-2</v>
      </c>
      <c r="K79" s="16">
        <v>13.552</v>
      </c>
      <c r="L79" s="16">
        <v>0.161</v>
      </c>
      <c r="M79" s="16">
        <v>10.895</v>
      </c>
      <c r="N79" s="16">
        <v>10.653</v>
      </c>
      <c r="O79" s="16">
        <v>2.2509999999999999</v>
      </c>
      <c r="P79" s="16">
        <v>1.39</v>
      </c>
      <c r="Q79" s="16">
        <v>1.7000000000000001E-2</v>
      </c>
      <c r="R79" s="27">
        <v>1.4999999999999999E-2</v>
      </c>
      <c r="S79" s="27">
        <v>0.03</v>
      </c>
      <c r="T79" s="27">
        <v>2.1000000000000001E-2</v>
      </c>
      <c r="U79" s="27">
        <v>6.2E-2</v>
      </c>
      <c r="V79" s="27">
        <v>8.0000000000000002E-3</v>
      </c>
      <c r="W79" s="27">
        <v>3.2000000000000001E-2</v>
      </c>
      <c r="X79" s="27">
        <v>5.6000000000000001E-2</v>
      </c>
      <c r="Y79" s="27"/>
      <c r="Z79" s="16">
        <f t="shared" si="1"/>
        <v>93.839999999999989</v>
      </c>
      <c r="AA79" s="20">
        <v>0.64221407049035917</v>
      </c>
      <c r="AB79" s="39" t="s">
        <v>367</v>
      </c>
    </row>
    <row r="80" spans="1:28">
      <c r="A80" s="15" t="s">
        <v>152</v>
      </c>
      <c r="B80" s="2" t="s">
        <v>82</v>
      </c>
      <c r="C80" s="30">
        <v>510</v>
      </c>
      <c r="D80" s="30" t="s">
        <v>134</v>
      </c>
      <c r="E80" s="30" t="s">
        <v>86</v>
      </c>
      <c r="F80" s="58" t="s">
        <v>154</v>
      </c>
      <c r="G80" s="16">
        <v>39.655999999999999</v>
      </c>
      <c r="H80" s="16">
        <v>2.1749999999999998</v>
      </c>
      <c r="I80" s="16">
        <v>14.176</v>
      </c>
      <c r="J80" s="16">
        <v>2.9000000000000001E-2</v>
      </c>
      <c r="K80" s="16">
        <v>14.675000000000001</v>
      </c>
      <c r="L80" s="16">
        <v>0.17100000000000001</v>
      </c>
      <c r="M80" s="16">
        <v>11.260999999999999</v>
      </c>
      <c r="N80" s="16">
        <v>11.712999999999999</v>
      </c>
      <c r="O80" s="16">
        <v>2.0790000000000002</v>
      </c>
      <c r="P80" s="16">
        <v>1.427</v>
      </c>
      <c r="Q80" s="16">
        <v>2.3E-2</v>
      </c>
      <c r="R80" s="27">
        <v>2.9000000000000001E-2</v>
      </c>
      <c r="S80" s="27"/>
      <c r="T80" s="27">
        <v>4.1000000000000002E-2</v>
      </c>
      <c r="U80" s="27">
        <v>8.8999999999999996E-2</v>
      </c>
      <c r="V80" s="27"/>
      <c r="W80" s="27">
        <v>7.6999999999999999E-2</v>
      </c>
      <c r="X80" s="27">
        <v>3.4000000000000002E-2</v>
      </c>
      <c r="Y80" s="27"/>
      <c r="Z80" s="16">
        <f t="shared" si="1"/>
        <v>97.654999999999987</v>
      </c>
      <c r="AA80" s="20">
        <v>0.63421880417466747</v>
      </c>
      <c r="AB80" s="39" t="s">
        <v>367</v>
      </c>
    </row>
    <row r="81" spans="1:28">
      <c r="A81" s="15" t="s">
        <v>152</v>
      </c>
      <c r="B81" s="2" t="s">
        <v>82</v>
      </c>
      <c r="C81" s="30">
        <v>510</v>
      </c>
      <c r="D81" s="30" t="s">
        <v>134</v>
      </c>
      <c r="E81" s="30" t="s">
        <v>86</v>
      </c>
      <c r="F81" s="58" t="s">
        <v>154</v>
      </c>
      <c r="G81" s="16">
        <v>39.823</v>
      </c>
      <c r="H81" s="16">
        <v>2.0710000000000002</v>
      </c>
      <c r="I81" s="16">
        <v>14.567</v>
      </c>
      <c r="J81" s="16">
        <v>8.0000000000000002E-3</v>
      </c>
      <c r="K81" s="16">
        <v>14.707000000000001</v>
      </c>
      <c r="L81" s="16">
        <v>0.17199999999999999</v>
      </c>
      <c r="M81" s="16">
        <v>11.493</v>
      </c>
      <c r="N81" s="16">
        <v>11.749000000000001</v>
      </c>
      <c r="O81" s="16">
        <v>2.1909999999999998</v>
      </c>
      <c r="P81" s="16">
        <v>1.355</v>
      </c>
      <c r="Q81" s="16">
        <v>2.1999999999999999E-2</v>
      </c>
      <c r="R81" s="27">
        <v>8.0000000000000002E-3</v>
      </c>
      <c r="S81" s="27"/>
      <c r="T81" s="27">
        <v>1.7999999999999999E-2</v>
      </c>
      <c r="U81" s="27">
        <v>7.4999999999999997E-2</v>
      </c>
      <c r="V81" s="27"/>
      <c r="W81" s="27">
        <v>7.9000000000000001E-2</v>
      </c>
      <c r="X81" s="27">
        <v>5.5E-2</v>
      </c>
      <c r="Y81" s="27"/>
      <c r="Z81" s="16">
        <f t="shared" si="1"/>
        <v>98.393000000000001</v>
      </c>
      <c r="AA81" s="20">
        <v>0.64830624769011813</v>
      </c>
      <c r="AB81" s="39" t="s">
        <v>367</v>
      </c>
    </row>
    <row r="82" spans="1:28">
      <c r="A82" s="15" t="s">
        <v>152</v>
      </c>
      <c r="B82" s="2" t="s">
        <v>82</v>
      </c>
      <c r="C82" s="30">
        <v>518</v>
      </c>
      <c r="D82" s="30" t="s">
        <v>135</v>
      </c>
      <c r="E82" s="30" t="s">
        <v>86</v>
      </c>
      <c r="F82" s="58" t="s">
        <v>154</v>
      </c>
      <c r="G82" s="16">
        <v>40.536000000000001</v>
      </c>
      <c r="H82" s="16">
        <v>2.5230000000000001</v>
      </c>
      <c r="I82" s="16">
        <v>14.372</v>
      </c>
      <c r="J82" s="16">
        <v>1.6E-2</v>
      </c>
      <c r="K82" s="16">
        <v>12.726000000000001</v>
      </c>
      <c r="L82" s="16">
        <v>0.27400000000000002</v>
      </c>
      <c r="M82" s="16">
        <v>12.347</v>
      </c>
      <c r="N82" s="16">
        <v>11.266999999999999</v>
      </c>
      <c r="O82" s="16">
        <v>2.5110000000000001</v>
      </c>
      <c r="P82" s="16">
        <v>0.79800000000000004</v>
      </c>
      <c r="Q82" s="16">
        <v>8.0000000000000002E-3</v>
      </c>
      <c r="R82" s="27">
        <v>1.6E-2</v>
      </c>
      <c r="S82" s="27">
        <v>7.0000000000000001E-3</v>
      </c>
      <c r="T82" s="27"/>
      <c r="U82" s="27">
        <v>9.7000000000000003E-2</v>
      </c>
      <c r="V82" s="27"/>
      <c r="W82" s="27">
        <v>2.7E-2</v>
      </c>
      <c r="X82" s="27">
        <v>3.5999999999999997E-2</v>
      </c>
      <c r="Y82" s="27"/>
      <c r="Z82" s="16">
        <f t="shared" si="1"/>
        <v>97.560999999999993</v>
      </c>
      <c r="AA82" s="20">
        <v>0.68716706171764652</v>
      </c>
      <c r="AB82" s="39" t="s">
        <v>367</v>
      </c>
    </row>
    <row r="83" spans="1:28">
      <c r="A83" s="15" t="s">
        <v>152</v>
      </c>
      <c r="B83" s="2" t="s">
        <v>82</v>
      </c>
      <c r="C83" s="30">
        <v>518</v>
      </c>
      <c r="D83" s="30" t="s">
        <v>135</v>
      </c>
      <c r="E83" s="30" t="s">
        <v>86</v>
      </c>
      <c r="F83" s="58" t="s">
        <v>154</v>
      </c>
      <c r="G83" s="16">
        <v>40.442999999999998</v>
      </c>
      <c r="H83" s="16">
        <v>2.544</v>
      </c>
      <c r="I83" s="16">
        <v>14.122999999999999</v>
      </c>
      <c r="J83" s="16">
        <v>9.8000000000000004E-2</v>
      </c>
      <c r="K83" s="16">
        <v>12.781000000000001</v>
      </c>
      <c r="L83" s="16">
        <v>0.3</v>
      </c>
      <c r="M83" s="16">
        <v>12.154999999999999</v>
      </c>
      <c r="N83" s="16">
        <v>11.262</v>
      </c>
      <c r="O83" s="16">
        <v>2.48</v>
      </c>
      <c r="P83" s="16">
        <v>0.85899999999999999</v>
      </c>
      <c r="Q83" s="16">
        <v>7.0000000000000001E-3</v>
      </c>
      <c r="R83" s="27">
        <v>9.8000000000000004E-2</v>
      </c>
      <c r="S83" s="27"/>
      <c r="T83" s="27"/>
      <c r="U83" s="27">
        <v>0.02</v>
      </c>
      <c r="V83" s="27">
        <v>8.0000000000000002E-3</v>
      </c>
      <c r="W83" s="27">
        <v>6.3E-2</v>
      </c>
      <c r="X83" s="27">
        <v>3.5999999999999997E-2</v>
      </c>
      <c r="Y83" s="27">
        <v>7.0000000000000001E-3</v>
      </c>
      <c r="Z83" s="16">
        <f t="shared" si="1"/>
        <v>97.283999999999992</v>
      </c>
      <c r="AA83" s="20">
        <v>0.67719095622174796</v>
      </c>
      <c r="AB83" s="39" t="s">
        <v>367</v>
      </c>
    </row>
    <row r="84" spans="1:28">
      <c r="A84" s="15" t="s">
        <v>152</v>
      </c>
      <c r="B84" s="2" t="s">
        <v>82</v>
      </c>
      <c r="C84" s="30">
        <v>535</v>
      </c>
      <c r="D84" s="30" t="s">
        <v>136</v>
      </c>
      <c r="E84" s="30" t="s">
        <v>86</v>
      </c>
      <c r="F84" s="58" t="s">
        <v>154</v>
      </c>
      <c r="G84" s="16">
        <v>39.262999999999998</v>
      </c>
      <c r="H84" s="16">
        <v>2.3690000000000002</v>
      </c>
      <c r="I84" s="16">
        <v>14.603</v>
      </c>
      <c r="J84" s="16"/>
      <c r="K84" s="16">
        <v>13.888999999999999</v>
      </c>
      <c r="L84" s="16">
        <v>0.29699999999999999</v>
      </c>
      <c r="M84" s="16">
        <v>11.339</v>
      </c>
      <c r="N84" s="16">
        <v>11.55</v>
      </c>
      <c r="O84" s="16">
        <v>2.109</v>
      </c>
      <c r="P84" s="16">
        <v>1.4590000000000001</v>
      </c>
      <c r="Q84" s="16">
        <v>4.3999999999999997E-2</v>
      </c>
      <c r="R84" s="27"/>
      <c r="S84" s="27"/>
      <c r="T84" s="27"/>
      <c r="U84" s="27">
        <v>6.9000000000000006E-2</v>
      </c>
      <c r="V84" s="27">
        <v>1.6E-2</v>
      </c>
      <c r="W84" s="27">
        <v>6.3E-2</v>
      </c>
      <c r="X84" s="27">
        <v>8.5000000000000006E-2</v>
      </c>
      <c r="Y84" s="27">
        <v>3.4000000000000002E-2</v>
      </c>
      <c r="Z84" s="16">
        <f t="shared" si="1"/>
        <v>97.188999999999993</v>
      </c>
      <c r="AA84" s="20">
        <v>0.6452756986403988</v>
      </c>
      <c r="AB84" s="39" t="s">
        <v>367</v>
      </c>
    </row>
    <row r="85" spans="1:28">
      <c r="A85" s="15" t="s">
        <v>152</v>
      </c>
      <c r="B85" s="2" t="s">
        <v>82</v>
      </c>
      <c r="C85" s="30">
        <v>535</v>
      </c>
      <c r="D85" s="30" t="s">
        <v>136</v>
      </c>
      <c r="E85" s="30" t="s">
        <v>86</v>
      </c>
      <c r="F85" s="58" t="s">
        <v>154</v>
      </c>
      <c r="G85" s="16">
        <v>38.831000000000003</v>
      </c>
      <c r="H85" s="16">
        <v>2.331</v>
      </c>
      <c r="I85" s="16">
        <v>14.994999999999999</v>
      </c>
      <c r="J85" s="16">
        <v>0.05</v>
      </c>
      <c r="K85" s="16">
        <v>13.919</v>
      </c>
      <c r="L85" s="16">
        <v>0.29799999999999999</v>
      </c>
      <c r="M85" s="16">
        <v>11.308</v>
      </c>
      <c r="N85" s="16">
        <v>11.965</v>
      </c>
      <c r="O85" s="16">
        <v>2.0840000000000001</v>
      </c>
      <c r="P85" s="16">
        <v>1.407</v>
      </c>
      <c r="Q85" s="16">
        <v>2.3E-2</v>
      </c>
      <c r="R85" s="27">
        <v>0.05</v>
      </c>
      <c r="S85" s="27"/>
      <c r="T85" s="27">
        <v>3.5999999999999997E-2</v>
      </c>
      <c r="U85" s="27">
        <v>3.6999999999999998E-2</v>
      </c>
      <c r="V85" s="27"/>
      <c r="W85" s="27">
        <v>6.8000000000000005E-2</v>
      </c>
      <c r="X85" s="27">
        <v>6.3E-2</v>
      </c>
      <c r="Y85" s="27"/>
      <c r="Z85" s="16">
        <f t="shared" si="1"/>
        <v>97.465000000000003</v>
      </c>
      <c r="AA85" s="20">
        <v>0.65299312735703952</v>
      </c>
      <c r="AB85" s="39" t="s">
        <v>367</v>
      </c>
    </row>
    <row r="86" spans="1:28">
      <c r="A86" s="15" t="s">
        <v>152</v>
      </c>
      <c r="B86" s="2" t="s">
        <v>82</v>
      </c>
      <c r="C86" s="30">
        <v>545</v>
      </c>
      <c r="D86" s="30" t="s">
        <v>137</v>
      </c>
      <c r="E86" s="30" t="s">
        <v>86</v>
      </c>
      <c r="F86" s="59" t="s">
        <v>158</v>
      </c>
      <c r="G86" s="16">
        <v>38.997</v>
      </c>
      <c r="H86" s="16">
        <v>2.0960000000000001</v>
      </c>
      <c r="I86" s="16">
        <v>14.641999999999999</v>
      </c>
      <c r="J86" s="16"/>
      <c r="K86" s="16">
        <v>15.371</v>
      </c>
      <c r="L86" s="16">
        <v>0.31</v>
      </c>
      <c r="M86" s="16">
        <v>10.771000000000001</v>
      </c>
      <c r="N86" s="16">
        <v>11.755000000000001</v>
      </c>
      <c r="O86" s="16">
        <v>1.996</v>
      </c>
      <c r="P86" s="16">
        <v>1.552</v>
      </c>
      <c r="Q86" s="16">
        <v>2.9000000000000001E-2</v>
      </c>
      <c r="R86" s="27"/>
      <c r="S86" s="27">
        <v>3.0000000000000001E-3</v>
      </c>
      <c r="T86" s="27">
        <v>2E-3</v>
      </c>
      <c r="U86" s="27">
        <v>0.09</v>
      </c>
      <c r="V86" s="27"/>
      <c r="W86" s="27">
        <v>0.16700000000000001</v>
      </c>
      <c r="X86" s="27">
        <v>4.2999999999999997E-2</v>
      </c>
      <c r="Y86" s="27">
        <v>7.3999999999999996E-2</v>
      </c>
      <c r="Z86" s="16">
        <f t="shared" si="1"/>
        <v>97.897999999999996</v>
      </c>
      <c r="AA86" s="20">
        <v>0.62431659840503873</v>
      </c>
      <c r="AB86" s="39" t="s">
        <v>367</v>
      </c>
    </row>
    <row r="87" spans="1:28">
      <c r="A87" s="15" t="s">
        <v>152</v>
      </c>
      <c r="B87" s="2" t="s">
        <v>82</v>
      </c>
      <c r="C87" s="30">
        <v>545</v>
      </c>
      <c r="D87" s="30" t="s">
        <v>137</v>
      </c>
      <c r="E87" s="30" t="s">
        <v>86</v>
      </c>
      <c r="F87" s="58" t="s">
        <v>154</v>
      </c>
      <c r="G87" s="16">
        <v>38.563000000000002</v>
      </c>
      <c r="H87" s="16">
        <v>2.1920000000000002</v>
      </c>
      <c r="I87" s="16">
        <v>14.928000000000001</v>
      </c>
      <c r="J87" s="16">
        <v>2.4E-2</v>
      </c>
      <c r="K87" s="16">
        <v>14.932</v>
      </c>
      <c r="L87" s="16">
        <v>0.314</v>
      </c>
      <c r="M87" s="16">
        <v>10.773999999999999</v>
      </c>
      <c r="N87" s="16">
        <v>11.645</v>
      </c>
      <c r="O87" s="16">
        <v>2.093</v>
      </c>
      <c r="P87" s="16">
        <v>1.516</v>
      </c>
      <c r="Q87" s="16">
        <v>2.7E-2</v>
      </c>
      <c r="R87" s="27">
        <v>2.4E-2</v>
      </c>
      <c r="S87" s="27"/>
      <c r="T87" s="27"/>
      <c r="U87" s="27">
        <v>0.104</v>
      </c>
      <c r="V87" s="27"/>
      <c r="W87" s="27">
        <v>7.9000000000000001E-2</v>
      </c>
      <c r="X87" s="27">
        <v>5.6000000000000001E-2</v>
      </c>
      <c r="Y87" s="27">
        <v>0.04</v>
      </c>
      <c r="Z87" s="16">
        <f t="shared" si="1"/>
        <v>97.311000000000007</v>
      </c>
      <c r="AA87" s="20">
        <v>0.62856666994638932</v>
      </c>
      <c r="AB87" s="39" t="s">
        <v>367</v>
      </c>
    </row>
    <row r="88" spans="1:28">
      <c r="A88" s="15" t="s">
        <v>152</v>
      </c>
      <c r="B88" s="2" t="s">
        <v>82</v>
      </c>
      <c r="C88" s="30">
        <v>545</v>
      </c>
      <c r="D88" s="30" t="s">
        <v>137</v>
      </c>
      <c r="E88" s="30" t="s">
        <v>86</v>
      </c>
      <c r="F88" s="58" t="s">
        <v>154</v>
      </c>
      <c r="G88" s="16">
        <v>39.162999999999997</v>
      </c>
      <c r="H88" s="16">
        <v>2.226</v>
      </c>
      <c r="I88" s="16">
        <v>14.993</v>
      </c>
      <c r="J88" s="16">
        <v>1.2999999999999999E-2</v>
      </c>
      <c r="K88" s="16">
        <v>14.965</v>
      </c>
      <c r="L88" s="16">
        <v>0.251</v>
      </c>
      <c r="M88" s="16">
        <v>10.843</v>
      </c>
      <c r="N88" s="16">
        <v>11.066000000000001</v>
      </c>
      <c r="O88" s="16">
        <v>2.0070000000000001</v>
      </c>
      <c r="P88" s="16">
        <v>1.613</v>
      </c>
      <c r="Q88" s="16">
        <v>2.3E-2</v>
      </c>
      <c r="R88" s="27">
        <v>1.2999999999999999E-2</v>
      </c>
      <c r="S88" s="27"/>
      <c r="T88" s="27"/>
      <c r="U88" s="27">
        <v>0.11700000000000001</v>
      </c>
      <c r="V88" s="27">
        <v>2.7E-2</v>
      </c>
      <c r="W88" s="27">
        <v>0.14899999999999999</v>
      </c>
      <c r="X88" s="27">
        <v>5.5E-2</v>
      </c>
      <c r="Y88" s="27"/>
      <c r="Z88" s="16">
        <f t="shared" si="1"/>
        <v>97.524000000000029</v>
      </c>
      <c r="AA88" s="20">
        <v>0.62946131208392764</v>
      </c>
      <c r="AB88" s="39" t="s">
        <v>367</v>
      </c>
    </row>
    <row r="89" spans="1:28">
      <c r="A89" s="15" t="s">
        <v>152</v>
      </c>
      <c r="B89" s="2" t="s">
        <v>82</v>
      </c>
      <c r="C89" s="30">
        <v>553</v>
      </c>
      <c r="D89" s="30" t="s">
        <v>138</v>
      </c>
      <c r="E89" s="30" t="s">
        <v>86</v>
      </c>
      <c r="F89" s="59" t="s">
        <v>158</v>
      </c>
      <c r="G89" s="16">
        <v>39.308</v>
      </c>
      <c r="H89" s="16">
        <v>1.548</v>
      </c>
      <c r="I89" s="16">
        <v>13.976000000000001</v>
      </c>
      <c r="J89" s="16"/>
      <c r="K89" s="16">
        <v>15.064</v>
      </c>
      <c r="L89" s="16">
        <v>0.28399999999999997</v>
      </c>
      <c r="M89" s="16">
        <v>11.324</v>
      </c>
      <c r="N89" s="16">
        <v>11.567</v>
      </c>
      <c r="O89" s="16">
        <v>1.984</v>
      </c>
      <c r="P89" s="16">
        <v>1.5549999999999999</v>
      </c>
      <c r="Q89" s="16">
        <v>2.9000000000000001E-2</v>
      </c>
      <c r="R89" s="27"/>
      <c r="S89" s="27">
        <v>0.04</v>
      </c>
      <c r="T89" s="27">
        <v>3.3000000000000002E-2</v>
      </c>
      <c r="U89" s="27">
        <v>4.9000000000000002E-2</v>
      </c>
      <c r="V89" s="27">
        <v>0.01</v>
      </c>
      <c r="W89" s="27">
        <v>0.10199999999999999</v>
      </c>
      <c r="X89" s="27">
        <v>6.6000000000000003E-2</v>
      </c>
      <c r="Y89" s="27">
        <v>2.7E-2</v>
      </c>
      <c r="Z89" s="16">
        <f t="shared" si="1"/>
        <v>96.966000000000022</v>
      </c>
      <c r="AA89" s="20">
        <v>0.658614067540778</v>
      </c>
      <c r="AB89" s="39" t="s">
        <v>367</v>
      </c>
    </row>
    <row r="90" spans="1:28">
      <c r="A90" s="15" t="s">
        <v>152</v>
      </c>
      <c r="B90" s="2" t="s">
        <v>82</v>
      </c>
      <c r="C90" s="30">
        <v>553</v>
      </c>
      <c r="D90" s="30" t="s">
        <v>138</v>
      </c>
      <c r="E90" s="30" t="s">
        <v>86</v>
      </c>
      <c r="F90" s="59" t="s">
        <v>158</v>
      </c>
      <c r="G90" s="16">
        <v>39.649000000000001</v>
      </c>
      <c r="H90" s="16">
        <v>1.591</v>
      </c>
      <c r="I90" s="16">
        <v>13.994999999999999</v>
      </c>
      <c r="J90" s="16">
        <v>1.2999999999999999E-2</v>
      </c>
      <c r="K90" s="16">
        <v>15.32</v>
      </c>
      <c r="L90" s="16">
        <v>0.25900000000000001</v>
      </c>
      <c r="M90" s="16">
        <v>11.234999999999999</v>
      </c>
      <c r="N90" s="16">
        <v>11.638</v>
      </c>
      <c r="O90" s="16">
        <v>2.0950000000000002</v>
      </c>
      <c r="P90" s="16">
        <v>1.4610000000000001</v>
      </c>
      <c r="Q90" s="16">
        <v>0.03</v>
      </c>
      <c r="R90" s="27">
        <v>1.2999999999999999E-2</v>
      </c>
      <c r="S90" s="27"/>
      <c r="T90" s="27">
        <v>0.01</v>
      </c>
      <c r="U90" s="27">
        <v>5.8999999999999997E-2</v>
      </c>
      <c r="V90" s="27"/>
      <c r="W90" s="27">
        <v>7.6999999999999999E-2</v>
      </c>
      <c r="X90" s="27">
        <v>7.0999999999999994E-2</v>
      </c>
      <c r="Y90" s="27"/>
      <c r="Z90" s="16">
        <f t="shared" si="1"/>
        <v>97.516000000000005</v>
      </c>
      <c r="AA90" s="20">
        <v>0.64378914877424365</v>
      </c>
      <c r="AB90" s="39" t="s">
        <v>367</v>
      </c>
    </row>
    <row r="91" spans="1:28">
      <c r="A91" s="15" t="s">
        <v>152</v>
      </c>
      <c r="B91" s="2" t="s">
        <v>82</v>
      </c>
      <c r="C91" s="30">
        <v>570</v>
      </c>
      <c r="D91" s="30" t="s">
        <v>139</v>
      </c>
      <c r="E91" s="30" t="s">
        <v>86</v>
      </c>
      <c r="F91" s="58" t="s">
        <v>154</v>
      </c>
      <c r="G91" s="16">
        <v>40.305</v>
      </c>
      <c r="H91" s="16">
        <v>1.732</v>
      </c>
      <c r="I91" s="16">
        <v>14.425000000000001</v>
      </c>
      <c r="J91" s="16">
        <v>1.2999999999999999E-2</v>
      </c>
      <c r="K91" s="16">
        <v>13.786</v>
      </c>
      <c r="L91" s="16">
        <v>0.253</v>
      </c>
      <c r="M91" s="16">
        <v>12.071999999999999</v>
      </c>
      <c r="N91" s="16">
        <v>11.401999999999999</v>
      </c>
      <c r="O91" s="16">
        <v>2.194</v>
      </c>
      <c r="P91" s="16">
        <v>1.508</v>
      </c>
      <c r="Q91" s="16">
        <v>2.5999999999999999E-2</v>
      </c>
      <c r="R91" s="27">
        <v>1.2999999999999999E-2</v>
      </c>
      <c r="S91" s="27"/>
      <c r="T91" s="27">
        <v>7.0000000000000001E-3</v>
      </c>
      <c r="U91" s="27">
        <v>7.4999999999999997E-2</v>
      </c>
      <c r="V91" s="27">
        <v>4.0000000000000001E-3</v>
      </c>
      <c r="W91" s="27">
        <v>0.14699999999999999</v>
      </c>
      <c r="X91" s="27">
        <v>0.04</v>
      </c>
      <c r="Y91" s="27"/>
      <c r="Z91" s="16">
        <f t="shared" si="1"/>
        <v>98.002000000000024</v>
      </c>
      <c r="AA91" s="20">
        <v>0.67776172778377997</v>
      </c>
      <c r="AB91" s="39" t="s">
        <v>367</v>
      </c>
    </row>
    <row r="92" spans="1:28">
      <c r="A92" s="15" t="s">
        <v>152</v>
      </c>
      <c r="B92" s="2" t="s">
        <v>82</v>
      </c>
      <c r="C92" s="30">
        <v>570</v>
      </c>
      <c r="D92" s="30" t="s">
        <v>139</v>
      </c>
      <c r="E92" s="30" t="s">
        <v>86</v>
      </c>
      <c r="F92" s="58" t="s">
        <v>154</v>
      </c>
      <c r="G92" s="16">
        <v>40.165999999999997</v>
      </c>
      <c r="H92" s="16">
        <v>1.776</v>
      </c>
      <c r="I92" s="16">
        <v>14.444000000000001</v>
      </c>
      <c r="J92" s="16">
        <v>2.7E-2</v>
      </c>
      <c r="K92" s="16">
        <v>13.603</v>
      </c>
      <c r="L92" s="16">
        <v>0.25800000000000001</v>
      </c>
      <c r="M92" s="16">
        <v>12.066000000000001</v>
      </c>
      <c r="N92" s="16">
        <v>11.38</v>
      </c>
      <c r="O92" s="16">
        <v>2.2799999999999998</v>
      </c>
      <c r="P92" s="16">
        <v>1.4379999999999999</v>
      </c>
      <c r="Q92" s="16">
        <v>1.2999999999999999E-2</v>
      </c>
      <c r="R92" s="27">
        <v>2.7E-2</v>
      </c>
      <c r="S92" s="27"/>
      <c r="T92" s="27"/>
      <c r="U92" s="27">
        <v>0.06</v>
      </c>
      <c r="V92" s="27"/>
      <c r="W92" s="27"/>
      <c r="X92" s="27">
        <v>3.5000000000000003E-2</v>
      </c>
      <c r="Y92" s="27">
        <v>3.4000000000000002E-2</v>
      </c>
      <c r="Z92" s="16">
        <f t="shared" si="1"/>
        <v>97.607000000000014</v>
      </c>
      <c r="AA92" s="20">
        <v>0.67676875246170831</v>
      </c>
      <c r="AB92" s="39" t="s">
        <v>367</v>
      </c>
    </row>
    <row r="93" spans="1:28">
      <c r="A93" s="15" t="s">
        <v>152</v>
      </c>
      <c r="B93" s="2" t="s">
        <v>82</v>
      </c>
      <c r="C93" s="30">
        <v>570</v>
      </c>
      <c r="D93" s="30" t="s">
        <v>139</v>
      </c>
      <c r="E93" s="30" t="s">
        <v>86</v>
      </c>
      <c r="F93" s="58" t="s">
        <v>154</v>
      </c>
      <c r="G93" s="16">
        <v>40.552</v>
      </c>
      <c r="H93" s="16">
        <v>1.8080000000000001</v>
      </c>
      <c r="I93" s="16">
        <v>14.708</v>
      </c>
      <c r="J93" s="16">
        <v>3.6999999999999998E-2</v>
      </c>
      <c r="K93" s="16">
        <v>13.817</v>
      </c>
      <c r="L93" s="16">
        <v>0.27600000000000002</v>
      </c>
      <c r="M93" s="16">
        <v>11.87</v>
      </c>
      <c r="N93" s="16">
        <v>11.538</v>
      </c>
      <c r="O93" s="16">
        <v>2.137</v>
      </c>
      <c r="P93" s="16">
        <v>1.498</v>
      </c>
      <c r="Q93" s="16">
        <v>1.0999999999999999E-2</v>
      </c>
      <c r="R93" s="27">
        <v>3.6999999999999998E-2</v>
      </c>
      <c r="S93" s="27"/>
      <c r="T93" s="27">
        <v>3.2000000000000001E-2</v>
      </c>
      <c r="U93" s="27">
        <v>0.08</v>
      </c>
      <c r="V93" s="27">
        <v>1.6E-2</v>
      </c>
      <c r="W93" s="27">
        <v>0.16300000000000001</v>
      </c>
      <c r="X93" s="27">
        <v>2.1999999999999999E-2</v>
      </c>
      <c r="Y93" s="27"/>
      <c r="Z93" s="16">
        <f t="shared" si="1"/>
        <v>98.602000000000004</v>
      </c>
      <c r="AA93" s="20">
        <v>0.66376225665659405</v>
      </c>
      <c r="AB93" s="39" t="s">
        <v>367</v>
      </c>
    </row>
    <row r="94" spans="1:28">
      <c r="A94" s="15" t="s">
        <v>152</v>
      </c>
      <c r="B94" s="2" t="s">
        <v>82</v>
      </c>
      <c r="C94" s="30">
        <v>570</v>
      </c>
      <c r="D94" s="30" t="s">
        <v>139</v>
      </c>
      <c r="E94" s="30" t="s">
        <v>86</v>
      </c>
      <c r="F94" s="58" t="s">
        <v>154</v>
      </c>
      <c r="G94" s="16">
        <v>40.683999999999997</v>
      </c>
      <c r="H94" s="16">
        <v>1.7769999999999999</v>
      </c>
      <c r="I94" s="16">
        <v>14.553000000000001</v>
      </c>
      <c r="J94" s="16"/>
      <c r="K94" s="16">
        <v>14.095000000000001</v>
      </c>
      <c r="L94" s="16">
        <v>0.218</v>
      </c>
      <c r="M94" s="16">
        <v>11.942</v>
      </c>
      <c r="N94" s="16">
        <v>11.554</v>
      </c>
      <c r="O94" s="16">
        <v>2.1539999999999999</v>
      </c>
      <c r="P94" s="16">
        <v>1.4730000000000001</v>
      </c>
      <c r="Q94" s="16">
        <v>2E-3</v>
      </c>
      <c r="R94" s="27"/>
      <c r="S94" s="27">
        <v>1.7000000000000001E-2</v>
      </c>
      <c r="T94" s="27">
        <v>0.05</v>
      </c>
      <c r="U94" s="27">
        <v>5.3999999999999999E-2</v>
      </c>
      <c r="V94" s="27">
        <v>3.5000000000000003E-2</v>
      </c>
      <c r="W94" s="27">
        <v>0.22600000000000001</v>
      </c>
      <c r="X94" s="27">
        <v>6.8000000000000005E-2</v>
      </c>
      <c r="Y94" s="27"/>
      <c r="Z94" s="16">
        <f t="shared" si="1"/>
        <v>98.901999999999987</v>
      </c>
      <c r="AA94" s="20">
        <v>0.66503544236997902</v>
      </c>
      <c r="AB94" s="39" t="s">
        <v>367</v>
      </c>
    </row>
    <row r="95" spans="1:28">
      <c r="A95" s="15" t="s">
        <v>152</v>
      </c>
      <c r="B95" s="2" t="s">
        <v>82</v>
      </c>
      <c r="C95" s="30">
        <v>579</v>
      </c>
      <c r="D95" s="30" t="s">
        <v>140</v>
      </c>
      <c r="E95" s="30" t="s">
        <v>86</v>
      </c>
      <c r="F95" s="58" t="s">
        <v>154</v>
      </c>
      <c r="G95" s="16">
        <v>38.814</v>
      </c>
      <c r="H95" s="16">
        <v>1.712</v>
      </c>
      <c r="I95" s="16">
        <v>13.599</v>
      </c>
      <c r="J95" s="16"/>
      <c r="K95" s="16">
        <v>11.618</v>
      </c>
      <c r="L95" s="16">
        <v>0.23599999999999999</v>
      </c>
      <c r="M95" s="16">
        <v>12.364000000000001</v>
      </c>
      <c r="N95" s="16">
        <v>10.363</v>
      </c>
      <c r="O95" s="16">
        <v>2.5539999999999998</v>
      </c>
      <c r="P95" s="16">
        <v>1.052</v>
      </c>
      <c r="Q95" s="16">
        <v>2.1999999999999999E-2</v>
      </c>
      <c r="R95" s="27"/>
      <c r="S95" s="27">
        <v>0</v>
      </c>
      <c r="T95" s="27">
        <v>1.6E-2</v>
      </c>
      <c r="U95" s="27">
        <v>0.11799999999999999</v>
      </c>
      <c r="V95" s="27">
        <v>1.2E-2</v>
      </c>
      <c r="W95" s="27">
        <v>8.2000000000000003E-2</v>
      </c>
      <c r="X95" s="27">
        <v>5.0999999999999997E-2</v>
      </c>
      <c r="Y95" s="27"/>
      <c r="Z95" s="16">
        <f t="shared" si="1"/>
        <v>92.613000000000014</v>
      </c>
      <c r="AA95" s="20">
        <v>0.72126602639754966</v>
      </c>
      <c r="AB95" s="39" t="s">
        <v>367</v>
      </c>
    </row>
    <row r="96" spans="1:28">
      <c r="A96" s="15" t="s">
        <v>152</v>
      </c>
      <c r="B96" s="2" t="s">
        <v>82</v>
      </c>
      <c r="C96" s="30">
        <v>579</v>
      </c>
      <c r="D96" s="30" t="s">
        <v>140</v>
      </c>
      <c r="E96" s="30" t="s">
        <v>86</v>
      </c>
      <c r="F96" s="58" t="s">
        <v>154</v>
      </c>
      <c r="G96" s="16">
        <v>38.874000000000002</v>
      </c>
      <c r="H96" s="16">
        <v>1.841</v>
      </c>
      <c r="I96" s="16">
        <v>13.863</v>
      </c>
      <c r="J96" s="16"/>
      <c r="K96" s="16">
        <v>11.695</v>
      </c>
      <c r="L96" s="16">
        <v>0.20300000000000001</v>
      </c>
      <c r="M96" s="16">
        <v>12.366</v>
      </c>
      <c r="N96" s="16">
        <v>10.244</v>
      </c>
      <c r="O96" s="16">
        <v>2.41</v>
      </c>
      <c r="P96" s="16">
        <v>1.179</v>
      </c>
      <c r="Q96" s="16">
        <v>1.7999999999999999E-2</v>
      </c>
      <c r="R96" s="27"/>
      <c r="S96" s="27">
        <v>1.6E-2</v>
      </c>
      <c r="T96" s="27">
        <v>0.104</v>
      </c>
      <c r="U96" s="27">
        <v>9.7000000000000003E-2</v>
      </c>
      <c r="V96" s="27"/>
      <c r="W96" s="27"/>
      <c r="X96" s="27">
        <v>4.8000000000000001E-2</v>
      </c>
      <c r="Y96" s="27">
        <v>5.3999999999999999E-2</v>
      </c>
      <c r="Z96" s="16">
        <f t="shared" si="1"/>
        <v>93.012</v>
      </c>
      <c r="AA96" s="20">
        <v>0.72683837012701347</v>
      </c>
      <c r="AB96" s="39" t="s">
        <v>367</v>
      </c>
    </row>
    <row r="97" spans="1:28">
      <c r="A97" s="15" t="s">
        <v>152</v>
      </c>
      <c r="B97" s="2" t="s">
        <v>82</v>
      </c>
      <c r="C97" s="30">
        <v>579</v>
      </c>
      <c r="D97" s="30" t="s">
        <v>140</v>
      </c>
      <c r="E97" s="30" t="s">
        <v>86</v>
      </c>
      <c r="F97" s="58" t="s">
        <v>154</v>
      </c>
      <c r="G97" s="16">
        <v>40.790999999999997</v>
      </c>
      <c r="H97" s="16">
        <v>2.0289999999999999</v>
      </c>
      <c r="I97" s="16">
        <v>13.648999999999999</v>
      </c>
      <c r="J97" s="16"/>
      <c r="K97" s="16">
        <v>12.599</v>
      </c>
      <c r="L97" s="16">
        <v>0.23</v>
      </c>
      <c r="M97" s="16">
        <v>12.566000000000001</v>
      </c>
      <c r="N97" s="16">
        <v>11.471</v>
      </c>
      <c r="O97" s="16">
        <v>2.4489999999999998</v>
      </c>
      <c r="P97" s="16">
        <v>1.127</v>
      </c>
      <c r="Q97" s="16">
        <v>3.2000000000000001E-2</v>
      </c>
      <c r="R97" s="27"/>
      <c r="S97" s="27">
        <v>1.9E-2</v>
      </c>
      <c r="T97" s="27">
        <v>1.0999999999999999E-2</v>
      </c>
      <c r="U97" s="27">
        <v>5.3999999999999999E-2</v>
      </c>
      <c r="V97" s="27"/>
      <c r="W97" s="27">
        <v>3.2000000000000001E-2</v>
      </c>
      <c r="X97" s="27">
        <v>2.9000000000000001E-2</v>
      </c>
      <c r="Y97" s="27"/>
      <c r="Z97" s="16">
        <f t="shared" si="1"/>
        <v>97.087999999999994</v>
      </c>
      <c r="AA97" s="20">
        <v>0.6828346648372241</v>
      </c>
      <c r="AB97" s="39" t="s">
        <v>367</v>
      </c>
    </row>
    <row r="98" spans="1:28">
      <c r="A98" s="15" t="s">
        <v>152</v>
      </c>
      <c r="B98" s="2" t="s">
        <v>82</v>
      </c>
      <c r="C98" s="30">
        <v>579</v>
      </c>
      <c r="D98" s="30" t="s">
        <v>140</v>
      </c>
      <c r="E98" s="30" t="s">
        <v>86</v>
      </c>
      <c r="F98" s="58" t="s">
        <v>154</v>
      </c>
      <c r="G98" s="16">
        <v>40.609000000000002</v>
      </c>
      <c r="H98" s="16">
        <v>1.9690000000000001</v>
      </c>
      <c r="I98" s="16">
        <v>13.55</v>
      </c>
      <c r="J98" s="16">
        <v>2.4E-2</v>
      </c>
      <c r="K98" s="16">
        <v>13.132999999999999</v>
      </c>
      <c r="L98" s="16">
        <v>0.26100000000000001</v>
      </c>
      <c r="M98" s="16">
        <v>12.571</v>
      </c>
      <c r="N98" s="16">
        <v>11.372</v>
      </c>
      <c r="O98" s="16">
        <v>2.403</v>
      </c>
      <c r="P98" s="16">
        <v>1.1200000000000001</v>
      </c>
      <c r="Q98" s="16">
        <v>2.9000000000000001E-2</v>
      </c>
      <c r="R98" s="27">
        <v>2.4E-2</v>
      </c>
      <c r="S98" s="27"/>
      <c r="T98" s="27"/>
      <c r="U98" s="27">
        <v>8.6999999999999994E-2</v>
      </c>
      <c r="V98" s="27"/>
      <c r="W98" s="27">
        <v>5.0000000000000001E-3</v>
      </c>
      <c r="X98" s="27">
        <v>1.7000000000000001E-2</v>
      </c>
      <c r="Y98" s="27"/>
      <c r="Z98" s="16">
        <f t="shared" si="1"/>
        <v>97.173999999999992</v>
      </c>
      <c r="AA98" s="20">
        <v>0.69345116367027593</v>
      </c>
      <c r="AB98" s="39" t="s">
        <v>367</v>
      </c>
    </row>
    <row r="99" spans="1:28">
      <c r="A99" s="15" t="s">
        <v>152</v>
      </c>
      <c r="B99" s="2" t="s">
        <v>82</v>
      </c>
      <c r="C99" s="30">
        <v>579</v>
      </c>
      <c r="D99" s="30" t="s">
        <v>140</v>
      </c>
      <c r="E99" s="30" t="s">
        <v>86</v>
      </c>
      <c r="F99" s="59" t="s">
        <v>159</v>
      </c>
      <c r="G99" s="16">
        <v>49.478999999999999</v>
      </c>
      <c r="H99" s="16">
        <v>2.1999999999999999E-2</v>
      </c>
      <c r="I99" s="16">
        <v>5.218</v>
      </c>
      <c r="J99" s="16"/>
      <c r="K99" s="16">
        <v>12.734999999999999</v>
      </c>
      <c r="L99" s="16">
        <v>0.21299999999999999</v>
      </c>
      <c r="M99" s="16">
        <v>15.965999999999999</v>
      </c>
      <c r="N99" s="16">
        <v>12.069000000000001</v>
      </c>
      <c r="O99" s="16">
        <v>1.1639999999999999</v>
      </c>
      <c r="P99" s="16">
        <v>0.19</v>
      </c>
      <c r="Q99" s="16">
        <v>2E-3</v>
      </c>
      <c r="R99" s="27"/>
      <c r="S99" s="27">
        <v>0.15</v>
      </c>
      <c r="T99" s="27">
        <v>8.8999999999999996E-2</v>
      </c>
      <c r="U99" s="27">
        <v>0.01</v>
      </c>
      <c r="V99" s="27"/>
      <c r="W99" s="27"/>
      <c r="X99" s="27"/>
      <c r="Y99" s="27">
        <v>0.02</v>
      </c>
      <c r="Z99" s="16">
        <f t="shared" si="1"/>
        <v>97.326999999999984</v>
      </c>
      <c r="AA99" s="20">
        <v>0.77932025821064643</v>
      </c>
      <c r="AB99" s="39" t="s">
        <v>367</v>
      </c>
    </row>
    <row r="100" spans="1:28">
      <c r="A100" s="15" t="s">
        <v>152</v>
      </c>
      <c r="B100" s="2" t="s">
        <v>82</v>
      </c>
      <c r="C100" s="30">
        <v>579</v>
      </c>
      <c r="D100" s="30" t="s">
        <v>140</v>
      </c>
      <c r="E100" s="30" t="s">
        <v>86</v>
      </c>
      <c r="F100" s="59" t="s">
        <v>159</v>
      </c>
      <c r="G100" s="16">
        <v>46.445</v>
      </c>
      <c r="H100" s="16">
        <v>0.54900000000000004</v>
      </c>
      <c r="I100" s="16">
        <v>8.093</v>
      </c>
      <c r="J100" s="16">
        <v>3.2000000000000001E-2</v>
      </c>
      <c r="K100" s="16">
        <v>13.084</v>
      </c>
      <c r="L100" s="16">
        <v>0.2</v>
      </c>
      <c r="M100" s="16">
        <v>15.006</v>
      </c>
      <c r="N100" s="16">
        <v>11.835000000000001</v>
      </c>
      <c r="O100" s="16">
        <v>1.7290000000000001</v>
      </c>
      <c r="P100" s="16">
        <v>0.47</v>
      </c>
      <c r="Q100" s="16">
        <v>3.9E-2</v>
      </c>
      <c r="R100" s="27">
        <v>3.2000000000000001E-2</v>
      </c>
      <c r="S100" s="27"/>
      <c r="T100" s="27">
        <v>0.05</v>
      </c>
      <c r="U100" s="27">
        <v>4.9000000000000002E-2</v>
      </c>
      <c r="V100" s="27"/>
      <c r="W100" s="27">
        <v>8.9999999999999993E-3</v>
      </c>
      <c r="X100" s="27">
        <v>0.13400000000000001</v>
      </c>
      <c r="Y100" s="27"/>
      <c r="Z100" s="16">
        <f t="shared" si="1"/>
        <v>97.756</v>
      </c>
      <c r="AA100" s="20">
        <v>0.76175906471867039</v>
      </c>
      <c r="AB100" s="39" t="s">
        <v>367</v>
      </c>
    </row>
    <row r="101" spans="1:28">
      <c r="A101" s="15" t="s">
        <v>152</v>
      </c>
      <c r="B101" s="2" t="s">
        <v>82</v>
      </c>
      <c r="C101" s="30">
        <v>579</v>
      </c>
      <c r="D101" s="30" t="s">
        <v>140</v>
      </c>
      <c r="E101" s="30" t="s">
        <v>86</v>
      </c>
      <c r="F101" s="57" t="s">
        <v>153</v>
      </c>
      <c r="G101" s="16">
        <v>41.454999999999998</v>
      </c>
      <c r="H101" s="16">
        <v>1.6679999999999999</v>
      </c>
      <c r="I101" s="16">
        <v>12.901</v>
      </c>
      <c r="J101" s="16">
        <v>1.2E-2</v>
      </c>
      <c r="K101" s="16">
        <v>12.741</v>
      </c>
      <c r="L101" s="16">
        <v>0.23100000000000001</v>
      </c>
      <c r="M101" s="16">
        <v>13.388</v>
      </c>
      <c r="N101" s="16">
        <v>11.125999999999999</v>
      </c>
      <c r="O101" s="16">
        <v>2.4180000000000001</v>
      </c>
      <c r="P101" s="16">
        <v>1.1559999999999999</v>
      </c>
      <c r="Q101" s="16">
        <v>2.7E-2</v>
      </c>
      <c r="R101" s="27">
        <v>1.2E-2</v>
      </c>
      <c r="S101" s="27"/>
      <c r="T101" s="27">
        <v>0</v>
      </c>
      <c r="U101" s="27">
        <v>8.6999999999999994E-2</v>
      </c>
      <c r="V101" s="27">
        <v>1.7999999999999999E-2</v>
      </c>
      <c r="W101" s="27">
        <v>2.7E-2</v>
      </c>
      <c r="X101" s="27">
        <v>2.9000000000000001E-2</v>
      </c>
      <c r="Y101" s="27"/>
      <c r="Z101" s="16">
        <f t="shared" si="1"/>
        <v>97.296000000000021</v>
      </c>
      <c r="AA101" s="20">
        <v>0.72799191923834172</v>
      </c>
      <c r="AB101" s="39" t="s">
        <v>367</v>
      </c>
    </row>
    <row r="102" spans="1:28">
      <c r="A102" s="15" t="s">
        <v>152</v>
      </c>
      <c r="B102" s="2" t="s">
        <v>82</v>
      </c>
      <c r="C102" s="30">
        <v>579</v>
      </c>
      <c r="D102" s="30" t="s">
        <v>140</v>
      </c>
      <c r="E102" s="30" t="s">
        <v>86</v>
      </c>
      <c r="F102" s="57" t="s">
        <v>153</v>
      </c>
      <c r="G102" s="16">
        <v>40.637999999999998</v>
      </c>
      <c r="H102" s="16">
        <v>1.8</v>
      </c>
      <c r="I102" s="16">
        <v>13.004</v>
      </c>
      <c r="J102" s="16"/>
      <c r="K102" s="16">
        <v>13.108000000000001</v>
      </c>
      <c r="L102" s="16">
        <v>0.24199999999999999</v>
      </c>
      <c r="M102" s="16">
        <v>12.644</v>
      </c>
      <c r="N102" s="16">
        <v>11.324</v>
      </c>
      <c r="O102" s="16">
        <v>2.3039999999999998</v>
      </c>
      <c r="P102" s="16">
        <v>1.1319999999999999</v>
      </c>
      <c r="Q102" s="16">
        <v>1.7000000000000001E-2</v>
      </c>
      <c r="R102" s="27"/>
      <c r="S102" s="27"/>
      <c r="T102" s="27">
        <v>1.0999999999999999E-2</v>
      </c>
      <c r="U102" s="27">
        <v>0.11600000000000001</v>
      </c>
      <c r="V102" s="27"/>
      <c r="W102" s="27">
        <v>0.109</v>
      </c>
      <c r="X102" s="27">
        <v>1.9E-2</v>
      </c>
      <c r="Y102" s="27">
        <v>6.7000000000000004E-2</v>
      </c>
      <c r="Z102" s="16">
        <f t="shared" si="1"/>
        <v>96.534999999999997</v>
      </c>
      <c r="AA102" s="20">
        <v>0.69942653536760957</v>
      </c>
      <c r="AB102" s="39" t="s">
        <v>367</v>
      </c>
    </row>
    <row r="103" spans="1:28">
      <c r="A103" s="15" t="s">
        <v>152</v>
      </c>
      <c r="B103" s="2" t="s">
        <v>82</v>
      </c>
      <c r="C103" s="30">
        <v>588</v>
      </c>
      <c r="D103" s="30" t="s">
        <v>141</v>
      </c>
      <c r="E103" s="30" t="s">
        <v>86</v>
      </c>
      <c r="F103" s="58" t="s">
        <v>157</v>
      </c>
      <c r="G103" s="16">
        <v>38.845999999999997</v>
      </c>
      <c r="H103" s="16">
        <v>1.708</v>
      </c>
      <c r="I103" s="16">
        <v>13.414</v>
      </c>
      <c r="J103" s="16"/>
      <c r="K103" s="16">
        <v>11.692</v>
      </c>
      <c r="L103" s="16">
        <v>0.14899999999999999</v>
      </c>
      <c r="M103" s="16">
        <v>12.183999999999999</v>
      </c>
      <c r="N103" s="16">
        <v>9.9149999999999991</v>
      </c>
      <c r="O103" s="16">
        <v>2.4470000000000001</v>
      </c>
      <c r="P103" s="16">
        <v>1.159</v>
      </c>
      <c r="Q103" s="16">
        <v>2.5999999999999999E-2</v>
      </c>
      <c r="R103" s="27"/>
      <c r="S103" s="27"/>
      <c r="T103" s="27">
        <v>1.7999999999999999E-2</v>
      </c>
      <c r="U103" s="27">
        <v>7.0999999999999994E-2</v>
      </c>
      <c r="V103" s="27"/>
      <c r="W103" s="27">
        <v>9.2999999999999999E-2</v>
      </c>
      <c r="X103" s="27">
        <v>4.7E-2</v>
      </c>
      <c r="Y103" s="27"/>
      <c r="Z103" s="16">
        <f t="shared" si="1"/>
        <v>91.768999999999991</v>
      </c>
      <c r="AA103" s="20">
        <v>0.72311844878759135</v>
      </c>
      <c r="AB103" s="39" t="s">
        <v>367</v>
      </c>
    </row>
    <row r="104" spans="1:28">
      <c r="A104" s="15" t="s">
        <v>152</v>
      </c>
      <c r="B104" s="2" t="s">
        <v>82</v>
      </c>
      <c r="C104" s="30">
        <v>588</v>
      </c>
      <c r="D104" s="30" t="s">
        <v>141</v>
      </c>
      <c r="E104" s="30" t="s">
        <v>86</v>
      </c>
      <c r="F104" s="58" t="s">
        <v>154</v>
      </c>
      <c r="G104" s="16">
        <v>38.587000000000003</v>
      </c>
      <c r="H104" s="16">
        <v>1.6779999999999999</v>
      </c>
      <c r="I104" s="16">
        <v>13.63</v>
      </c>
      <c r="J104" s="16">
        <v>2.5000000000000001E-2</v>
      </c>
      <c r="K104" s="16">
        <v>11.42</v>
      </c>
      <c r="L104" s="16">
        <v>0.215</v>
      </c>
      <c r="M104" s="16">
        <v>12.178000000000001</v>
      </c>
      <c r="N104" s="16">
        <v>10.403</v>
      </c>
      <c r="O104" s="16">
        <v>2.395</v>
      </c>
      <c r="P104" s="16">
        <v>1.107</v>
      </c>
      <c r="Q104" s="16">
        <v>2.5999999999999999E-2</v>
      </c>
      <c r="R104" s="27">
        <v>2.5000000000000001E-2</v>
      </c>
      <c r="S104" s="27">
        <v>8.0000000000000002E-3</v>
      </c>
      <c r="T104" s="27"/>
      <c r="U104" s="27">
        <v>8.6999999999999994E-2</v>
      </c>
      <c r="V104" s="27">
        <v>6.0000000000000001E-3</v>
      </c>
      <c r="W104" s="27"/>
      <c r="X104" s="27">
        <v>2.4E-2</v>
      </c>
      <c r="Y104" s="27"/>
      <c r="Z104" s="16">
        <f t="shared" si="1"/>
        <v>91.814000000000007</v>
      </c>
      <c r="AA104" s="20">
        <v>0.71719305292306457</v>
      </c>
      <c r="AB104" s="39" t="s">
        <v>367</v>
      </c>
    </row>
    <row r="105" spans="1:28">
      <c r="A105" s="15" t="s">
        <v>152</v>
      </c>
      <c r="B105" s="2" t="s">
        <v>82</v>
      </c>
      <c r="C105" s="30">
        <v>588</v>
      </c>
      <c r="D105" s="30" t="s">
        <v>141</v>
      </c>
      <c r="E105" s="30" t="s">
        <v>86</v>
      </c>
      <c r="F105" s="58" t="s">
        <v>154</v>
      </c>
      <c r="G105" s="16">
        <v>40.4</v>
      </c>
      <c r="H105" s="16">
        <v>1.55</v>
      </c>
      <c r="I105" s="16">
        <v>11.95</v>
      </c>
      <c r="J105" s="16"/>
      <c r="K105" s="16">
        <v>11.053000000000001</v>
      </c>
      <c r="L105" s="16">
        <v>0.19600000000000001</v>
      </c>
      <c r="M105" s="16">
        <v>12.853</v>
      </c>
      <c r="N105" s="16">
        <v>10.677</v>
      </c>
      <c r="O105" s="16">
        <v>2.1469999999999998</v>
      </c>
      <c r="P105" s="16">
        <v>0.79400000000000004</v>
      </c>
      <c r="Q105" s="16">
        <v>3.2000000000000001E-2</v>
      </c>
      <c r="R105" s="27">
        <v>1E-3</v>
      </c>
      <c r="S105" s="27"/>
      <c r="T105" s="27">
        <v>4.1000000000000002E-2</v>
      </c>
      <c r="U105" s="27">
        <v>0.104</v>
      </c>
      <c r="V105" s="27"/>
      <c r="W105" s="27"/>
      <c r="X105" s="27">
        <v>6.4000000000000001E-2</v>
      </c>
      <c r="Y105" s="27">
        <v>7.0000000000000001E-3</v>
      </c>
      <c r="Z105" s="16">
        <f t="shared" si="1"/>
        <v>91.868999999999971</v>
      </c>
      <c r="AA105" s="20">
        <v>0.72935774571082113</v>
      </c>
      <c r="AB105" s="39" t="s">
        <v>367</v>
      </c>
    </row>
    <row r="106" spans="1:28">
      <c r="A106" s="15" t="s">
        <v>152</v>
      </c>
      <c r="B106" s="2" t="s">
        <v>82</v>
      </c>
      <c r="C106" s="30">
        <v>588</v>
      </c>
      <c r="D106" s="30" t="s">
        <v>141</v>
      </c>
      <c r="E106" s="30" t="s">
        <v>86</v>
      </c>
      <c r="F106" s="58" t="s">
        <v>154</v>
      </c>
      <c r="G106" s="16">
        <v>39.777000000000001</v>
      </c>
      <c r="H106" s="16">
        <v>1.7509999999999999</v>
      </c>
      <c r="I106" s="16">
        <v>12.18</v>
      </c>
      <c r="J106" s="16"/>
      <c r="K106" s="16">
        <v>11.367000000000001</v>
      </c>
      <c r="L106" s="16">
        <v>0.20499999999999999</v>
      </c>
      <c r="M106" s="16">
        <v>12.74</v>
      </c>
      <c r="N106" s="16">
        <v>10.061</v>
      </c>
      <c r="O106" s="16">
        <v>2.4500000000000002</v>
      </c>
      <c r="P106" s="16">
        <v>1.046</v>
      </c>
      <c r="Q106" s="16">
        <v>2.5999999999999999E-2</v>
      </c>
      <c r="R106" s="27"/>
      <c r="S106" s="27"/>
      <c r="T106" s="27">
        <v>1.0999999999999999E-2</v>
      </c>
      <c r="U106" s="27">
        <v>0.10299999999999999</v>
      </c>
      <c r="V106" s="27"/>
      <c r="W106" s="27">
        <v>7.4999999999999997E-2</v>
      </c>
      <c r="X106" s="27">
        <v>1.7000000000000001E-2</v>
      </c>
      <c r="Y106" s="27">
        <v>3.0000000000000001E-3</v>
      </c>
      <c r="Z106" s="16">
        <f t="shared" si="1"/>
        <v>91.811999999999983</v>
      </c>
      <c r="AA106" s="20">
        <v>0.73309626216998058</v>
      </c>
      <c r="AB106" s="39" t="s">
        <v>367</v>
      </c>
    </row>
    <row r="107" spans="1:28">
      <c r="A107" s="15" t="s">
        <v>152</v>
      </c>
      <c r="B107" s="2" t="s">
        <v>82</v>
      </c>
      <c r="C107" s="30">
        <v>588</v>
      </c>
      <c r="D107" s="30" t="s">
        <v>141</v>
      </c>
      <c r="E107" s="30" t="s">
        <v>86</v>
      </c>
      <c r="F107" s="58" t="s">
        <v>154</v>
      </c>
      <c r="G107" s="16">
        <v>39.682000000000002</v>
      </c>
      <c r="H107" s="16">
        <v>1.7190000000000001</v>
      </c>
      <c r="I107" s="16">
        <v>12.292</v>
      </c>
      <c r="J107" s="16"/>
      <c r="K107" s="16">
        <v>11.872</v>
      </c>
      <c r="L107" s="16">
        <v>0.23899999999999999</v>
      </c>
      <c r="M107" s="16">
        <v>12.528</v>
      </c>
      <c r="N107" s="16">
        <v>10.117000000000001</v>
      </c>
      <c r="O107" s="16">
        <v>2.411</v>
      </c>
      <c r="P107" s="16">
        <v>1.0229999999999999</v>
      </c>
      <c r="Q107" s="16">
        <v>2.4E-2</v>
      </c>
      <c r="R107" s="27"/>
      <c r="S107" s="27"/>
      <c r="T107" s="27">
        <v>1E-3</v>
      </c>
      <c r="U107" s="27">
        <v>6.2E-2</v>
      </c>
      <c r="V107" s="27"/>
      <c r="W107" s="27">
        <v>0.10199999999999999</v>
      </c>
      <c r="X107" s="27">
        <v>4.4999999999999998E-2</v>
      </c>
      <c r="Y107" s="27"/>
      <c r="Z107" s="16">
        <f t="shared" si="1"/>
        <v>92.117000000000019</v>
      </c>
      <c r="AA107" s="20">
        <v>0.72229782061894643</v>
      </c>
      <c r="AB107" s="39" t="s">
        <v>367</v>
      </c>
    </row>
    <row r="108" spans="1:28">
      <c r="A108" s="15" t="s">
        <v>152</v>
      </c>
      <c r="B108" s="2" t="s">
        <v>82</v>
      </c>
      <c r="C108" s="30">
        <v>588</v>
      </c>
      <c r="D108" s="30" t="s">
        <v>141</v>
      </c>
      <c r="E108" s="30" t="s">
        <v>86</v>
      </c>
      <c r="F108" s="58" t="s">
        <v>154</v>
      </c>
      <c r="G108" s="16">
        <v>40.420999999999999</v>
      </c>
      <c r="H108" s="16">
        <v>1.653</v>
      </c>
      <c r="I108" s="16">
        <v>11.776</v>
      </c>
      <c r="J108" s="16">
        <v>2.8000000000000001E-2</v>
      </c>
      <c r="K108" s="16">
        <v>11.339</v>
      </c>
      <c r="L108" s="16">
        <v>0.245</v>
      </c>
      <c r="M108" s="16">
        <v>13.035</v>
      </c>
      <c r="N108" s="16">
        <v>10.414999999999999</v>
      </c>
      <c r="O108" s="16">
        <v>2.2949999999999999</v>
      </c>
      <c r="P108" s="16">
        <v>0.99</v>
      </c>
      <c r="Q108" s="16">
        <v>2.5000000000000001E-2</v>
      </c>
      <c r="R108" s="27">
        <v>2.8000000000000001E-2</v>
      </c>
      <c r="S108" s="27"/>
      <c r="T108" s="27">
        <v>0</v>
      </c>
      <c r="U108" s="27">
        <v>8.1000000000000003E-2</v>
      </c>
      <c r="V108" s="27"/>
      <c r="W108" s="27">
        <v>3.9E-2</v>
      </c>
      <c r="X108" s="27">
        <v>3.5000000000000003E-2</v>
      </c>
      <c r="Y108" s="27">
        <v>0.01</v>
      </c>
      <c r="Z108" s="16">
        <f t="shared" si="1"/>
        <v>92.41500000000002</v>
      </c>
      <c r="AA108" s="20">
        <v>0.73544416327624806</v>
      </c>
      <c r="AB108" s="39" t="s">
        <v>367</v>
      </c>
    </row>
    <row r="109" spans="1:28">
      <c r="A109" s="15" t="s">
        <v>152</v>
      </c>
      <c r="B109" s="2" t="s">
        <v>82</v>
      </c>
      <c r="C109" s="30">
        <v>588</v>
      </c>
      <c r="D109" s="30" t="s">
        <v>141</v>
      </c>
      <c r="E109" s="30" t="s">
        <v>86</v>
      </c>
      <c r="F109" s="58" t="s">
        <v>154</v>
      </c>
      <c r="G109" s="16">
        <v>40.154000000000003</v>
      </c>
      <c r="H109" s="16">
        <v>1.6659999999999999</v>
      </c>
      <c r="I109" s="16">
        <v>11.927</v>
      </c>
      <c r="J109" s="16">
        <v>3.2000000000000001E-2</v>
      </c>
      <c r="K109" s="16">
        <v>11.36</v>
      </c>
      <c r="L109" s="16">
        <v>0.20699999999999999</v>
      </c>
      <c r="M109" s="16">
        <v>12.922000000000001</v>
      </c>
      <c r="N109" s="16">
        <v>10.627000000000001</v>
      </c>
      <c r="O109" s="16">
        <v>2.278</v>
      </c>
      <c r="P109" s="16">
        <v>0.92200000000000004</v>
      </c>
      <c r="Q109" s="16">
        <v>3.1E-2</v>
      </c>
      <c r="R109" s="27">
        <v>3.2000000000000001E-2</v>
      </c>
      <c r="S109" s="27">
        <v>1.4E-2</v>
      </c>
      <c r="T109" s="27">
        <v>0.03</v>
      </c>
      <c r="U109" s="27">
        <v>6.0999999999999999E-2</v>
      </c>
      <c r="V109" s="27"/>
      <c r="W109" s="27">
        <v>0.14299999999999999</v>
      </c>
      <c r="X109" s="27">
        <v>4.1000000000000002E-2</v>
      </c>
      <c r="Y109" s="27">
        <v>2.7E-2</v>
      </c>
      <c r="Z109" s="16">
        <f t="shared" si="1"/>
        <v>92.47399999999999</v>
      </c>
      <c r="AA109" s="20">
        <v>0.72780430888359371</v>
      </c>
      <c r="AB109" s="39" t="s">
        <v>367</v>
      </c>
    </row>
    <row r="110" spans="1:28">
      <c r="A110" s="15" t="s">
        <v>152</v>
      </c>
      <c r="B110" s="2" t="s">
        <v>82</v>
      </c>
      <c r="C110" s="30">
        <v>588</v>
      </c>
      <c r="D110" s="30" t="s">
        <v>141</v>
      </c>
      <c r="E110" s="30" t="s">
        <v>86</v>
      </c>
      <c r="F110" s="58" t="s">
        <v>154</v>
      </c>
      <c r="G110" s="16">
        <v>39.558</v>
      </c>
      <c r="H110" s="16">
        <v>1.651</v>
      </c>
      <c r="I110" s="16">
        <v>12.087999999999999</v>
      </c>
      <c r="J110" s="16"/>
      <c r="K110" s="16">
        <v>11.351000000000001</v>
      </c>
      <c r="L110" s="16">
        <v>0.22900000000000001</v>
      </c>
      <c r="M110" s="16">
        <v>12.638</v>
      </c>
      <c r="N110" s="16">
        <v>10.513999999999999</v>
      </c>
      <c r="O110" s="16">
        <v>2.3380000000000001</v>
      </c>
      <c r="P110" s="16">
        <v>0.93</v>
      </c>
      <c r="Q110" s="16">
        <v>2.8000000000000001E-2</v>
      </c>
      <c r="R110" s="27"/>
      <c r="S110" s="27"/>
      <c r="T110" s="27">
        <v>7.0000000000000001E-3</v>
      </c>
      <c r="U110" s="27">
        <v>4.9000000000000002E-2</v>
      </c>
      <c r="V110" s="27">
        <v>8.0000000000000002E-3</v>
      </c>
      <c r="W110" s="27"/>
      <c r="X110" s="27">
        <v>4.7E-2</v>
      </c>
      <c r="Y110" s="27"/>
      <c r="Z110" s="16">
        <f t="shared" si="1"/>
        <v>91.436000000000021</v>
      </c>
      <c r="AA110" s="20">
        <v>0.72154007742801751</v>
      </c>
      <c r="AB110" s="39" t="s">
        <v>367</v>
      </c>
    </row>
    <row r="111" spans="1:28">
      <c r="A111" s="15" t="s">
        <v>152</v>
      </c>
      <c r="B111" s="2" t="s">
        <v>82</v>
      </c>
      <c r="C111" s="30">
        <v>594</v>
      </c>
      <c r="D111" s="30" t="s">
        <v>142</v>
      </c>
      <c r="E111" s="30" t="s">
        <v>86</v>
      </c>
      <c r="F111" s="57" t="s">
        <v>153</v>
      </c>
      <c r="G111" s="16">
        <v>39.615000000000002</v>
      </c>
      <c r="H111" s="16">
        <v>1.7470000000000001</v>
      </c>
      <c r="I111" s="16">
        <v>12.462999999999999</v>
      </c>
      <c r="J111" s="16">
        <v>2.9000000000000001E-2</v>
      </c>
      <c r="K111" s="16">
        <v>14.11</v>
      </c>
      <c r="L111" s="16">
        <v>0.21199999999999999</v>
      </c>
      <c r="M111" s="16">
        <v>11.802</v>
      </c>
      <c r="N111" s="16">
        <v>11.18</v>
      </c>
      <c r="O111" s="16">
        <v>2.294</v>
      </c>
      <c r="P111" s="16">
        <v>1.3540000000000001</v>
      </c>
      <c r="Q111" s="16">
        <v>3.9E-2</v>
      </c>
      <c r="R111" s="27">
        <v>2.9000000000000001E-2</v>
      </c>
      <c r="S111" s="27"/>
      <c r="T111" s="27">
        <v>7.0000000000000001E-3</v>
      </c>
      <c r="U111" s="27">
        <v>7.6999999999999999E-2</v>
      </c>
      <c r="V111" s="27">
        <v>1.7999999999999999E-2</v>
      </c>
      <c r="W111" s="27">
        <v>0.129</v>
      </c>
      <c r="X111" s="27">
        <v>6.0999999999999999E-2</v>
      </c>
      <c r="Y111" s="27"/>
      <c r="Z111" s="16">
        <f t="shared" si="1"/>
        <v>95.166000000000025</v>
      </c>
      <c r="AA111" s="20">
        <v>0.65790606612809088</v>
      </c>
      <c r="AB111" s="39" t="s">
        <v>367</v>
      </c>
    </row>
    <row r="112" spans="1:28">
      <c r="A112" s="15" t="s">
        <v>152</v>
      </c>
      <c r="B112" s="2" t="s">
        <v>82</v>
      </c>
      <c r="C112" s="30">
        <v>594</v>
      </c>
      <c r="D112" s="30" t="s">
        <v>142</v>
      </c>
      <c r="E112" s="30" t="s">
        <v>86</v>
      </c>
      <c r="F112" s="58" t="s">
        <v>154</v>
      </c>
      <c r="G112" s="16">
        <v>41.078000000000003</v>
      </c>
      <c r="H112" s="16">
        <v>1.7010000000000001</v>
      </c>
      <c r="I112" s="16">
        <v>13.85</v>
      </c>
      <c r="J112" s="16"/>
      <c r="K112" s="16">
        <v>14.388999999999999</v>
      </c>
      <c r="L112" s="16">
        <v>0.3</v>
      </c>
      <c r="M112" s="16">
        <v>11.885999999999999</v>
      </c>
      <c r="N112" s="16">
        <v>11.896000000000001</v>
      </c>
      <c r="O112" s="16">
        <v>2.1909999999999998</v>
      </c>
      <c r="P112" s="16">
        <v>1.26</v>
      </c>
      <c r="Q112" s="16">
        <v>1.9E-2</v>
      </c>
      <c r="R112" s="27"/>
      <c r="S112" s="27"/>
      <c r="T112" s="27"/>
      <c r="U112" s="27">
        <v>9.4E-2</v>
      </c>
      <c r="V112" s="27"/>
      <c r="W112" s="27"/>
      <c r="X112" s="27">
        <v>5.0999999999999997E-2</v>
      </c>
      <c r="Y112" s="27">
        <v>0.02</v>
      </c>
      <c r="Z112" s="16">
        <f t="shared" si="1"/>
        <v>98.734999999999999</v>
      </c>
      <c r="AA112" s="20">
        <v>0.65433259914121678</v>
      </c>
      <c r="AB112" s="39" t="s">
        <v>367</v>
      </c>
    </row>
    <row r="113" spans="1:28">
      <c r="A113" s="15" t="s">
        <v>152</v>
      </c>
      <c r="B113" s="2" t="s">
        <v>82</v>
      </c>
      <c r="C113" s="30">
        <v>594</v>
      </c>
      <c r="D113" s="30" t="s">
        <v>142</v>
      </c>
      <c r="E113" s="30" t="s">
        <v>86</v>
      </c>
      <c r="F113" s="58" t="s">
        <v>156</v>
      </c>
      <c r="G113" s="16">
        <v>40.406999999999996</v>
      </c>
      <c r="H113" s="16">
        <v>1.7829999999999999</v>
      </c>
      <c r="I113" s="16">
        <v>14.505000000000001</v>
      </c>
      <c r="J113" s="16">
        <v>1.6E-2</v>
      </c>
      <c r="K113" s="16">
        <v>14.212999999999999</v>
      </c>
      <c r="L113" s="16">
        <v>0.16800000000000001</v>
      </c>
      <c r="M113" s="16">
        <v>11.946999999999999</v>
      </c>
      <c r="N113" s="16">
        <v>11.602</v>
      </c>
      <c r="O113" s="16">
        <v>2.29</v>
      </c>
      <c r="P113" s="16">
        <v>1.35</v>
      </c>
      <c r="Q113" s="16">
        <v>1.2999999999999999E-2</v>
      </c>
      <c r="R113" s="27">
        <v>1.6E-2</v>
      </c>
      <c r="S113" s="27"/>
      <c r="T113" s="27"/>
      <c r="U113" s="27">
        <v>8.6999999999999994E-2</v>
      </c>
      <c r="V113" s="27"/>
      <c r="W113" s="27">
        <v>0.113</v>
      </c>
      <c r="X113" s="27">
        <v>1.9E-2</v>
      </c>
      <c r="Y113" s="27">
        <v>1.2999999999999999E-2</v>
      </c>
      <c r="Z113" s="16">
        <f t="shared" si="1"/>
        <v>98.54200000000003</v>
      </c>
      <c r="AA113" s="20">
        <v>0.66592634496610859</v>
      </c>
      <c r="AB113" s="39" t="s">
        <v>367</v>
      </c>
    </row>
    <row r="114" spans="1:28">
      <c r="A114" s="15" t="s">
        <v>152</v>
      </c>
      <c r="B114" s="2" t="s">
        <v>82</v>
      </c>
      <c r="C114" s="30">
        <v>622</v>
      </c>
      <c r="D114" s="30" t="s">
        <v>143</v>
      </c>
      <c r="E114" s="30" t="s">
        <v>86</v>
      </c>
      <c r="F114" s="58" t="s">
        <v>154</v>
      </c>
      <c r="G114" s="16">
        <v>39.500999999999998</v>
      </c>
      <c r="H114" s="16">
        <v>2.3439999999999999</v>
      </c>
      <c r="I114" s="16">
        <v>14.557</v>
      </c>
      <c r="J114" s="16">
        <v>3.3000000000000002E-2</v>
      </c>
      <c r="K114" s="16">
        <v>14.234999999999999</v>
      </c>
      <c r="L114" s="16">
        <v>0.253</v>
      </c>
      <c r="M114" s="16">
        <v>11.361000000000001</v>
      </c>
      <c r="N114" s="16">
        <v>11.497999999999999</v>
      </c>
      <c r="O114" s="16">
        <v>2.2829999999999999</v>
      </c>
      <c r="P114" s="16">
        <v>1.423</v>
      </c>
      <c r="Q114" s="16">
        <v>2.1000000000000001E-2</v>
      </c>
      <c r="R114" s="27">
        <v>3.3000000000000002E-2</v>
      </c>
      <c r="S114" s="27"/>
      <c r="T114" s="27">
        <v>2.8000000000000001E-2</v>
      </c>
      <c r="U114" s="27">
        <v>4.7E-2</v>
      </c>
      <c r="V114" s="27"/>
      <c r="W114" s="27">
        <v>0.09</v>
      </c>
      <c r="X114" s="27">
        <v>5.8000000000000003E-2</v>
      </c>
      <c r="Y114" s="27"/>
      <c r="Z114" s="16">
        <f t="shared" si="1"/>
        <v>97.765000000000029</v>
      </c>
      <c r="AA114" s="20">
        <v>0.63728400076347869</v>
      </c>
      <c r="AB114" s="39" t="s">
        <v>367</v>
      </c>
    </row>
    <row r="115" spans="1:28">
      <c r="A115" s="15" t="s">
        <v>152</v>
      </c>
      <c r="B115" s="2" t="s">
        <v>82</v>
      </c>
      <c r="C115" s="30">
        <v>622</v>
      </c>
      <c r="D115" s="30" t="s">
        <v>143</v>
      </c>
      <c r="E115" s="30" t="s">
        <v>86</v>
      </c>
      <c r="F115" s="58" t="s">
        <v>154</v>
      </c>
      <c r="G115" s="16">
        <v>39.999000000000002</v>
      </c>
      <c r="H115" s="16">
        <v>2.2509999999999999</v>
      </c>
      <c r="I115" s="16">
        <v>14.446</v>
      </c>
      <c r="J115" s="16"/>
      <c r="K115" s="16">
        <v>13.927</v>
      </c>
      <c r="L115" s="16">
        <v>0.21099999999999999</v>
      </c>
      <c r="M115" s="16">
        <v>11.493</v>
      </c>
      <c r="N115" s="16">
        <v>11.298999999999999</v>
      </c>
      <c r="O115" s="16">
        <v>2.1669999999999998</v>
      </c>
      <c r="P115" s="16">
        <v>1.4019999999999999</v>
      </c>
      <c r="Q115" s="16">
        <v>2.9000000000000001E-2</v>
      </c>
      <c r="R115" s="27"/>
      <c r="S115" s="27"/>
      <c r="T115" s="27"/>
      <c r="U115" s="27">
        <v>0.09</v>
      </c>
      <c r="V115" s="27"/>
      <c r="W115" s="27">
        <v>4.7E-2</v>
      </c>
      <c r="X115" s="27">
        <v>5.2999999999999999E-2</v>
      </c>
      <c r="Y115" s="27"/>
      <c r="Z115" s="16">
        <f t="shared" si="1"/>
        <v>97.413999999999973</v>
      </c>
      <c r="AA115" s="20">
        <v>0.64313573860805939</v>
      </c>
      <c r="AB115" s="39" t="s">
        <v>367</v>
      </c>
    </row>
    <row r="116" spans="1:28">
      <c r="A116" s="15" t="s">
        <v>152</v>
      </c>
      <c r="B116" s="2" t="s">
        <v>82</v>
      </c>
      <c r="C116" s="30">
        <v>639</v>
      </c>
      <c r="D116" s="30" t="s">
        <v>144</v>
      </c>
      <c r="E116" s="30" t="s">
        <v>86</v>
      </c>
      <c r="F116" s="57" t="s">
        <v>153</v>
      </c>
      <c r="G116" s="16">
        <v>40.642000000000003</v>
      </c>
      <c r="H116" s="16">
        <v>1.7629999999999999</v>
      </c>
      <c r="I116" s="16">
        <v>13.755000000000001</v>
      </c>
      <c r="J116" s="16">
        <v>6.9000000000000006E-2</v>
      </c>
      <c r="K116" s="16">
        <v>13.314</v>
      </c>
      <c r="L116" s="16">
        <v>0.20300000000000001</v>
      </c>
      <c r="M116" s="16">
        <v>12.583</v>
      </c>
      <c r="N116" s="16">
        <v>11.839</v>
      </c>
      <c r="O116" s="16">
        <v>1.9790000000000001</v>
      </c>
      <c r="P116" s="16">
        <v>1.262</v>
      </c>
      <c r="Q116" s="16">
        <v>1.4999999999999999E-2</v>
      </c>
      <c r="R116" s="27">
        <v>6.9000000000000006E-2</v>
      </c>
      <c r="S116" s="27"/>
      <c r="T116" s="27"/>
      <c r="U116" s="27">
        <v>2.9000000000000001E-2</v>
      </c>
      <c r="V116" s="27"/>
      <c r="W116" s="27">
        <v>4.1000000000000002E-2</v>
      </c>
      <c r="X116" s="27">
        <v>7.1999999999999995E-2</v>
      </c>
      <c r="Y116" s="27"/>
      <c r="Z116" s="16">
        <f t="shared" si="1"/>
        <v>97.635000000000005</v>
      </c>
      <c r="AA116" s="20">
        <v>0.7091077064804534</v>
      </c>
      <c r="AB116" s="39" t="s">
        <v>367</v>
      </c>
    </row>
    <row r="117" spans="1:28">
      <c r="A117" s="15" t="s">
        <v>152</v>
      </c>
      <c r="B117" s="2" t="s">
        <v>82</v>
      </c>
      <c r="C117" s="30">
        <v>639</v>
      </c>
      <c r="D117" s="30" t="s">
        <v>144</v>
      </c>
      <c r="E117" s="30" t="s">
        <v>86</v>
      </c>
      <c r="F117" s="57" t="s">
        <v>153</v>
      </c>
      <c r="G117" s="16">
        <v>40.305</v>
      </c>
      <c r="H117" s="16">
        <v>1.7490000000000001</v>
      </c>
      <c r="I117" s="16">
        <v>13.462</v>
      </c>
      <c r="J117" s="16">
        <v>1.2E-2</v>
      </c>
      <c r="K117" s="16">
        <v>13.571999999999999</v>
      </c>
      <c r="L117" s="16">
        <v>0.246</v>
      </c>
      <c r="M117" s="16">
        <v>12.414999999999999</v>
      </c>
      <c r="N117" s="16">
        <v>11.712</v>
      </c>
      <c r="O117" s="16">
        <v>1.9630000000000001</v>
      </c>
      <c r="P117" s="16">
        <v>1.179</v>
      </c>
      <c r="Q117" s="16">
        <v>2.3E-2</v>
      </c>
      <c r="R117" s="27">
        <v>1.2E-2</v>
      </c>
      <c r="S117" s="27"/>
      <c r="T117" s="27"/>
      <c r="U117" s="27">
        <v>9.9000000000000005E-2</v>
      </c>
      <c r="V117" s="27"/>
      <c r="W117" s="27">
        <v>6.0999999999999999E-2</v>
      </c>
      <c r="X117" s="27">
        <v>0.03</v>
      </c>
      <c r="Y117" s="27">
        <v>0.01</v>
      </c>
      <c r="Z117" s="16">
        <f t="shared" si="1"/>
        <v>96.850000000000009</v>
      </c>
      <c r="AA117" s="20">
        <v>0.70932693986948336</v>
      </c>
      <c r="AB117" s="39" t="s">
        <v>367</v>
      </c>
    </row>
    <row r="118" spans="1:28">
      <c r="A118" s="15" t="s">
        <v>152</v>
      </c>
      <c r="B118" s="2" t="s">
        <v>82</v>
      </c>
      <c r="C118" s="30">
        <v>652</v>
      </c>
      <c r="D118" s="30" t="s">
        <v>145</v>
      </c>
      <c r="E118" s="30" t="s">
        <v>86</v>
      </c>
      <c r="F118" s="57" t="s">
        <v>153</v>
      </c>
      <c r="G118" s="16">
        <v>40.944000000000003</v>
      </c>
      <c r="H118" s="16">
        <v>1.7549999999999999</v>
      </c>
      <c r="I118" s="16">
        <v>13.215999999999999</v>
      </c>
      <c r="J118" s="16">
        <v>4.0000000000000001E-3</v>
      </c>
      <c r="K118" s="16">
        <v>13.754</v>
      </c>
      <c r="L118" s="16">
        <v>0.124</v>
      </c>
      <c r="M118" s="16">
        <v>12.904</v>
      </c>
      <c r="N118" s="16">
        <v>12.007</v>
      </c>
      <c r="O118" s="16">
        <v>1.607</v>
      </c>
      <c r="P118" s="16">
        <v>1.429</v>
      </c>
      <c r="Q118" s="16">
        <v>1.4999999999999999E-2</v>
      </c>
      <c r="R118" s="27">
        <v>4.0000000000000001E-3</v>
      </c>
      <c r="S118" s="27"/>
      <c r="T118" s="27">
        <v>2.8000000000000001E-2</v>
      </c>
      <c r="U118" s="27">
        <v>5.5E-2</v>
      </c>
      <c r="V118" s="27"/>
      <c r="W118" s="27">
        <v>2.5000000000000001E-2</v>
      </c>
      <c r="X118" s="27">
        <v>2.3E-2</v>
      </c>
      <c r="Y118" s="27">
        <v>0.02</v>
      </c>
      <c r="Z118" s="16">
        <f t="shared" si="1"/>
        <v>97.914000000000016</v>
      </c>
      <c r="AA118" s="20">
        <v>0.73219434254575955</v>
      </c>
      <c r="AB118" s="39" t="s">
        <v>367</v>
      </c>
    </row>
    <row r="119" spans="1:28">
      <c r="A119" s="15" t="s">
        <v>152</v>
      </c>
      <c r="B119" s="2" t="s">
        <v>82</v>
      </c>
      <c r="C119" s="30">
        <v>652</v>
      </c>
      <c r="D119" s="30" t="s">
        <v>145</v>
      </c>
      <c r="E119" s="30" t="s">
        <v>86</v>
      </c>
      <c r="F119" s="57" t="s">
        <v>153</v>
      </c>
      <c r="G119" s="16">
        <v>41.856999999999999</v>
      </c>
      <c r="H119" s="16">
        <v>1.706</v>
      </c>
      <c r="I119" s="16">
        <v>12.762</v>
      </c>
      <c r="J119" s="16"/>
      <c r="K119" s="16">
        <v>13.317</v>
      </c>
      <c r="L119" s="16">
        <v>0.187</v>
      </c>
      <c r="M119" s="16">
        <v>13.231</v>
      </c>
      <c r="N119" s="16">
        <v>11.443</v>
      </c>
      <c r="O119" s="16">
        <v>1.601</v>
      </c>
      <c r="P119" s="16">
        <v>1.34</v>
      </c>
      <c r="Q119" s="16">
        <v>2.5000000000000001E-2</v>
      </c>
      <c r="R119" s="27"/>
      <c r="S119" s="27"/>
      <c r="T119" s="27">
        <v>0.02</v>
      </c>
      <c r="U119" s="27">
        <v>5.7000000000000002E-2</v>
      </c>
      <c r="V119" s="27">
        <v>6.0000000000000001E-3</v>
      </c>
      <c r="W119" s="27">
        <v>6.4000000000000001E-2</v>
      </c>
      <c r="X119" s="27">
        <v>5.1999999999999998E-2</v>
      </c>
      <c r="Y119" s="27"/>
      <c r="Z119" s="16">
        <f t="shared" si="1"/>
        <v>97.667999999999992</v>
      </c>
      <c r="AA119" s="20">
        <v>0.74306206614497672</v>
      </c>
      <c r="AB119" s="39" t="s">
        <v>367</v>
      </c>
    </row>
    <row r="120" spans="1:28">
      <c r="A120" s="15" t="s">
        <v>152</v>
      </c>
      <c r="B120" s="2" t="s">
        <v>82</v>
      </c>
      <c r="C120" s="30">
        <v>666</v>
      </c>
      <c r="D120" s="30" t="s">
        <v>146</v>
      </c>
      <c r="E120" s="30" t="s">
        <v>86</v>
      </c>
      <c r="F120" s="57" t="s">
        <v>153</v>
      </c>
      <c r="G120" s="16">
        <v>40.106999999999999</v>
      </c>
      <c r="H120" s="16">
        <v>1.7689999999999999</v>
      </c>
      <c r="I120" s="16">
        <v>11.505000000000001</v>
      </c>
      <c r="J120" s="16">
        <v>1.2999999999999999E-2</v>
      </c>
      <c r="K120" s="16">
        <v>14.318</v>
      </c>
      <c r="L120" s="16">
        <v>0.247</v>
      </c>
      <c r="M120" s="16">
        <v>12.279</v>
      </c>
      <c r="N120" s="16">
        <v>11.58</v>
      </c>
      <c r="O120" s="16">
        <v>2.246</v>
      </c>
      <c r="P120" s="16">
        <v>1.2669999999999999</v>
      </c>
      <c r="Q120" s="16">
        <v>8.9999999999999993E-3</v>
      </c>
      <c r="R120" s="27">
        <v>1.2999999999999999E-2</v>
      </c>
      <c r="S120" s="27">
        <v>1.6E-2</v>
      </c>
      <c r="T120" s="27">
        <v>5.1999999999999998E-2</v>
      </c>
      <c r="U120" s="27">
        <v>0.10199999999999999</v>
      </c>
      <c r="V120" s="27">
        <v>3.3000000000000002E-2</v>
      </c>
      <c r="W120" s="27">
        <v>0.10199999999999999</v>
      </c>
      <c r="X120" s="27">
        <v>1.6E-2</v>
      </c>
      <c r="Y120" s="27"/>
      <c r="Z120" s="16">
        <f t="shared" si="1"/>
        <v>95.674000000000021</v>
      </c>
      <c r="AA120" s="20">
        <v>0.67480721987763526</v>
      </c>
      <c r="AB120" s="39" t="s">
        <v>367</v>
      </c>
    </row>
    <row r="121" spans="1:28">
      <c r="A121" s="15" t="s">
        <v>152</v>
      </c>
      <c r="B121" s="2" t="s">
        <v>82</v>
      </c>
      <c r="C121" s="30">
        <v>666</v>
      </c>
      <c r="D121" s="30" t="s">
        <v>146</v>
      </c>
      <c r="E121" s="30" t="s">
        <v>86</v>
      </c>
      <c r="F121" s="57" t="s">
        <v>153</v>
      </c>
      <c r="G121" s="16">
        <v>40.170999999999999</v>
      </c>
      <c r="H121" s="16">
        <v>1.9179999999999999</v>
      </c>
      <c r="I121" s="16">
        <v>11.712</v>
      </c>
      <c r="J121" s="16">
        <v>2.9000000000000001E-2</v>
      </c>
      <c r="K121" s="16">
        <v>13.928000000000001</v>
      </c>
      <c r="L121" s="16">
        <v>0.17699999999999999</v>
      </c>
      <c r="M121" s="16">
        <v>12.112</v>
      </c>
      <c r="N121" s="16">
        <v>11.551</v>
      </c>
      <c r="O121" s="16">
        <v>2.1909999999999998</v>
      </c>
      <c r="P121" s="16">
        <v>1.415</v>
      </c>
      <c r="Q121" s="16">
        <v>2.4E-2</v>
      </c>
      <c r="R121" s="27">
        <v>2.9000000000000001E-2</v>
      </c>
      <c r="S121" s="27"/>
      <c r="T121" s="27"/>
      <c r="U121" s="27">
        <v>9.0999999999999998E-2</v>
      </c>
      <c r="V121" s="27"/>
      <c r="W121" s="27">
        <v>0.127</v>
      </c>
      <c r="X121" s="27">
        <v>7.0000000000000001E-3</v>
      </c>
      <c r="Y121" s="27">
        <v>3.0000000000000001E-3</v>
      </c>
      <c r="Z121" s="16">
        <f t="shared" si="1"/>
        <v>95.485000000000014</v>
      </c>
      <c r="AA121" s="20">
        <v>0.65681366297269772</v>
      </c>
      <c r="AB121" s="39" t="s">
        <v>367</v>
      </c>
    </row>
    <row r="122" spans="1:28">
      <c r="A122" s="15" t="s">
        <v>152</v>
      </c>
      <c r="B122" s="2" t="s">
        <v>82</v>
      </c>
      <c r="C122" s="30">
        <v>684</v>
      </c>
      <c r="D122" s="31" t="s">
        <v>147</v>
      </c>
      <c r="E122" s="30" t="s">
        <v>86</v>
      </c>
      <c r="F122" s="58" t="s">
        <v>156</v>
      </c>
      <c r="G122" s="16">
        <v>41.03</v>
      </c>
      <c r="H122" s="16">
        <v>1.931</v>
      </c>
      <c r="I122" s="16">
        <v>12.879</v>
      </c>
      <c r="J122" s="16"/>
      <c r="K122" s="16">
        <v>13.694000000000001</v>
      </c>
      <c r="L122" s="16">
        <v>0.20599999999999999</v>
      </c>
      <c r="M122" s="16">
        <v>11.781000000000001</v>
      </c>
      <c r="N122" s="16">
        <v>11.622</v>
      </c>
      <c r="O122" s="16">
        <v>2.1970000000000001</v>
      </c>
      <c r="P122" s="16">
        <v>1.3140000000000001</v>
      </c>
      <c r="Q122" s="16">
        <v>1.6E-2</v>
      </c>
      <c r="R122" s="28"/>
      <c r="S122" s="28"/>
      <c r="T122" s="28"/>
      <c r="U122" s="28">
        <v>4.2000000000000003E-2</v>
      </c>
      <c r="V122" s="28">
        <v>2.7E-2</v>
      </c>
      <c r="W122" s="28">
        <v>6.7000000000000004E-2</v>
      </c>
      <c r="X122" s="28">
        <v>1.2999999999999999E-2</v>
      </c>
      <c r="Y122" s="28"/>
      <c r="Z122" s="16">
        <f t="shared" si="1"/>
        <v>96.819000000000003</v>
      </c>
      <c r="AA122" s="20">
        <v>0.63392102829762009</v>
      </c>
      <c r="AB122" s="117" t="s">
        <v>373</v>
      </c>
    </row>
    <row r="123" spans="1:28">
      <c r="A123" s="15" t="s">
        <v>152</v>
      </c>
      <c r="B123" s="2" t="s">
        <v>82</v>
      </c>
      <c r="C123" s="30">
        <v>684</v>
      </c>
      <c r="D123" s="31" t="s">
        <v>147</v>
      </c>
      <c r="E123" s="30" t="s">
        <v>86</v>
      </c>
      <c r="F123" s="58" t="s">
        <v>154</v>
      </c>
      <c r="G123" s="16">
        <v>41.457999999999998</v>
      </c>
      <c r="H123" s="16">
        <v>2.04</v>
      </c>
      <c r="I123" s="16">
        <v>12.711</v>
      </c>
      <c r="J123" s="16"/>
      <c r="K123" s="16">
        <v>13.725</v>
      </c>
      <c r="L123" s="16">
        <v>0.155</v>
      </c>
      <c r="M123" s="16">
        <v>11.798</v>
      </c>
      <c r="N123" s="16">
        <v>11.31</v>
      </c>
      <c r="O123" s="16">
        <v>2.3290000000000002</v>
      </c>
      <c r="P123" s="16">
        <v>1.47</v>
      </c>
      <c r="Q123" s="16">
        <v>2.4E-2</v>
      </c>
      <c r="R123" s="28"/>
      <c r="S123" s="28"/>
      <c r="T123" s="28"/>
      <c r="U123" s="28">
        <v>6.6000000000000003E-2</v>
      </c>
      <c r="V123" s="28"/>
      <c r="W123" s="28">
        <v>5.6000000000000001E-2</v>
      </c>
      <c r="X123" s="28">
        <v>4.8000000000000001E-2</v>
      </c>
      <c r="Y123" s="28">
        <v>4.9000000000000002E-2</v>
      </c>
      <c r="Z123" s="16">
        <f t="shared" si="1"/>
        <v>97.239000000000004</v>
      </c>
      <c r="AA123" s="20">
        <v>0.63235401765721277</v>
      </c>
      <c r="AB123" s="117" t="s">
        <v>373</v>
      </c>
    </row>
    <row r="124" spans="1:28">
      <c r="A124" s="15" t="s">
        <v>152</v>
      </c>
      <c r="B124" s="2" t="s">
        <v>82</v>
      </c>
      <c r="C124" s="30">
        <v>692</v>
      </c>
      <c r="D124" s="30" t="s">
        <v>148</v>
      </c>
      <c r="E124" s="30" t="s">
        <v>86</v>
      </c>
      <c r="F124" s="57" t="s">
        <v>153</v>
      </c>
      <c r="G124" s="16">
        <v>40.661000000000001</v>
      </c>
      <c r="H124" s="16">
        <v>1.754</v>
      </c>
      <c r="I124" s="16">
        <v>11.75</v>
      </c>
      <c r="J124" s="16"/>
      <c r="K124" s="16">
        <v>13.212999999999999</v>
      </c>
      <c r="L124" s="16">
        <v>0.189</v>
      </c>
      <c r="M124" s="16">
        <v>12.672000000000001</v>
      </c>
      <c r="N124" s="16">
        <v>11.597</v>
      </c>
      <c r="O124" s="16">
        <v>2.1970000000000001</v>
      </c>
      <c r="P124" s="16">
        <v>1.3129999999999999</v>
      </c>
      <c r="Q124" s="16">
        <v>2.4E-2</v>
      </c>
      <c r="R124" s="27"/>
      <c r="S124" s="27">
        <v>7.0000000000000001E-3</v>
      </c>
      <c r="T124" s="27"/>
      <c r="U124" s="27">
        <v>6.7000000000000004E-2</v>
      </c>
      <c r="V124" s="27">
        <v>3.1E-2</v>
      </c>
      <c r="W124" s="27">
        <v>0.17199999999999999</v>
      </c>
      <c r="X124" s="27">
        <v>2.9000000000000001E-2</v>
      </c>
      <c r="Y124" s="27">
        <v>1.7000000000000001E-2</v>
      </c>
      <c r="Z124" s="16">
        <f t="shared" si="1"/>
        <v>95.692999999999984</v>
      </c>
      <c r="AA124" s="20">
        <v>0.68545518880531253</v>
      </c>
      <c r="AB124" s="39" t="s">
        <v>367</v>
      </c>
    </row>
    <row r="125" spans="1:28">
      <c r="A125" s="15" t="s">
        <v>152</v>
      </c>
      <c r="B125" s="2" t="s">
        <v>82</v>
      </c>
      <c r="C125" s="30">
        <v>692</v>
      </c>
      <c r="D125" s="30" t="s">
        <v>148</v>
      </c>
      <c r="E125" s="30" t="s">
        <v>86</v>
      </c>
      <c r="F125" s="57" t="s">
        <v>153</v>
      </c>
      <c r="G125" s="16">
        <v>40.573</v>
      </c>
      <c r="H125" s="16">
        <v>1.298</v>
      </c>
      <c r="I125" s="16">
        <v>11.102</v>
      </c>
      <c r="J125" s="16">
        <v>5.7000000000000002E-2</v>
      </c>
      <c r="K125" s="16">
        <v>14.625999999999999</v>
      </c>
      <c r="L125" s="16">
        <v>0.188</v>
      </c>
      <c r="M125" s="16">
        <v>12.718999999999999</v>
      </c>
      <c r="N125" s="16">
        <v>12.077999999999999</v>
      </c>
      <c r="O125" s="16">
        <v>2.06</v>
      </c>
      <c r="P125" s="16">
        <v>1.0960000000000001</v>
      </c>
      <c r="Q125" s="16">
        <v>3.6999999999999998E-2</v>
      </c>
      <c r="R125" s="27">
        <v>5.7000000000000002E-2</v>
      </c>
      <c r="S125" s="27"/>
      <c r="T125" s="27">
        <v>7.6999999999999999E-2</v>
      </c>
      <c r="U125" s="27">
        <v>7.4999999999999997E-2</v>
      </c>
      <c r="V125" s="27">
        <v>6.0000000000000001E-3</v>
      </c>
      <c r="W125" s="27">
        <v>4.1000000000000002E-2</v>
      </c>
      <c r="X125" s="27"/>
      <c r="Y125" s="27"/>
      <c r="Z125" s="16">
        <f t="shared" si="1"/>
        <v>96.090000000000018</v>
      </c>
      <c r="AA125" s="20">
        <v>0.70769333502172138</v>
      </c>
      <c r="AB125" s="39" t="s">
        <v>367</v>
      </c>
    </row>
    <row r="126" spans="1:28">
      <c r="A126" s="15" t="s">
        <v>152</v>
      </c>
      <c r="B126" s="2" t="s">
        <v>82</v>
      </c>
      <c r="C126" s="30">
        <v>707</v>
      </c>
      <c r="D126" s="30" t="s">
        <v>149</v>
      </c>
      <c r="E126" s="30" t="s">
        <v>86</v>
      </c>
      <c r="F126" s="57" t="s">
        <v>153</v>
      </c>
      <c r="G126" s="16">
        <v>38.616</v>
      </c>
      <c r="H126" s="16">
        <v>2.0590000000000002</v>
      </c>
      <c r="I126" s="16">
        <v>12.98</v>
      </c>
      <c r="J126" s="16"/>
      <c r="K126" s="16">
        <v>15.305999999999999</v>
      </c>
      <c r="L126" s="16">
        <v>0.28699999999999998</v>
      </c>
      <c r="M126" s="16">
        <v>10.595000000000001</v>
      </c>
      <c r="N126" s="16">
        <v>11.834</v>
      </c>
      <c r="O126" s="16">
        <v>1.5169999999999999</v>
      </c>
      <c r="P126" s="16">
        <v>1.9279999999999999</v>
      </c>
      <c r="Q126" s="16">
        <v>3.5000000000000003E-2</v>
      </c>
      <c r="R126" s="27"/>
      <c r="S126" s="27"/>
      <c r="T126" s="27">
        <v>6.0999999999999999E-2</v>
      </c>
      <c r="U126" s="27">
        <v>5.8000000000000003E-2</v>
      </c>
      <c r="V126" s="27">
        <v>2.5000000000000001E-2</v>
      </c>
      <c r="W126" s="27">
        <v>0.13500000000000001</v>
      </c>
      <c r="X126" s="27">
        <v>3.6999999999999998E-2</v>
      </c>
      <c r="Y126" s="27"/>
      <c r="Z126" s="16">
        <f t="shared" si="1"/>
        <v>95.473000000000027</v>
      </c>
      <c r="AA126" s="20">
        <v>0.61375566896684541</v>
      </c>
      <c r="AB126" s="39" t="s">
        <v>367</v>
      </c>
    </row>
    <row r="127" spans="1:28">
      <c r="A127" s="15" t="s">
        <v>152</v>
      </c>
      <c r="B127" s="2" t="s">
        <v>82</v>
      </c>
      <c r="C127" s="30">
        <v>707</v>
      </c>
      <c r="D127" s="30" t="s">
        <v>149</v>
      </c>
      <c r="E127" s="30" t="s">
        <v>86</v>
      </c>
      <c r="F127" s="57" t="s">
        <v>153</v>
      </c>
      <c r="G127" s="16">
        <v>38.215000000000003</v>
      </c>
      <c r="H127" s="16">
        <v>1.712</v>
      </c>
      <c r="I127" s="16">
        <v>12.132999999999999</v>
      </c>
      <c r="J127" s="16"/>
      <c r="K127" s="16">
        <v>17.827999999999999</v>
      </c>
      <c r="L127" s="16">
        <v>0.36</v>
      </c>
      <c r="M127" s="16">
        <v>9.1349999999999998</v>
      </c>
      <c r="N127" s="16">
        <v>11.762</v>
      </c>
      <c r="O127" s="16">
        <v>1.5129999999999999</v>
      </c>
      <c r="P127" s="16">
        <v>1.871</v>
      </c>
      <c r="Q127" s="16">
        <v>5.1999999999999998E-2</v>
      </c>
      <c r="R127" s="27"/>
      <c r="S127" s="27"/>
      <c r="T127" s="27">
        <v>1.2E-2</v>
      </c>
      <c r="U127" s="27">
        <v>7.0000000000000007E-2</v>
      </c>
      <c r="V127" s="27"/>
      <c r="W127" s="27">
        <v>0.10299999999999999</v>
      </c>
      <c r="X127" s="27">
        <v>5.5E-2</v>
      </c>
      <c r="Y127" s="27">
        <v>0.01</v>
      </c>
      <c r="Z127" s="16">
        <f t="shared" si="1"/>
        <v>94.831000000000017</v>
      </c>
      <c r="AA127" s="20">
        <v>0.53619946266969531</v>
      </c>
      <c r="AB127" s="39" t="s">
        <v>367</v>
      </c>
    </row>
    <row r="128" spans="1:28">
      <c r="A128" s="15" t="s">
        <v>152</v>
      </c>
      <c r="B128" s="2" t="s">
        <v>82</v>
      </c>
      <c r="C128" s="30">
        <v>717</v>
      </c>
      <c r="D128" s="31" t="s">
        <v>150</v>
      </c>
      <c r="E128" s="30" t="s">
        <v>86</v>
      </c>
      <c r="F128" s="58" t="s">
        <v>154</v>
      </c>
      <c r="G128" s="16">
        <v>41.103999999999999</v>
      </c>
      <c r="H128" s="16">
        <v>1.7609999999999999</v>
      </c>
      <c r="I128" s="16">
        <v>14.223000000000001</v>
      </c>
      <c r="J128" s="16">
        <v>4.0000000000000001E-3</v>
      </c>
      <c r="K128" s="16">
        <v>13.471</v>
      </c>
      <c r="L128" s="16">
        <v>0.29499999999999998</v>
      </c>
      <c r="M128" s="16">
        <v>11.063000000000001</v>
      </c>
      <c r="N128" s="16">
        <v>11.319000000000001</v>
      </c>
      <c r="O128" s="16">
        <v>1.94</v>
      </c>
      <c r="P128" s="16">
        <v>1.651</v>
      </c>
      <c r="Q128" s="16">
        <v>1.9E-2</v>
      </c>
      <c r="R128" s="28"/>
      <c r="S128" s="28"/>
      <c r="T128" s="28">
        <v>5.2999999999999999E-2</v>
      </c>
      <c r="U128" s="28">
        <v>8.7999999999999995E-2</v>
      </c>
      <c r="V128" s="28"/>
      <c r="W128" s="28">
        <v>1.7999999999999999E-2</v>
      </c>
      <c r="X128" s="28">
        <v>3.5999999999999997E-2</v>
      </c>
      <c r="Y128" s="28">
        <v>6.4000000000000001E-2</v>
      </c>
      <c r="Z128" s="16">
        <f t="shared" si="1"/>
        <v>97.108999999999995</v>
      </c>
      <c r="AA128" s="20">
        <v>0.62100860938962166</v>
      </c>
      <c r="AB128" s="117" t="s">
        <v>373</v>
      </c>
    </row>
    <row r="129" spans="1:28">
      <c r="A129" s="15" t="s">
        <v>152</v>
      </c>
      <c r="B129" s="2" t="s">
        <v>82</v>
      </c>
      <c r="C129" s="30">
        <v>717</v>
      </c>
      <c r="D129" s="31" t="s">
        <v>150</v>
      </c>
      <c r="E129" s="30" t="s">
        <v>86</v>
      </c>
      <c r="F129" s="58" t="s">
        <v>154</v>
      </c>
      <c r="G129" s="16">
        <v>40.479999999999997</v>
      </c>
      <c r="H129" s="16">
        <v>1.869</v>
      </c>
      <c r="I129" s="16">
        <v>14.018000000000001</v>
      </c>
      <c r="J129" s="16">
        <v>2.9000000000000001E-2</v>
      </c>
      <c r="K129" s="16">
        <v>13.286</v>
      </c>
      <c r="L129" s="16">
        <v>0.223</v>
      </c>
      <c r="M129" s="16">
        <v>11.106</v>
      </c>
      <c r="N129" s="16">
        <v>11.661</v>
      </c>
      <c r="O129" s="16">
        <v>1.81</v>
      </c>
      <c r="P129" s="16">
        <v>1.5249999999999999</v>
      </c>
      <c r="Q129" s="16">
        <v>4.2999999999999997E-2</v>
      </c>
      <c r="R129" s="28">
        <v>2.9000000000000001E-2</v>
      </c>
      <c r="S129" s="28">
        <v>0.02</v>
      </c>
      <c r="T129" s="28"/>
      <c r="U129" s="28">
        <v>6.6000000000000003E-2</v>
      </c>
      <c r="V129" s="28"/>
      <c r="W129" s="28">
        <v>8.6999999999999994E-2</v>
      </c>
      <c r="X129" s="28">
        <v>1.9E-2</v>
      </c>
      <c r="Y129" s="28"/>
      <c r="Z129" s="16">
        <f t="shared" si="1"/>
        <v>96.271000000000015</v>
      </c>
      <c r="AA129" s="20">
        <v>0.62064052684507387</v>
      </c>
      <c r="AB129" s="117" t="s">
        <v>373</v>
      </c>
    </row>
    <row r="130" spans="1:28">
      <c r="A130" s="15" t="s">
        <v>152</v>
      </c>
      <c r="B130" s="2" t="s">
        <v>82</v>
      </c>
      <c r="C130" s="30">
        <v>717</v>
      </c>
      <c r="D130" s="30" t="s">
        <v>151</v>
      </c>
      <c r="E130" s="30" t="s">
        <v>86</v>
      </c>
      <c r="F130" s="58" t="s">
        <v>154</v>
      </c>
      <c r="G130" s="16">
        <v>39.430999999999997</v>
      </c>
      <c r="H130" s="16">
        <v>1.593</v>
      </c>
      <c r="I130" s="16">
        <v>13.228999999999999</v>
      </c>
      <c r="J130" s="16">
        <v>8.9999999999999993E-3</v>
      </c>
      <c r="K130" s="16">
        <v>12.093</v>
      </c>
      <c r="L130" s="16">
        <v>0.27800000000000002</v>
      </c>
      <c r="M130" s="16">
        <v>12.153</v>
      </c>
      <c r="N130" s="16">
        <v>11.388999999999999</v>
      </c>
      <c r="O130" s="16">
        <v>1.958</v>
      </c>
      <c r="P130" s="16">
        <v>1.4990000000000001</v>
      </c>
      <c r="Q130" s="16">
        <v>3.4000000000000002E-2</v>
      </c>
      <c r="R130" s="27">
        <v>8.9999999999999993E-3</v>
      </c>
      <c r="S130" s="27">
        <v>1.4999999999999999E-2</v>
      </c>
      <c r="T130" s="27">
        <v>1.7000000000000001E-2</v>
      </c>
      <c r="U130" s="27">
        <v>5.8999999999999997E-2</v>
      </c>
      <c r="V130" s="27"/>
      <c r="W130" s="27">
        <v>2.7E-2</v>
      </c>
      <c r="X130" s="27">
        <v>3.6999999999999998E-2</v>
      </c>
      <c r="Y130" s="27"/>
      <c r="Z130" s="16">
        <f t="shared" si="1"/>
        <v>93.830000000000013</v>
      </c>
      <c r="AA130" s="20">
        <v>0.6920914221019705</v>
      </c>
      <c r="AB130" s="39" t="s">
        <v>367</v>
      </c>
    </row>
    <row r="131" spans="1:28">
      <c r="A131" s="15" t="s">
        <v>152</v>
      </c>
      <c r="B131" s="2" t="s">
        <v>82</v>
      </c>
      <c r="C131" s="30">
        <v>717</v>
      </c>
      <c r="D131" s="30" t="s">
        <v>151</v>
      </c>
      <c r="E131" s="30" t="s">
        <v>86</v>
      </c>
      <c r="F131" s="58" t="s">
        <v>154</v>
      </c>
      <c r="G131" s="16">
        <v>39.487000000000002</v>
      </c>
      <c r="H131" s="16">
        <v>1.5940000000000001</v>
      </c>
      <c r="I131" s="16">
        <v>13.199</v>
      </c>
      <c r="J131" s="16"/>
      <c r="K131" s="16">
        <v>12.218</v>
      </c>
      <c r="L131" s="16">
        <v>0.27</v>
      </c>
      <c r="M131" s="16">
        <v>12.023999999999999</v>
      </c>
      <c r="N131" s="16">
        <v>11.801</v>
      </c>
      <c r="O131" s="16">
        <v>1.9370000000000001</v>
      </c>
      <c r="P131" s="16">
        <v>1.3280000000000001</v>
      </c>
      <c r="Q131" s="16">
        <v>5.1999999999999998E-2</v>
      </c>
      <c r="R131" s="27"/>
      <c r="S131" s="27">
        <v>5.0000000000000001E-3</v>
      </c>
      <c r="T131" s="27">
        <v>6.9000000000000006E-2</v>
      </c>
      <c r="U131" s="27">
        <v>2.5000000000000001E-2</v>
      </c>
      <c r="V131" s="27">
        <v>2.5999999999999999E-2</v>
      </c>
      <c r="W131" s="27">
        <v>4.2999999999999997E-2</v>
      </c>
      <c r="X131" s="27">
        <v>0.03</v>
      </c>
      <c r="Y131" s="27">
        <v>3.4000000000000002E-2</v>
      </c>
      <c r="Z131" s="16">
        <f t="shared" si="1"/>
        <v>94.142000000000024</v>
      </c>
      <c r="AA131" s="20">
        <v>0.68394406219237869</v>
      </c>
      <c r="AB131" s="39" t="s">
        <v>367</v>
      </c>
    </row>
    <row r="132" spans="1:28">
      <c r="A132" s="15" t="s">
        <v>152</v>
      </c>
      <c r="B132" s="2" t="s">
        <v>82</v>
      </c>
      <c r="C132" s="30">
        <v>717</v>
      </c>
      <c r="D132" s="30" t="s">
        <v>151</v>
      </c>
      <c r="E132" s="30" t="s">
        <v>86</v>
      </c>
      <c r="F132" s="58" t="s">
        <v>154</v>
      </c>
      <c r="G132" s="16">
        <v>39.454000000000001</v>
      </c>
      <c r="H132" s="16">
        <v>1.593</v>
      </c>
      <c r="I132" s="16">
        <v>13.246</v>
      </c>
      <c r="J132" s="16">
        <v>8.9999999999999993E-3</v>
      </c>
      <c r="K132" s="16">
        <v>12.666</v>
      </c>
      <c r="L132" s="16">
        <v>0.27900000000000003</v>
      </c>
      <c r="M132" s="16">
        <v>12.185</v>
      </c>
      <c r="N132" s="16">
        <v>11.388</v>
      </c>
      <c r="O132" s="16">
        <v>1.9650000000000001</v>
      </c>
      <c r="P132" s="16">
        <v>1.498</v>
      </c>
      <c r="Q132" s="16">
        <v>3.4000000000000002E-2</v>
      </c>
      <c r="R132" s="27">
        <v>8.9999999999999993E-3</v>
      </c>
      <c r="S132" s="27">
        <v>1.4999999999999999E-2</v>
      </c>
      <c r="T132" s="27">
        <v>1.7000000000000001E-2</v>
      </c>
      <c r="U132" s="27">
        <v>5.8999999999999997E-2</v>
      </c>
      <c r="V132" s="27"/>
      <c r="W132" s="27">
        <v>2.7E-2</v>
      </c>
      <c r="X132" s="27">
        <v>3.6999999999999998E-2</v>
      </c>
      <c r="Y132" s="27"/>
      <c r="Z132" s="16">
        <f t="shared" ref="Z132:Z133" si="2">G132+H132+I132+J132+K132+L132+M132+N132+O132+P132+Q132+R132+S132+T132+U132+V132+W132+X132+Y132</f>
        <v>94.481000000000023</v>
      </c>
      <c r="AA132" s="20">
        <v>0.69757979868442588</v>
      </c>
      <c r="AB132" s="39" t="s">
        <v>367</v>
      </c>
    </row>
    <row r="133" spans="1:28">
      <c r="A133" s="17" t="s">
        <v>152</v>
      </c>
      <c r="B133" s="7" t="s">
        <v>82</v>
      </c>
      <c r="C133" s="32">
        <v>717</v>
      </c>
      <c r="D133" s="32" t="s">
        <v>151</v>
      </c>
      <c r="E133" s="32" t="s">
        <v>86</v>
      </c>
      <c r="F133" s="60" t="s">
        <v>154</v>
      </c>
      <c r="G133" s="18">
        <v>39.51</v>
      </c>
      <c r="H133" s="18">
        <v>1.5940000000000001</v>
      </c>
      <c r="I133" s="18">
        <v>13.215999999999999</v>
      </c>
      <c r="J133" s="18"/>
      <c r="K133" s="18">
        <v>12.797000000000001</v>
      </c>
      <c r="L133" s="18">
        <v>0.27</v>
      </c>
      <c r="M133" s="18">
        <v>12.055999999999999</v>
      </c>
      <c r="N133" s="18">
        <v>11.8</v>
      </c>
      <c r="O133" s="18">
        <v>1.944</v>
      </c>
      <c r="P133" s="18">
        <v>1.3280000000000001</v>
      </c>
      <c r="Q133" s="18">
        <v>5.1999999999999998E-2</v>
      </c>
      <c r="R133" s="29"/>
      <c r="S133" s="29">
        <v>5.0000000000000001E-3</v>
      </c>
      <c r="T133" s="29">
        <v>6.9000000000000006E-2</v>
      </c>
      <c r="U133" s="29">
        <v>2.5000000000000001E-2</v>
      </c>
      <c r="V133" s="29">
        <v>2.5000000000000001E-2</v>
      </c>
      <c r="W133" s="29">
        <v>4.2999999999999997E-2</v>
      </c>
      <c r="X133" s="29">
        <v>0.03</v>
      </c>
      <c r="Y133" s="29">
        <v>3.4000000000000002E-2</v>
      </c>
      <c r="Z133" s="18">
        <f t="shared" si="2"/>
        <v>94.79800000000003</v>
      </c>
      <c r="AA133" s="21">
        <v>0.68937611866033655</v>
      </c>
      <c r="AB133" s="40" t="s">
        <v>367</v>
      </c>
    </row>
    <row r="134" spans="1:28">
      <c r="A134" s="122" t="s">
        <v>187</v>
      </c>
      <c r="B134" s="122"/>
      <c r="C134" s="122"/>
      <c r="D134" s="122"/>
      <c r="E134" s="122"/>
      <c r="F134" s="122"/>
    </row>
    <row r="135" spans="1:28">
      <c r="E135" s="23"/>
    </row>
    <row r="136" spans="1:28">
      <c r="A136" s="105" t="s">
        <v>185</v>
      </c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</row>
    <row r="137" spans="1:28">
      <c r="A137" s="128" t="s">
        <v>374</v>
      </c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</row>
    <row r="138" spans="1:28">
      <c r="A138" s="128" t="s">
        <v>375</v>
      </c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</row>
    <row r="139" spans="1:28">
      <c r="A139" s="128" t="s">
        <v>186</v>
      </c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</row>
    <row r="140" spans="1:28">
      <c r="E140" s="13"/>
    </row>
    <row r="141" spans="1:28">
      <c r="E141" s="13"/>
    </row>
    <row r="142" spans="1:28">
      <c r="E142" s="13"/>
    </row>
    <row r="143" spans="1:28">
      <c r="E143" s="23"/>
    </row>
    <row r="144" spans="1:28">
      <c r="E144" s="23"/>
    </row>
    <row r="145" spans="5:5">
      <c r="E145" s="13"/>
    </row>
    <row r="146" spans="5:5">
      <c r="E146" s="13"/>
    </row>
    <row r="147" spans="5:5">
      <c r="E147" s="13"/>
    </row>
    <row r="148" spans="5:5">
      <c r="E148" s="13"/>
    </row>
    <row r="149" spans="5:5">
      <c r="E149" s="13"/>
    </row>
    <row r="150" spans="5:5">
      <c r="E150" s="13"/>
    </row>
    <row r="151" spans="5:5">
      <c r="E151" s="13"/>
    </row>
    <row r="152" spans="5:5">
      <c r="E152" s="13"/>
    </row>
    <row r="153" spans="5:5">
      <c r="E153" s="13"/>
    </row>
    <row r="154" spans="5:5">
      <c r="E154" s="13"/>
    </row>
    <row r="155" spans="5:5">
      <c r="E155" s="13"/>
    </row>
    <row r="156" spans="5:5">
      <c r="E156" s="13"/>
    </row>
    <row r="157" spans="5:5">
      <c r="E157" s="23"/>
    </row>
    <row r="158" spans="5:5">
      <c r="E158" s="23"/>
    </row>
    <row r="159" spans="5:5">
      <c r="E159" s="13"/>
    </row>
    <row r="160" spans="5:5">
      <c r="E160" s="13"/>
    </row>
    <row r="161" spans="5:5">
      <c r="E161" s="13"/>
    </row>
    <row r="162" spans="5:5">
      <c r="E162" s="13"/>
    </row>
    <row r="163" spans="5:5">
      <c r="E163" s="13"/>
    </row>
    <row r="164" spans="5:5">
      <c r="E164" s="13"/>
    </row>
    <row r="165" spans="5:5">
      <c r="E165" s="13"/>
    </row>
    <row r="166" spans="5:5">
      <c r="E166" s="13"/>
    </row>
    <row r="167" spans="5:5">
      <c r="E167" s="22"/>
    </row>
    <row r="168" spans="5:5">
      <c r="E168" s="13"/>
    </row>
    <row r="169" spans="5:5">
      <c r="E169" s="13"/>
    </row>
    <row r="170" spans="5:5">
      <c r="E170" s="22"/>
    </row>
    <row r="171" spans="5:5">
      <c r="E171" s="22"/>
    </row>
    <row r="172" spans="5:5">
      <c r="E172" s="13"/>
    </row>
    <row r="173" spans="5:5">
      <c r="E173" s="13"/>
    </row>
    <row r="174" spans="5:5">
      <c r="E174" s="13"/>
    </row>
    <row r="175" spans="5:5">
      <c r="E175" s="13"/>
    </row>
    <row r="176" spans="5:5">
      <c r="E176" s="22"/>
    </row>
    <row r="177" spans="5:5">
      <c r="E177" s="22"/>
    </row>
    <row r="178" spans="5:5">
      <c r="E178" s="13"/>
    </row>
    <row r="179" spans="5:5">
      <c r="E179" s="13"/>
    </row>
    <row r="180" spans="5:5">
      <c r="E180" s="13"/>
    </row>
    <row r="181" spans="5:5">
      <c r="E181" s="13"/>
    </row>
    <row r="182" spans="5:5">
      <c r="E182" s="22"/>
    </row>
    <row r="183" spans="5:5">
      <c r="E183" s="24"/>
    </row>
    <row r="184" spans="5:5">
      <c r="E184" s="24"/>
    </row>
    <row r="185" spans="5:5">
      <c r="E185" s="24"/>
    </row>
    <row r="186" spans="5:5">
      <c r="E186" s="24"/>
    </row>
    <row r="187" spans="5:5">
      <c r="E187" s="24"/>
    </row>
    <row r="188" spans="5:5">
      <c r="E188" s="24"/>
    </row>
    <row r="189" spans="5:5">
      <c r="E189" s="24"/>
    </row>
    <row r="190" spans="5:5">
      <c r="E190" s="24"/>
    </row>
    <row r="191" spans="5:5">
      <c r="E191" s="24"/>
    </row>
    <row r="192" spans="5:5">
      <c r="E192" s="24"/>
    </row>
    <row r="193" spans="5:5">
      <c r="E193" s="24"/>
    </row>
    <row r="194" spans="5:5">
      <c r="E194" s="24"/>
    </row>
    <row r="195" spans="5:5">
      <c r="E195" s="24"/>
    </row>
    <row r="196" spans="5:5">
      <c r="E196" s="24"/>
    </row>
    <row r="197" spans="5:5">
      <c r="E197" s="24"/>
    </row>
    <row r="198" spans="5:5">
      <c r="E198" s="24"/>
    </row>
    <row r="199" spans="5:5">
      <c r="E199" s="22"/>
    </row>
    <row r="200" spans="5:5">
      <c r="E200" s="13"/>
    </row>
    <row r="201" spans="5:5">
      <c r="E201" s="13"/>
    </row>
    <row r="202" spans="5:5">
      <c r="E202" s="13"/>
    </row>
    <row r="203" spans="5:5">
      <c r="E203" s="13"/>
    </row>
  </sheetData>
  <mergeCells count="33">
    <mergeCell ref="A138:Y138"/>
    <mergeCell ref="AB2:AB4"/>
    <mergeCell ref="K3:K4"/>
    <mergeCell ref="J3:J4"/>
    <mergeCell ref="I3:I4"/>
    <mergeCell ref="H3:H4"/>
    <mergeCell ref="P3:P4"/>
    <mergeCell ref="O3:O4"/>
    <mergeCell ref="N3:N4"/>
    <mergeCell ref="M3:M4"/>
    <mergeCell ref="AA2:AA4"/>
    <mergeCell ref="Z3:Z4"/>
    <mergeCell ref="L3:L4"/>
    <mergeCell ref="R3:R4"/>
    <mergeCell ref="Q3:Q4"/>
    <mergeCell ref="X3:X4"/>
    <mergeCell ref="A1:AB1"/>
    <mergeCell ref="Y3:Y4"/>
    <mergeCell ref="A139:Y139"/>
    <mergeCell ref="A134:F134"/>
    <mergeCell ref="E2:E4"/>
    <mergeCell ref="D2:D4"/>
    <mergeCell ref="C2:C4"/>
    <mergeCell ref="B2:B4"/>
    <mergeCell ref="A2:A4"/>
    <mergeCell ref="A137:Y137"/>
    <mergeCell ref="W3:W4"/>
    <mergeCell ref="V3:V4"/>
    <mergeCell ref="U3:U4"/>
    <mergeCell ref="T3:T4"/>
    <mergeCell ref="S3:S4"/>
    <mergeCell ref="G3:G4"/>
    <mergeCell ref="F2:F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zoomScale="85" zoomScaleNormal="85" workbookViewId="0">
      <selection sqref="A1:X1"/>
    </sheetView>
  </sheetViews>
  <sheetFormatPr defaultRowHeight="14.4"/>
  <cols>
    <col min="1" max="1" width="8.88671875" style="33"/>
    <col min="2" max="2" width="20.33203125" style="33" customWidth="1"/>
    <col min="3" max="3" width="8.88671875" style="33"/>
    <col min="4" max="4" width="13.109375" style="33" customWidth="1"/>
    <col min="5" max="5" width="32.88671875" style="33" customWidth="1"/>
    <col min="6" max="6" width="10.109375" style="33" customWidth="1"/>
    <col min="7" max="16384" width="8.88671875" style="33"/>
  </cols>
  <sheetData>
    <row r="1" spans="1:26">
      <c r="A1" s="134" t="s">
        <v>395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</row>
    <row r="2" spans="1:26" ht="16.2">
      <c r="A2" s="123" t="s">
        <v>15</v>
      </c>
      <c r="B2" s="135" t="s">
        <v>390</v>
      </c>
      <c r="C2" s="123" t="s">
        <v>17</v>
      </c>
      <c r="D2" s="123" t="s">
        <v>21</v>
      </c>
      <c r="E2" s="123" t="s">
        <v>18</v>
      </c>
      <c r="F2" s="123" t="s">
        <v>19</v>
      </c>
      <c r="G2" s="1" t="s">
        <v>172</v>
      </c>
      <c r="H2" s="1" t="s">
        <v>3</v>
      </c>
      <c r="I2" s="1" t="s">
        <v>93</v>
      </c>
      <c r="J2" s="1" t="s">
        <v>89</v>
      </c>
      <c r="K2" s="1" t="s">
        <v>101</v>
      </c>
      <c r="L2" s="1" t="s">
        <v>91</v>
      </c>
      <c r="M2" s="1" t="s">
        <v>1</v>
      </c>
      <c r="N2" s="1" t="s">
        <v>2</v>
      </c>
      <c r="O2" s="1" t="s">
        <v>102</v>
      </c>
      <c r="P2" s="1" t="s">
        <v>178</v>
      </c>
      <c r="Q2" s="1" t="s">
        <v>95</v>
      </c>
      <c r="R2" s="1" t="s">
        <v>179</v>
      </c>
      <c r="S2" s="1" t="s">
        <v>90</v>
      </c>
      <c r="T2" s="1" t="s">
        <v>96</v>
      </c>
      <c r="U2" s="1" t="s">
        <v>173</v>
      </c>
      <c r="V2" s="1" t="s">
        <v>0</v>
      </c>
      <c r="W2" s="1" t="s">
        <v>92</v>
      </c>
      <c r="X2" s="1" t="s">
        <v>174</v>
      </c>
    </row>
    <row r="3" spans="1:26">
      <c r="A3" s="127"/>
      <c r="B3" s="136"/>
      <c r="C3" s="127"/>
      <c r="D3" s="127"/>
      <c r="E3" s="127"/>
      <c r="F3" s="127"/>
      <c r="G3" s="7" t="s">
        <v>38</v>
      </c>
      <c r="H3" s="7" t="s">
        <v>38</v>
      </c>
      <c r="I3" s="7" t="s">
        <v>38</v>
      </c>
      <c r="J3" s="7" t="s">
        <v>38</v>
      </c>
      <c r="K3" s="7" t="s">
        <v>38</v>
      </c>
      <c r="L3" s="7" t="s">
        <v>38</v>
      </c>
      <c r="M3" s="7" t="s">
        <v>38</v>
      </c>
      <c r="N3" s="7" t="s">
        <v>38</v>
      </c>
      <c r="O3" s="7" t="s">
        <v>38</v>
      </c>
      <c r="P3" s="7" t="s">
        <v>38</v>
      </c>
      <c r="Q3" s="7" t="s">
        <v>38</v>
      </c>
      <c r="R3" s="7" t="s">
        <v>38</v>
      </c>
      <c r="S3" s="7" t="s">
        <v>38</v>
      </c>
      <c r="T3" s="7" t="s">
        <v>38</v>
      </c>
      <c r="U3" s="7" t="s">
        <v>38</v>
      </c>
      <c r="V3" s="7" t="s">
        <v>38</v>
      </c>
      <c r="W3" s="7" t="s">
        <v>38</v>
      </c>
      <c r="X3" s="7" t="s">
        <v>38</v>
      </c>
      <c r="Y3" s="7"/>
      <c r="Z3" s="7"/>
    </row>
    <row r="4" spans="1:26">
      <c r="A4" s="1" t="s">
        <v>180</v>
      </c>
      <c r="B4" s="1" t="s">
        <v>181</v>
      </c>
      <c r="C4" s="1">
        <v>129</v>
      </c>
      <c r="D4" s="1" t="s">
        <v>116</v>
      </c>
      <c r="E4" s="1" t="s">
        <v>182</v>
      </c>
      <c r="F4" s="52" t="s">
        <v>184</v>
      </c>
      <c r="G4" s="19">
        <v>8.6999999999999994E-2</v>
      </c>
      <c r="H4" s="19">
        <v>40.601999999999997</v>
      </c>
      <c r="I4" s="19"/>
      <c r="J4" s="19"/>
      <c r="K4" s="19"/>
      <c r="L4" s="19"/>
      <c r="M4" s="19">
        <v>1.2E-2</v>
      </c>
      <c r="N4" s="19"/>
      <c r="O4" s="19">
        <v>8.9999999999999993E-3</v>
      </c>
      <c r="P4" s="19">
        <v>56.975999999999999</v>
      </c>
      <c r="Q4" s="19">
        <v>2.1000000000000001E-2</v>
      </c>
      <c r="R4" s="19"/>
      <c r="S4" s="19">
        <v>4.2000000000000003E-2</v>
      </c>
      <c r="T4" s="19"/>
      <c r="U4" s="19">
        <v>0.36099999999999999</v>
      </c>
      <c r="V4" s="19"/>
      <c r="W4" s="19">
        <v>0.02</v>
      </c>
      <c r="X4" s="19">
        <f t="shared" ref="X4:X35" si="0">SUM(G4:W4)</f>
        <v>98.13000000000001</v>
      </c>
    </row>
    <row r="5" spans="1:26">
      <c r="A5" s="2" t="s">
        <v>180</v>
      </c>
      <c r="B5" s="2" t="s">
        <v>181</v>
      </c>
      <c r="C5" s="2">
        <v>129</v>
      </c>
      <c r="D5" s="2" t="s">
        <v>116</v>
      </c>
      <c r="E5" s="2" t="s">
        <v>182</v>
      </c>
      <c r="F5" s="53" t="s">
        <v>184</v>
      </c>
      <c r="G5" s="20"/>
      <c r="H5" s="20">
        <v>40.164000000000001</v>
      </c>
      <c r="I5" s="20"/>
      <c r="J5" s="20"/>
      <c r="K5" s="20"/>
      <c r="L5" s="20"/>
      <c r="M5" s="20">
        <v>4.3999999999999997E-2</v>
      </c>
      <c r="N5" s="20"/>
      <c r="O5" s="20"/>
      <c r="P5" s="20">
        <v>57.082999999999998</v>
      </c>
      <c r="Q5" s="20"/>
      <c r="R5" s="20"/>
      <c r="S5" s="20">
        <v>4.2000000000000003E-2</v>
      </c>
      <c r="T5" s="20"/>
      <c r="U5" s="20">
        <v>0.223</v>
      </c>
      <c r="V5" s="20">
        <v>6.0000000000000001E-3</v>
      </c>
      <c r="W5" s="20">
        <v>1.4E-2</v>
      </c>
      <c r="X5" s="20">
        <f t="shared" si="0"/>
        <v>97.575999999999993</v>
      </c>
    </row>
    <row r="6" spans="1:26">
      <c r="A6" s="2" t="s">
        <v>180</v>
      </c>
      <c r="B6" s="2" t="s">
        <v>82</v>
      </c>
      <c r="C6" s="2">
        <v>141</v>
      </c>
      <c r="D6" s="2" t="s">
        <v>117</v>
      </c>
      <c r="E6" s="2" t="s">
        <v>182</v>
      </c>
      <c r="F6" s="53" t="s">
        <v>184</v>
      </c>
      <c r="G6" s="20"/>
      <c r="H6" s="20">
        <v>40.847000000000001</v>
      </c>
      <c r="I6" s="20"/>
      <c r="J6" s="20"/>
      <c r="K6" s="20"/>
      <c r="L6" s="20"/>
      <c r="M6" s="20">
        <v>7.1999999999999995E-2</v>
      </c>
      <c r="N6" s="20">
        <v>1.7999999999999999E-2</v>
      </c>
      <c r="O6" s="20">
        <v>0.01</v>
      </c>
      <c r="P6" s="20">
        <v>57.01</v>
      </c>
      <c r="Q6" s="20">
        <v>5.7000000000000002E-2</v>
      </c>
      <c r="R6" s="20">
        <v>0.10199999999999999</v>
      </c>
      <c r="S6" s="20">
        <v>5.1999999999999998E-2</v>
      </c>
      <c r="T6" s="20"/>
      <c r="U6" s="20">
        <v>0.46400000000000002</v>
      </c>
      <c r="V6" s="20"/>
      <c r="W6" s="20">
        <v>0.02</v>
      </c>
      <c r="X6" s="20">
        <f t="shared" si="0"/>
        <v>98.652000000000001</v>
      </c>
    </row>
    <row r="7" spans="1:26">
      <c r="A7" s="2" t="s">
        <v>180</v>
      </c>
      <c r="B7" s="2" t="s">
        <v>82</v>
      </c>
      <c r="C7" s="2">
        <v>141</v>
      </c>
      <c r="D7" s="2" t="s">
        <v>117</v>
      </c>
      <c r="E7" s="2" t="s">
        <v>182</v>
      </c>
      <c r="F7" s="53" t="s">
        <v>184</v>
      </c>
      <c r="G7" s="20">
        <v>1.9E-2</v>
      </c>
      <c r="H7" s="20">
        <v>40.948999999999998</v>
      </c>
      <c r="I7" s="20">
        <v>2.5000000000000001E-2</v>
      </c>
      <c r="J7" s="20"/>
      <c r="K7" s="20"/>
      <c r="L7" s="20"/>
      <c r="M7" s="20">
        <v>0.129</v>
      </c>
      <c r="N7" s="20"/>
      <c r="O7" s="20">
        <v>6.0000000000000001E-3</v>
      </c>
      <c r="P7" s="20">
        <v>57.694000000000003</v>
      </c>
      <c r="Q7" s="20"/>
      <c r="R7" s="20">
        <v>7.9000000000000001E-2</v>
      </c>
      <c r="S7" s="20"/>
      <c r="T7" s="20"/>
      <c r="U7" s="20">
        <v>0.75600000000000001</v>
      </c>
      <c r="V7" s="20">
        <v>2.8000000000000001E-2</v>
      </c>
      <c r="W7" s="20">
        <v>8.0000000000000002E-3</v>
      </c>
      <c r="X7" s="20">
        <f t="shared" si="0"/>
        <v>99.692999999999998</v>
      </c>
    </row>
    <row r="8" spans="1:26">
      <c r="A8" s="2" t="s">
        <v>180</v>
      </c>
      <c r="B8" s="2" t="s">
        <v>82</v>
      </c>
      <c r="C8" s="2">
        <v>478</v>
      </c>
      <c r="D8" s="2" t="s">
        <v>132</v>
      </c>
      <c r="E8" s="2" t="s">
        <v>182</v>
      </c>
      <c r="F8" s="53" t="s">
        <v>184</v>
      </c>
      <c r="G8" s="20"/>
      <c r="H8" s="20">
        <v>40.043999999999997</v>
      </c>
      <c r="I8" s="20">
        <v>1.0999999999999999E-2</v>
      </c>
      <c r="J8" s="20"/>
      <c r="K8" s="20"/>
      <c r="L8" s="20">
        <v>0.03</v>
      </c>
      <c r="M8" s="20"/>
      <c r="N8" s="20">
        <v>4.1000000000000002E-2</v>
      </c>
      <c r="O8" s="20"/>
      <c r="P8" s="20">
        <v>55.491999999999997</v>
      </c>
      <c r="Q8" s="20">
        <v>2.8000000000000001E-2</v>
      </c>
      <c r="R8" s="20"/>
      <c r="S8" s="20">
        <v>3.1E-2</v>
      </c>
      <c r="T8" s="20">
        <v>1.9E-2</v>
      </c>
      <c r="U8" s="20">
        <v>0.34399999999999997</v>
      </c>
      <c r="V8" s="20">
        <v>1.9E-2</v>
      </c>
      <c r="W8" s="20">
        <v>1.4E-2</v>
      </c>
      <c r="X8" s="20">
        <f t="shared" si="0"/>
        <v>96.073000000000008</v>
      </c>
    </row>
    <row r="9" spans="1:26">
      <c r="A9" s="2" t="s">
        <v>180</v>
      </c>
      <c r="B9" s="2" t="s">
        <v>82</v>
      </c>
      <c r="C9" s="2">
        <v>478</v>
      </c>
      <c r="D9" s="2" t="s">
        <v>132</v>
      </c>
      <c r="E9" s="2" t="s">
        <v>182</v>
      </c>
      <c r="F9" s="53" t="s">
        <v>184</v>
      </c>
      <c r="G9" s="20"/>
      <c r="H9" s="20">
        <v>40.35</v>
      </c>
      <c r="I9" s="20"/>
      <c r="J9" s="20"/>
      <c r="K9" s="20"/>
      <c r="L9" s="20"/>
      <c r="M9" s="20"/>
      <c r="N9" s="20"/>
      <c r="O9" s="20">
        <v>1.9E-2</v>
      </c>
      <c r="P9" s="20">
        <v>57.276000000000003</v>
      </c>
      <c r="Q9" s="20">
        <v>1.4E-2</v>
      </c>
      <c r="R9" s="20"/>
      <c r="S9" s="20"/>
      <c r="T9" s="20">
        <v>1.2999999999999999E-2</v>
      </c>
      <c r="U9" s="20">
        <v>0.73799999999999999</v>
      </c>
      <c r="V9" s="20"/>
      <c r="W9" s="20">
        <v>8.0000000000000002E-3</v>
      </c>
      <c r="X9" s="20">
        <f t="shared" si="0"/>
        <v>98.418000000000006</v>
      </c>
    </row>
    <row r="10" spans="1:26">
      <c r="A10" s="2" t="s">
        <v>180</v>
      </c>
      <c r="B10" s="2" t="s">
        <v>82</v>
      </c>
      <c r="C10" s="2">
        <v>478</v>
      </c>
      <c r="D10" s="2" t="s">
        <v>132</v>
      </c>
      <c r="E10" s="2" t="s">
        <v>182</v>
      </c>
      <c r="F10" s="53" t="s">
        <v>184</v>
      </c>
      <c r="G10" s="20">
        <v>5.8000000000000003E-2</v>
      </c>
      <c r="H10" s="20">
        <v>37.634</v>
      </c>
      <c r="I10" s="20"/>
      <c r="J10" s="20"/>
      <c r="K10" s="20"/>
      <c r="L10" s="20"/>
      <c r="M10" s="20">
        <v>4.0000000000000001E-3</v>
      </c>
      <c r="N10" s="20"/>
      <c r="O10" s="20"/>
      <c r="P10" s="20">
        <v>52.195999999999998</v>
      </c>
      <c r="Q10" s="20">
        <v>2.8000000000000001E-2</v>
      </c>
      <c r="R10" s="20"/>
      <c r="S10" s="20">
        <v>0.01</v>
      </c>
      <c r="T10" s="20"/>
      <c r="U10" s="20">
        <v>0.67</v>
      </c>
      <c r="V10" s="20"/>
      <c r="W10" s="20"/>
      <c r="X10" s="20">
        <f t="shared" si="0"/>
        <v>90.600000000000009</v>
      </c>
    </row>
    <row r="11" spans="1:26">
      <c r="A11" s="2" t="s">
        <v>180</v>
      </c>
      <c r="B11" s="2" t="s">
        <v>82</v>
      </c>
      <c r="C11" s="2">
        <v>510</v>
      </c>
      <c r="D11" s="2" t="s">
        <v>134</v>
      </c>
      <c r="E11" s="2" t="s">
        <v>182</v>
      </c>
      <c r="F11" s="53" t="s">
        <v>184</v>
      </c>
      <c r="G11" s="20"/>
      <c r="H11" s="20">
        <v>39.896999999999998</v>
      </c>
      <c r="I11" s="20">
        <v>3.2000000000000001E-2</v>
      </c>
      <c r="J11" s="20"/>
      <c r="K11" s="20">
        <v>7.2999999999999995E-2</v>
      </c>
      <c r="L11" s="20"/>
      <c r="M11" s="20"/>
      <c r="N11" s="20"/>
      <c r="O11" s="20"/>
      <c r="P11" s="20">
        <v>55.819000000000003</v>
      </c>
      <c r="Q11" s="20"/>
      <c r="R11" s="20"/>
      <c r="S11" s="20">
        <v>4.2000000000000003E-2</v>
      </c>
      <c r="T11" s="20"/>
      <c r="U11" s="20">
        <v>0.97799999999999998</v>
      </c>
      <c r="V11" s="20">
        <v>5.2999999999999999E-2</v>
      </c>
      <c r="W11" s="20">
        <v>8.0000000000000002E-3</v>
      </c>
      <c r="X11" s="20">
        <f t="shared" si="0"/>
        <v>96.901999999999987</v>
      </c>
    </row>
    <row r="12" spans="1:26">
      <c r="A12" s="2" t="s">
        <v>180</v>
      </c>
      <c r="B12" s="2" t="s">
        <v>82</v>
      </c>
      <c r="C12" s="2">
        <v>510</v>
      </c>
      <c r="D12" s="2" t="s">
        <v>134</v>
      </c>
      <c r="E12" s="2" t="s">
        <v>182</v>
      </c>
      <c r="F12" s="53" t="s">
        <v>184</v>
      </c>
      <c r="G12" s="20"/>
      <c r="H12" s="20">
        <v>40.552</v>
      </c>
      <c r="I12" s="20">
        <v>1.0999999999999999E-2</v>
      </c>
      <c r="J12" s="20"/>
      <c r="K12" s="20"/>
      <c r="L12" s="20"/>
      <c r="M12" s="20">
        <v>4.3999999999999997E-2</v>
      </c>
      <c r="N12" s="20">
        <v>4.4999999999999998E-2</v>
      </c>
      <c r="O12" s="20"/>
      <c r="P12" s="20">
        <v>55.109000000000002</v>
      </c>
      <c r="Q12" s="20">
        <v>2.8000000000000001E-2</v>
      </c>
      <c r="R12" s="20">
        <v>7.9000000000000001E-2</v>
      </c>
      <c r="S12" s="20">
        <v>5.1999999999999998E-2</v>
      </c>
      <c r="T12" s="20">
        <v>0.1</v>
      </c>
      <c r="U12" s="20">
        <v>0.73899999999999999</v>
      </c>
      <c r="V12" s="20"/>
      <c r="W12" s="20"/>
      <c r="X12" s="20">
        <f t="shared" si="0"/>
        <v>96.759</v>
      </c>
    </row>
    <row r="13" spans="1:26">
      <c r="A13" s="2" t="s">
        <v>180</v>
      </c>
      <c r="B13" s="2" t="s">
        <v>82</v>
      </c>
      <c r="C13" s="2">
        <v>510</v>
      </c>
      <c r="D13" s="2" t="s">
        <v>134</v>
      </c>
      <c r="E13" s="2" t="s">
        <v>182</v>
      </c>
      <c r="F13" s="53" t="s">
        <v>184</v>
      </c>
      <c r="G13" s="20"/>
      <c r="H13" s="20">
        <v>40.33</v>
      </c>
      <c r="I13" s="20">
        <v>1.0999999999999999E-2</v>
      </c>
      <c r="J13" s="20"/>
      <c r="K13" s="20"/>
      <c r="L13" s="20">
        <v>1.2999999999999999E-2</v>
      </c>
      <c r="M13" s="20">
        <v>4.8000000000000001E-2</v>
      </c>
      <c r="N13" s="20"/>
      <c r="O13" s="20"/>
      <c r="P13" s="20">
        <v>55.344000000000001</v>
      </c>
      <c r="Q13" s="20"/>
      <c r="R13" s="20"/>
      <c r="S13" s="20"/>
      <c r="T13" s="20">
        <v>7.4999999999999997E-2</v>
      </c>
      <c r="U13" s="20">
        <v>0.96199999999999997</v>
      </c>
      <c r="V13" s="20"/>
      <c r="W13" s="20">
        <v>1.7000000000000001E-2</v>
      </c>
      <c r="X13" s="20">
        <f t="shared" si="0"/>
        <v>96.800000000000011</v>
      </c>
    </row>
    <row r="14" spans="1:26">
      <c r="A14" s="2" t="s">
        <v>180</v>
      </c>
      <c r="B14" s="2" t="s">
        <v>82</v>
      </c>
      <c r="C14" s="2">
        <v>510</v>
      </c>
      <c r="D14" s="2" t="s">
        <v>134</v>
      </c>
      <c r="E14" s="2" t="s">
        <v>182</v>
      </c>
      <c r="F14" s="53" t="s">
        <v>184</v>
      </c>
      <c r="G14" s="20">
        <v>0.01</v>
      </c>
      <c r="H14" s="20">
        <v>35.752000000000002</v>
      </c>
      <c r="I14" s="20">
        <v>1.0999999999999999E-2</v>
      </c>
      <c r="J14" s="20">
        <v>7.2279999999999998</v>
      </c>
      <c r="K14" s="20"/>
      <c r="L14" s="20"/>
      <c r="M14" s="20">
        <v>8.5000000000000006E-2</v>
      </c>
      <c r="N14" s="20"/>
      <c r="O14" s="20"/>
      <c r="P14" s="20">
        <v>51.621000000000002</v>
      </c>
      <c r="Q14" s="20"/>
      <c r="R14" s="20"/>
      <c r="S14" s="20">
        <v>2.1000000000000001E-2</v>
      </c>
      <c r="T14" s="20">
        <v>1.9E-2</v>
      </c>
      <c r="U14" s="20">
        <v>0.39600000000000002</v>
      </c>
      <c r="V14" s="20"/>
      <c r="W14" s="20">
        <v>0.16800000000000001</v>
      </c>
      <c r="X14" s="20">
        <f t="shared" si="0"/>
        <v>95.311000000000021</v>
      </c>
    </row>
    <row r="15" spans="1:26">
      <c r="A15" s="2" t="s">
        <v>180</v>
      </c>
      <c r="B15" s="2" t="s">
        <v>82</v>
      </c>
      <c r="C15" s="2">
        <v>535</v>
      </c>
      <c r="D15" s="2" t="s">
        <v>136</v>
      </c>
      <c r="E15" s="2" t="s">
        <v>182</v>
      </c>
      <c r="F15" s="53" t="s">
        <v>184</v>
      </c>
      <c r="G15" s="20">
        <v>2.5999999999999999E-2</v>
      </c>
      <c r="H15" s="20">
        <v>40.887</v>
      </c>
      <c r="I15" s="20">
        <v>3.5000000000000003E-2</v>
      </c>
      <c r="J15" s="20"/>
      <c r="K15" s="20"/>
      <c r="L15" s="20"/>
      <c r="M15" s="20">
        <v>2.1999999999999999E-2</v>
      </c>
      <c r="N15" s="20">
        <v>8.0000000000000002E-3</v>
      </c>
      <c r="O15" s="20"/>
      <c r="P15" s="20">
        <v>56.142000000000003</v>
      </c>
      <c r="Q15" s="20">
        <v>7.0000000000000001E-3</v>
      </c>
      <c r="R15" s="20"/>
      <c r="S15" s="20">
        <v>0.01</v>
      </c>
      <c r="T15" s="20">
        <v>2.3E-2</v>
      </c>
      <c r="U15" s="20">
        <v>0.44700000000000001</v>
      </c>
      <c r="V15" s="20"/>
      <c r="W15" s="20"/>
      <c r="X15" s="20">
        <f t="shared" si="0"/>
        <v>97.607000000000014</v>
      </c>
    </row>
    <row r="16" spans="1:26">
      <c r="A16" s="2" t="s">
        <v>180</v>
      </c>
      <c r="B16" s="2" t="s">
        <v>82</v>
      </c>
      <c r="C16" s="2">
        <v>535</v>
      </c>
      <c r="D16" s="2" t="s">
        <v>136</v>
      </c>
      <c r="E16" s="2" t="s">
        <v>182</v>
      </c>
      <c r="F16" s="53" t="s">
        <v>184</v>
      </c>
      <c r="G16" s="20"/>
      <c r="H16" s="20">
        <v>40.378</v>
      </c>
      <c r="I16" s="20">
        <v>1.6E-2</v>
      </c>
      <c r="J16" s="20"/>
      <c r="K16" s="20"/>
      <c r="L16" s="20"/>
      <c r="M16" s="20">
        <v>3.3000000000000002E-2</v>
      </c>
      <c r="N16" s="20"/>
      <c r="O16" s="20"/>
      <c r="P16" s="20">
        <v>55.427</v>
      </c>
      <c r="Q16" s="20">
        <v>2.3E-2</v>
      </c>
      <c r="R16" s="20"/>
      <c r="S16" s="20"/>
      <c r="T16" s="20">
        <v>2.3E-2</v>
      </c>
      <c r="U16" s="20">
        <v>0.42099999999999999</v>
      </c>
      <c r="V16" s="20">
        <v>2.8000000000000001E-2</v>
      </c>
      <c r="W16" s="20"/>
      <c r="X16" s="20">
        <f t="shared" si="0"/>
        <v>96.349000000000004</v>
      </c>
    </row>
    <row r="17" spans="1:24">
      <c r="A17" s="2" t="s">
        <v>180</v>
      </c>
      <c r="B17" s="2" t="s">
        <v>82</v>
      </c>
      <c r="C17" s="2">
        <v>545</v>
      </c>
      <c r="D17" s="2" t="s">
        <v>137</v>
      </c>
      <c r="E17" s="2" t="s">
        <v>182</v>
      </c>
      <c r="F17" s="53" t="s">
        <v>184</v>
      </c>
      <c r="G17" s="20"/>
      <c r="H17" s="20">
        <v>38.895000000000003</v>
      </c>
      <c r="I17" s="20">
        <v>2.1000000000000001E-2</v>
      </c>
      <c r="J17" s="20"/>
      <c r="K17" s="20"/>
      <c r="L17" s="20">
        <v>1.9E-2</v>
      </c>
      <c r="M17" s="20">
        <v>1.4999999999999999E-2</v>
      </c>
      <c r="N17" s="20"/>
      <c r="O17" s="20">
        <v>5.0000000000000001E-3</v>
      </c>
      <c r="P17" s="20">
        <v>54.655000000000001</v>
      </c>
      <c r="Q17" s="20">
        <v>5.0000000000000001E-3</v>
      </c>
      <c r="R17" s="20"/>
      <c r="S17" s="20">
        <v>6.3E-2</v>
      </c>
      <c r="T17" s="20">
        <v>3.4000000000000002E-2</v>
      </c>
      <c r="U17" s="20">
        <v>0.67800000000000005</v>
      </c>
      <c r="V17" s="20">
        <v>3.3000000000000002E-2</v>
      </c>
      <c r="W17" s="20"/>
      <c r="X17" s="20">
        <f t="shared" si="0"/>
        <v>94.423000000000016</v>
      </c>
    </row>
    <row r="18" spans="1:24">
      <c r="A18" s="2" t="s">
        <v>180</v>
      </c>
      <c r="B18" s="2" t="s">
        <v>82</v>
      </c>
      <c r="C18" s="2">
        <v>545</v>
      </c>
      <c r="D18" s="2" t="s">
        <v>137</v>
      </c>
      <c r="E18" s="2" t="s">
        <v>182</v>
      </c>
      <c r="F18" s="53" t="s">
        <v>184</v>
      </c>
      <c r="G18" s="20"/>
      <c r="H18" s="20">
        <v>40.53</v>
      </c>
      <c r="I18" s="20">
        <v>1.6E-2</v>
      </c>
      <c r="J18" s="20"/>
      <c r="K18" s="20"/>
      <c r="L18" s="20"/>
      <c r="M18" s="20">
        <v>0.01</v>
      </c>
      <c r="N18" s="20"/>
      <c r="O18" s="20"/>
      <c r="P18" s="20">
        <v>56.518000000000001</v>
      </c>
      <c r="Q18" s="20">
        <v>3.2000000000000001E-2</v>
      </c>
      <c r="R18" s="20"/>
      <c r="S18" s="20"/>
      <c r="T18" s="20">
        <v>0.10299999999999999</v>
      </c>
      <c r="U18" s="20">
        <v>0.59299999999999997</v>
      </c>
      <c r="V18" s="20"/>
      <c r="W18" s="20"/>
      <c r="X18" s="20">
        <f t="shared" si="0"/>
        <v>97.801999999999992</v>
      </c>
    </row>
    <row r="19" spans="1:24">
      <c r="A19" s="2" t="s">
        <v>180</v>
      </c>
      <c r="B19" s="2" t="s">
        <v>82</v>
      </c>
      <c r="C19" s="2">
        <v>545</v>
      </c>
      <c r="D19" s="2" t="s">
        <v>137</v>
      </c>
      <c r="E19" s="2" t="s">
        <v>182</v>
      </c>
      <c r="F19" s="53" t="s">
        <v>184</v>
      </c>
      <c r="G19" s="20">
        <v>4.8000000000000001E-2</v>
      </c>
      <c r="H19" s="20">
        <v>39.857999999999997</v>
      </c>
      <c r="I19" s="20"/>
      <c r="J19" s="20"/>
      <c r="K19" s="20"/>
      <c r="L19" s="20"/>
      <c r="M19" s="20"/>
      <c r="N19" s="20">
        <v>6.8000000000000005E-2</v>
      </c>
      <c r="O19" s="20"/>
      <c r="P19" s="20">
        <v>56.860999999999997</v>
      </c>
      <c r="Q19" s="20">
        <v>4.2999999999999997E-2</v>
      </c>
      <c r="R19" s="20">
        <v>4.4999999999999998E-2</v>
      </c>
      <c r="S19" s="20"/>
      <c r="T19" s="20">
        <v>4.3999999999999997E-2</v>
      </c>
      <c r="U19" s="20">
        <v>0.82399999999999995</v>
      </c>
      <c r="V19" s="20">
        <v>3.7999999999999999E-2</v>
      </c>
      <c r="W19" s="20">
        <v>8.0000000000000002E-3</v>
      </c>
      <c r="X19" s="20">
        <f t="shared" si="0"/>
        <v>97.836999999999989</v>
      </c>
    </row>
    <row r="20" spans="1:24">
      <c r="A20" s="2" t="s">
        <v>180</v>
      </c>
      <c r="B20" s="2" t="s">
        <v>82</v>
      </c>
      <c r="C20" s="2">
        <v>545</v>
      </c>
      <c r="D20" s="2" t="s">
        <v>137</v>
      </c>
      <c r="E20" s="2" t="s">
        <v>182</v>
      </c>
      <c r="F20" s="53" t="s">
        <v>184</v>
      </c>
      <c r="G20" s="20"/>
      <c r="H20" s="20">
        <v>40.164999999999999</v>
      </c>
      <c r="I20" s="20"/>
      <c r="J20" s="20"/>
      <c r="K20" s="20"/>
      <c r="L20" s="20">
        <v>3.2000000000000001E-2</v>
      </c>
      <c r="M20" s="20">
        <v>0.08</v>
      </c>
      <c r="N20" s="20"/>
      <c r="O20" s="20">
        <v>1.2999999999999999E-2</v>
      </c>
      <c r="P20" s="20">
        <v>55.735999999999997</v>
      </c>
      <c r="Q20" s="20"/>
      <c r="R20" s="20"/>
      <c r="S20" s="20">
        <v>0.01</v>
      </c>
      <c r="T20" s="20">
        <v>5.7000000000000002E-2</v>
      </c>
      <c r="U20" s="20">
        <v>0.91100000000000003</v>
      </c>
      <c r="V20" s="20">
        <v>1.7000000000000001E-2</v>
      </c>
      <c r="W20" s="20"/>
      <c r="X20" s="20">
        <f t="shared" si="0"/>
        <v>97.020999999999987</v>
      </c>
    </row>
    <row r="21" spans="1:24">
      <c r="A21" s="2" t="s">
        <v>180</v>
      </c>
      <c r="B21" s="2" t="s">
        <v>82</v>
      </c>
      <c r="C21" s="2">
        <v>553</v>
      </c>
      <c r="D21" s="2" t="s">
        <v>138</v>
      </c>
      <c r="E21" s="2" t="s">
        <v>182</v>
      </c>
      <c r="F21" s="53" t="s">
        <v>184</v>
      </c>
      <c r="G21" s="20"/>
      <c r="H21" s="20">
        <v>37.832999999999998</v>
      </c>
      <c r="I21" s="20">
        <v>2.9000000000000001E-2</v>
      </c>
      <c r="J21" s="20">
        <v>1.2569999999999999</v>
      </c>
      <c r="K21" s="20"/>
      <c r="L21" s="20">
        <v>0.29599999999999999</v>
      </c>
      <c r="M21" s="20">
        <v>0.39600000000000002</v>
      </c>
      <c r="N21" s="20">
        <v>4.1000000000000002E-2</v>
      </c>
      <c r="O21" s="20">
        <v>2.1000000000000001E-2</v>
      </c>
      <c r="P21" s="20">
        <v>54.694000000000003</v>
      </c>
      <c r="Q21" s="20"/>
      <c r="R21" s="20"/>
      <c r="S21" s="20"/>
      <c r="T21" s="20">
        <v>1.9E-2</v>
      </c>
      <c r="U21" s="20">
        <v>0.54700000000000004</v>
      </c>
      <c r="V21" s="20">
        <v>0.35499999999999998</v>
      </c>
      <c r="W21" s="20">
        <v>0.186</v>
      </c>
      <c r="X21" s="20">
        <f t="shared" si="0"/>
        <v>95.674000000000021</v>
      </c>
    </row>
    <row r="22" spans="1:24">
      <c r="A22" s="2" t="s">
        <v>180</v>
      </c>
      <c r="B22" s="2" t="s">
        <v>82</v>
      </c>
      <c r="C22" s="2">
        <v>570</v>
      </c>
      <c r="D22" s="2" t="s">
        <v>139</v>
      </c>
      <c r="E22" s="2" t="s">
        <v>182</v>
      </c>
      <c r="F22" s="53" t="s">
        <v>184</v>
      </c>
      <c r="G22" s="20">
        <v>1.7000000000000001E-2</v>
      </c>
      <c r="H22" s="20">
        <v>40.027000000000001</v>
      </c>
      <c r="I22" s="20"/>
      <c r="J22" s="20"/>
      <c r="K22" s="20"/>
      <c r="L22" s="20"/>
      <c r="M22" s="20">
        <v>0.01</v>
      </c>
      <c r="N22" s="20"/>
      <c r="O22" s="20"/>
      <c r="P22" s="20">
        <v>55.426000000000002</v>
      </c>
      <c r="Q22" s="20"/>
      <c r="R22" s="20"/>
      <c r="S22" s="20"/>
      <c r="T22" s="20">
        <v>0.02</v>
      </c>
      <c r="U22" s="20">
        <v>0.78100000000000003</v>
      </c>
      <c r="V22" s="20"/>
      <c r="W22" s="20">
        <v>8.0000000000000002E-3</v>
      </c>
      <c r="X22" s="20">
        <f t="shared" si="0"/>
        <v>96.289000000000001</v>
      </c>
    </row>
    <row r="23" spans="1:24">
      <c r="A23" s="2" t="s">
        <v>180</v>
      </c>
      <c r="B23" s="2" t="s">
        <v>82</v>
      </c>
      <c r="C23" s="2">
        <v>570</v>
      </c>
      <c r="D23" s="2" t="s">
        <v>139</v>
      </c>
      <c r="E23" s="2" t="s">
        <v>182</v>
      </c>
      <c r="F23" s="53" t="s">
        <v>184</v>
      </c>
      <c r="G23" s="20">
        <v>2.5999999999999999E-2</v>
      </c>
      <c r="H23" s="20">
        <v>39.784999999999997</v>
      </c>
      <c r="I23" s="20">
        <v>1.4999999999999999E-2</v>
      </c>
      <c r="J23" s="20"/>
      <c r="K23" s="20"/>
      <c r="L23" s="20">
        <v>1.6E-2</v>
      </c>
      <c r="M23" s="20"/>
      <c r="N23" s="20"/>
      <c r="O23" s="20"/>
      <c r="P23" s="20">
        <v>56.143999999999998</v>
      </c>
      <c r="Q23" s="20"/>
      <c r="R23" s="20"/>
      <c r="S23" s="20"/>
      <c r="T23" s="20">
        <v>1.9E-2</v>
      </c>
      <c r="U23" s="20">
        <v>0.82799999999999996</v>
      </c>
      <c r="V23" s="20"/>
      <c r="W23" s="20">
        <v>1.2999999999999999E-2</v>
      </c>
      <c r="X23" s="20">
        <f t="shared" si="0"/>
        <v>96.846000000000004</v>
      </c>
    </row>
    <row r="24" spans="1:24">
      <c r="A24" s="2" t="s">
        <v>180</v>
      </c>
      <c r="B24" s="2" t="s">
        <v>82</v>
      </c>
      <c r="C24" s="2">
        <v>570</v>
      </c>
      <c r="D24" s="2" t="s">
        <v>139</v>
      </c>
      <c r="E24" s="2" t="s">
        <v>182</v>
      </c>
      <c r="F24" s="53" t="s">
        <v>184</v>
      </c>
      <c r="G24" s="20"/>
      <c r="H24" s="20">
        <v>39.908000000000001</v>
      </c>
      <c r="I24" s="20"/>
      <c r="J24" s="20"/>
      <c r="K24" s="20"/>
      <c r="L24" s="20"/>
      <c r="M24" s="20">
        <v>2.4E-2</v>
      </c>
      <c r="N24" s="20"/>
      <c r="O24" s="20"/>
      <c r="P24" s="20">
        <v>57.311</v>
      </c>
      <c r="Q24" s="20">
        <v>4.2999999999999997E-2</v>
      </c>
      <c r="R24" s="20">
        <v>1.0999999999999999E-2</v>
      </c>
      <c r="S24" s="20"/>
      <c r="T24" s="20">
        <v>6.9000000000000006E-2</v>
      </c>
      <c r="U24" s="20">
        <v>0.66900000000000004</v>
      </c>
      <c r="V24" s="20"/>
      <c r="W24" s="20"/>
      <c r="X24" s="20">
        <f t="shared" si="0"/>
        <v>98.034999999999997</v>
      </c>
    </row>
    <row r="25" spans="1:24">
      <c r="A25" s="2" t="s">
        <v>180</v>
      </c>
      <c r="B25" s="2" t="s">
        <v>82</v>
      </c>
      <c r="C25" s="2">
        <v>570</v>
      </c>
      <c r="D25" s="2" t="s">
        <v>139</v>
      </c>
      <c r="E25" s="2" t="s">
        <v>182</v>
      </c>
      <c r="F25" s="53" t="s">
        <v>184</v>
      </c>
      <c r="G25" s="20">
        <v>6.7000000000000004E-2</v>
      </c>
      <c r="H25" s="20">
        <v>40.871000000000002</v>
      </c>
      <c r="I25" s="20"/>
      <c r="J25" s="20"/>
      <c r="K25" s="20">
        <v>1.7000000000000001E-2</v>
      </c>
      <c r="L25" s="20"/>
      <c r="M25" s="20">
        <v>7.5999999999999998E-2</v>
      </c>
      <c r="N25" s="20"/>
      <c r="O25" s="20"/>
      <c r="P25" s="20">
        <v>56.975999999999999</v>
      </c>
      <c r="Q25" s="20"/>
      <c r="R25" s="20"/>
      <c r="S25" s="20">
        <v>6.3E-2</v>
      </c>
      <c r="T25" s="20"/>
      <c r="U25" s="20">
        <v>0.70399999999999996</v>
      </c>
      <c r="V25" s="20"/>
      <c r="W25" s="20">
        <v>3.9E-2</v>
      </c>
      <c r="X25" s="20">
        <f t="shared" si="0"/>
        <v>98.813000000000002</v>
      </c>
    </row>
    <row r="26" spans="1:24">
      <c r="A26" s="2" t="s">
        <v>180</v>
      </c>
      <c r="B26" s="2" t="s">
        <v>82</v>
      </c>
      <c r="C26" s="2">
        <v>579</v>
      </c>
      <c r="D26" s="2" t="s">
        <v>140</v>
      </c>
      <c r="E26" s="2" t="s">
        <v>182</v>
      </c>
      <c r="F26" s="53" t="s">
        <v>184</v>
      </c>
      <c r="G26" s="20"/>
      <c r="H26" s="20">
        <v>39.026000000000003</v>
      </c>
      <c r="I26" s="20"/>
      <c r="J26" s="20">
        <v>0.53</v>
      </c>
      <c r="K26" s="20"/>
      <c r="L26" s="20"/>
      <c r="M26" s="20">
        <v>0.13700000000000001</v>
      </c>
      <c r="N26" s="20"/>
      <c r="O26" s="20"/>
      <c r="P26" s="20">
        <v>55.481999999999999</v>
      </c>
      <c r="Q26" s="20">
        <v>7.0000000000000001E-3</v>
      </c>
      <c r="R26" s="20"/>
      <c r="S26" s="20">
        <v>0.115</v>
      </c>
      <c r="T26" s="20">
        <v>0.05</v>
      </c>
      <c r="U26" s="20">
        <v>0.92700000000000005</v>
      </c>
      <c r="V26" s="20"/>
      <c r="W26" s="20"/>
      <c r="X26" s="20">
        <f t="shared" si="0"/>
        <v>96.274000000000015</v>
      </c>
    </row>
    <row r="27" spans="1:24">
      <c r="A27" s="2" t="s">
        <v>180</v>
      </c>
      <c r="B27" s="2" t="s">
        <v>82</v>
      </c>
      <c r="C27" s="2">
        <v>579</v>
      </c>
      <c r="D27" s="2" t="s">
        <v>140</v>
      </c>
      <c r="E27" s="2" t="s">
        <v>182</v>
      </c>
      <c r="F27" s="53" t="s">
        <v>184</v>
      </c>
      <c r="G27" s="20">
        <v>7.6999999999999999E-2</v>
      </c>
      <c r="H27" s="20">
        <v>41.113</v>
      </c>
      <c r="I27" s="20">
        <v>7.0000000000000001E-3</v>
      </c>
      <c r="J27" s="20">
        <v>2.8000000000000001E-2</v>
      </c>
      <c r="K27" s="20"/>
      <c r="L27" s="20"/>
      <c r="M27" s="20">
        <v>0.161</v>
      </c>
      <c r="N27" s="20">
        <v>0.05</v>
      </c>
      <c r="O27" s="20">
        <v>0.01</v>
      </c>
      <c r="P27" s="20">
        <v>56.058</v>
      </c>
      <c r="Q27" s="20"/>
      <c r="R27" s="20"/>
      <c r="S27" s="20">
        <v>5.1999999999999998E-2</v>
      </c>
      <c r="T27" s="20">
        <v>8.7999999999999995E-2</v>
      </c>
      <c r="U27" s="20">
        <v>0.121</v>
      </c>
      <c r="V27" s="20"/>
      <c r="W27" s="20"/>
      <c r="X27" s="20">
        <f t="shared" si="0"/>
        <v>97.764999999999986</v>
      </c>
    </row>
    <row r="28" spans="1:24">
      <c r="A28" s="2" t="s">
        <v>180</v>
      </c>
      <c r="B28" s="2" t="s">
        <v>82</v>
      </c>
      <c r="C28" s="2">
        <v>579</v>
      </c>
      <c r="D28" s="2" t="s">
        <v>140</v>
      </c>
      <c r="E28" s="2" t="s">
        <v>182</v>
      </c>
      <c r="F28" s="53" t="s">
        <v>184</v>
      </c>
      <c r="G28" s="20"/>
      <c r="H28" s="20">
        <v>41.097999999999999</v>
      </c>
      <c r="I28" s="20"/>
      <c r="J28" s="20"/>
      <c r="K28" s="20">
        <v>5.8000000000000003E-2</v>
      </c>
      <c r="L28" s="20"/>
      <c r="M28" s="20">
        <v>0.161</v>
      </c>
      <c r="N28" s="20">
        <v>5.0000000000000001E-3</v>
      </c>
      <c r="O28" s="20"/>
      <c r="P28" s="20">
        <v>51.35</v>
      </c>
      <c r="Q28" s="20">
        <v>5.0000000000000001E-3</v>
      </c>
      <c r="R28" s="20"/>
      <c r="S28" s="20">
        <v>5.1999999999999998E-2</v>
      </c>
      <c r="T28" s="20"/>
      <c r="U28" s="20">
        <v>0.24099999999999999</v>
      </c>
      <c r="V28" s="20"/>
      <c r="W28" s="20">
        <v>6.0000000000000001E-3</v>
      </c>
      <c r="X28" s="20">
        <f t="shared" si="0"/>
        <v>92.975999999999999</v>
      </c>
    </row>
    <row r="29" spans="1:24">
      <c r="A29" s="2" t="s">
        <v>180</v>
      </c>
      <c r="B29" s="2" t="s">
        <v>82</v>
      </c>
      <c r="C29" s="2">
        <v>588</v>
      </c>
      <c r="D29" s="2" t="s">
        <v>141</v>
      </c>
      <c r="E29" s="2" t="s">
        <v>182</v>
      </c>
      <c r="F29" s="53" t="s">
        <v>184</v>
      </c>
      <c r="G29" s="20"/>
      <c r="H29" s="20">
        <v>37.444000000000003</v>
      </c>
      <c r="I29" s="20"/>
      <c r="J29" s="20"/>
      <c r="K29" s="20"/>
      <c r="L29" s="20"/>
      <c r="M29" s="20">
        <v>7.2999999999999995E-2</v>
      </c>
      <c r="N29" s="20"/>
      <c r="O29" s="20">
        <v>1.6E-2</v>
      </c>
      <c r="P29" s="20">
        <v>53.789000000000001</v>
      </c>
      <c r="Q29" s="20"/>
      <c r="R29" s="20"/>
      <c r="S29" s="20"/>
      <c r="T29" s="20">
        <v>1.9E-2</v>
      </c>
      <c r="U29" s="20"/>
      <c r="V29" s="20">
        <v>4.4999999999999998E-2</v>
      </c>
      <c r="W29" s="20"/>
      <c r="X29" s="20">
        <f t="shared" si="0"/>
        <v>91.38600000000001</v>
      </c>
    </row>
    <row r="30" spans="1:24">
      <c r="A30" s="2" t="s">
        <v>180</v>
      </c>
      <c r="B30" s="2" t="s">
        <v>82</v>
      </c>
      <c r="C30" s="2">
        <v>588</v>
      </c>
      <c r="D30" s="2" t="s">
        <v>141</v>
      </c>
      <c r="E30" s="2" t="s">
        <v>182</v>
      </c>
      <c r="F30" s="53" t="s">
        <v>184</v>
      </c>
      <c r="G30" s="20">
        <v>7.6999999999999999E-2</v>
      </c>
      <c r="H30" s="20">
        <v>36.72</v>
      </c>
      <c r="I30" s="20"/>
      <c r="J30" s="20"/>
      <c r="K30" s="20"/>
      <c r="L30" s="20">
        <v>2.5000000000000001E-2</v>
      </c>
      <c r="M30" s="20">
        <v>4.8000000000000001E-2</v>
      </c>
      <c r="N30" s="20"/>
      <c r="O30" s="20">
        <v>6.0000000000000001E-3</v>
      </c>
      <c r="P30" s="20">
        <v>53.082999999999998</v>
      </c>
      <c r="Q30" s="20"/>
      <c r="R30" s="20">
        <v>1.0999999999999999E-2</v>
      </c>
      <c r="S30" s="20"/>
      <c r="T30" s="20">
        <v>1.2E-2</v>
      </c>
      <c r="U30" s="20">
        <v>0.12</v>
      </c>
      <c r="V30" s="20"/>
      <c r="W30" s="20">
        <v>1.4E-2</v>
      </c>
      <c r="X30" s="20">
        <f t="shared" si="0"/>
        <v>90.116</v>
      </c>
    </row>
    <row r="31" spans="1:24">
      <c r="A31" s="2" t="s">
        <v>180</v>
      </c>
      <c r="B31" s="2" t="s">
        <v>82</v>
      </c>
      <c r="C31" s="2">
        <v>588</v>
      </c>
      <c r="D31" s="2" t="s">
        <v>141</v>
      </c>
      <c r="E31" s="2" t="s">
        <v>182</v>
      </c>
      <c r="F31" s="53" t="s">
        <v>184</v>
      </c>
      <c r="G31" s="20">
        <v>8.6999999999999994E-2</v>
      </c>
      <c r="H31" s="20">
        <v>40.325000000000003</v>
      </c>
      <c r="I31" s="20"/>
      <c r="J31" s="20"/>
      <c r="K31" s="20"/>
      <c r="L31" s="20"/>
      <c r="M31" s="20">
        <v>0.129</v>
      </c>
      <c r="N31" s="20">
        <v>2.3E-2</v>
      </c>
      <c r="O31" s="20"/>
      <c r="P31" s="20">
        <v>56.417999999999999</v>
      </c>
      <c r="Q31" s="20"/>
      <c r="R31" s="20"/>
      <c r="S31" s="20"/>
      <c r="T31" s="20">
        <v>1.9E-2</v>
      </c>
      <c r="U31" s="20"/>
      <c r="V31" s="20"/>
      <c r="W31" s="20"/>
      <c r="X31" s="20">
        <f t="shared" si="0"/>
        <v>97.001000000000005</v>
      </c>
    </row>
    <row r="32" spans="1:24">
      <c r="A32" s="2" t="s">
        <v>180</v>
      </c>
      <c r="B32" s="2" t="s">
        <v>82</v>
      </c>
      <c r="C32" s="2">
        <v>588</v>
      </c>
      <c r="D32" s="2" t="s">
        <v>141</v>
      </c>
      <c r="E32" s="2" t="s">
        <v>182</v>
      </c>
      <c r="F32" s="53" t="s">
        <v>184</v>
      </c>
      <c r="G32" s="20">
        <v>0.35599999999999998</v>
      </c>
      <c r="H32" s="20">
        <v>40.542999999999999</v>
      </c>
      <c r="I32" s="20"/>
      <c r="J32" s="20"/>
      <c r="K32" s="20"/>
      <c r="L32" s="20">
        <v>2.3E-2</v>
      </c>
      <c r="M32" s="20">
        <v>6.8000000000000005E-2</v>
      </c>
      <c r="N32" s="20"/>
      <c r="O32" s="20">
        <v>1.6E-2</v>
      </c>
      <c r="P32" s="20">
        <v>57.475999999999999</v>
      </c>
      <c r="Q32" s="20">
        <v>4.2999999999999997E-2</v>
      </c>
      <c r="R32" s="20">
        <v>2.3E-2</v>
      </c>
      <c r="S32" s="20"/>
      <c r="T32" s="20">
        <v>3.7999999999999999E-2</v>
      </c>
      <c r="U32" s="20">
        <v>0.44700000000000001</v>
      </c>
      <c r="V32" s="20">
        <v>2.5000000000000001E-2</v>
      </c>
      <c r="W32" s="20"/>
      <c r="X32" s="20">
        <f t="shared" si="0"/>
        <v>99.058000000000007</v>
      </c>
    </row>
    <row r="33" spans="1:24">
      <c r="A33" s="2" t="s">
        <v>180</v>
      </c>
      <c r="B33" s="2" t="s">
        <v>82</v>
      </c>
      <c r="C33" s="2">
        <v>594</v>
      </c>
      <c r="D33" s="2" t="s">
        <v>142</v>
      </c>
      <c r="E33" s="2" t="s">
        <v>182</v>
      </c>
      <c r="F33" s="53" t="s">
        <v>184</v>
      </c>
      <c r="G33" s="20"/>
      <c r="H33" s="20">
        <v>39.869999999999997</v>
      </c>
      <c r="I33" s="20">
        <v>8.9999999999999993E-3</v>
      </c>
      <c r="J33" s="20"/>
      <c r="K33" s="20"/>
      <c r="L33" s="20"/>
      <c r="M33" s="20"/>
      <c r="N33" s="20"/>
      <c r="O33" s="20"/>
      <c r="P33" s="20">
        <v>56.103000000000002</v>
      </c>
      <c r="Q33" s="20"/>
      <c r="R33" s="20">
        <v>0.02</v>
      </c>
      <c r="S33" s="20"/>
      <c r="T33" s="20">
        <v>4.4999999999999998E-2</v>
      </c>
      <c r="U33" s="20">
        <v>0.95099999999999996</v>
      </c>
      <c r="V33" s="20">
        <v>1.6E-2</v>
      </c>
      <c r="W33" s="20"/>
      <c r="X33" s="20">
        <f t="shared" si="0"/>
        <v>97.013999999999996</v>
      </c>
    </row>
    <row r="34" spans="1:24">
      <c r="A34" s="2" t="s">
        <v>180</v>
      </c>
      <c r="B34" s="2" t="s">
        <v>82</v>
      </c>
      <c r="C34" s="2">
        <v>594</v>
      </c>
      <c r="D34" s="2" t="s">
        <v>142</v>
      </c>
      <c r="E34" s="2" t="s">
        <v>182</v>
      </c>
      <c r="F34" s="53" t="s">
        <v>184</v>
      </c>
      <c r="G34" s="20"/>
      <c r="H34" s="20">
        <v>40.098999999999997</v>
      </c>
      <c r="I34" s="20">
        <v>1.4E-2</v>
      </c>
      <c r="J34" s="20"/>
      <c r="K34" s="20"/>
      <c r="L34" s="20"/>
      <c r="M34" s="20"/>
      <c r="N34" s="20"/>
      <c r="O34" s="20">
        <v>1.6E-2</v>
      </c>
      <c r="P34" s="20">
        <v>56.743000000000002</v>
      </c>
      <c r="Q34" s="20">
        <v>2.1000000000000001E-2</v>
      </c>
      <c r="R34" s="20">
        <v>3.4000000000000002E-2</v>
      </c>
      <c r="S34" s="20"/>
      <c r="T34" s="20">
        <v>3.1E-2</v>
      </c>
      <c r="U34" s="20">
        <v>0.65300000000000002</v>
      </c>
      <c r="V34" s="20">
        <v>1.2999999999999999E-2</v>
      </c>
      <c r="W34" s="20"/>
      <c r="X34" s="20">
        <f t="shared" si="0"/>
        <v>97.624000000000024</v>
      </c>
    </row>
    <row r="35" spans="1:24">
      <c r="A35" s="2" t="s">
        <v>180</v>
      </c>
      <c r="B35" s="2" t="s">
        <v>82</v>
      </c>
      <c r="C35" s="2">
        <v>594</v>
      </c>
      <c r="D35" s="2" t="s">
        <v>142</v>
      </c>
      <c r="E35" s="2" t="s">
        <v>182</v>
      </c>
      <c r="F35" s="53" t="s">
        <v>184</v>
      </c>
      <c r="G35" s="20">
        <v>5.8000000000000003E-2</v>
      </c>
      <c r="H35" s="20">
        <v>39.764000000000003</v>
      </c>
      <c r="I35" s="20"/>
      <c r="J35" s="20">
        <v>0.41199999999999998</v>
      </c>
      <c r="K35" s="20">
        <v>0.10100000000000001</v>
      </c>
      <c r="L35" s="20"/>
      <c r="M35" s="20">
        <v>1.6E-2</v>
      </c>
      <c r="N35" s="20"/>
      <c r="O35" s="20"/>
      <c r="P35" s="20">
        <v>56.375999999999998</v>
      </c>
      <c r="Q35" s="20"/>
      <c r="R35" s="20"/>
      <c r="S35" s="20">
        <v>2.1000000000000001E-2</v>
      </c>
      <c r="T35" s="20"/>
      <c r="U35" s="20">
        <v>0.67</v>
      </c>
      <c r="V35" s="20">
        <v>8.0000000000000002E-3</v>
      </c>
      <c r="W35" s="20">
        <v>1.0999999999999999E-2</v>
      </c>
      <c r="X35" s="20">
        <f t="shared" si="0"/>
        <v>97.436999999999998</v>
      </c>
    </row>
    <row r="36" spans="1:24">
      <c r="A36" s="2" t="s">
        <v>180</v>
      </c>
      <c r="B36" s="2" t="s">
        <v>82</v>
      </c>
      <c r="C36" s="2">
        <v>604</v>
      </c>
      <c r="D36" s="2" t="s">
        <v>175</v>
      </c>
      <c r="E36" s="2" t="s">
        <v>183</v>
      </c>
      <c r="F36" s="53" t="s">
        <v>184</v>
      </c>
      <c r="G36" s="20"/>
      <c r="H36" s="20">
        <v>39.363999999999997</v>
      </c>
      <c r="I36" s="20">
        <v>2.8000000000000001E-2</v>
      </c>
      <c r="J36" s="20"/>
      <c r="K36" s="20"/>
      <c r="L36" s="20"/>
      <c r="M36" s="20">
        <v>1.2E-2</v>
      </c>
      <c r="N36" s="20"/>
      <c r="O36" s="20"/>
      <c r="P36" s="20">
        <v>55.956000000000003</v>
      </c>
      <c r="Q36" s="20">
        <v>2.8000000000000001E-2</v>
      </c>
      <c r="R36" s="20"/>
      <c r="S36" s="20"/>
      <c r="T36" s="20"/>
      <c r="U36" s="20">
        <v>0.53200000000000003</v>
      </c>
      <c r="V36" s="20"/>
      <c r="W36" s="20">
        <v>5.8000000000000003E-2</v>
      </c>
      <c r="X36" s="20">
        <f t="shared" ref="X36:X60" si="1">SUM(G36:W36)</f>
        <v>95.978000000000009</v>
      </c>
    </row>
    <row r="37" spans="1:24">
      <c r="A37" s="2" t="s">
        <v>180</v>
      </c>
      <c r="B37" s="2" t="s">
        <v>82</v>
      </c>
      <c r="C37" s="2">
        <v>604</v>
      </c>
      <c r="D37" s="2" t="s">
        <v>175</v>
      </c>
      <c r="E37" s="2" t="s">
        <v>183</v>
      </c>
      <c r="F37" s="53" t="s">
        <v>184</v>
      </c>
      <c r="G37" s="20">
        <v>6.7000000000000004E-2</v>
      </c>
      <c r="H37" s="20">
        <v>39.716000000000001</v>
      </c>
      <c r="I37" s="20">
        <v>3.9E-2</v>
      </c>
      <c r="J37" s="20">
        <v>0.10299999999999999</v>
      </c>
      <c r="K37" s="20"/>
      <c r="L37" s="20"/>
      <c r="M37" s="20">
        <v>2.4E-2</v>
      </c>
      <c r="N37" s="20"/>
      <c r="O37" s="20"/>
      <c r="P37" s="20">
        <v>56.722999999999999</v>
      </c>
      <c r="Q37" s="20">
        <v>7.0000000000000001E-3</v>
      </c>
      <c r="R37" s="20"/>
      <c r="S37" s="20">
        <v>3.1E-2</v>
      </c>
      <c r="T37" s="20"/>
      <c r="U37" s="20">
        <v>0.94399999999999995</v>
      </c>
      <c r="V37" s="20"/>
      <c r="W37" s="20"/>
      <c r="X37" s="20">
        <f t="shared" si="1"/>
        <v>97.654000000000011</v>
      </c>
    </row>
    <row r="38" spans="1:24">
      <c r="A38" s="2" t="s">
        <v>180</v>
      </c>
      <c r="B38" s="2" t="s">
        <v>82</v>
      </c>
      <c r="C38" s="2">
        <v>604</v>
      </c>
      <c r="D38" s="2" t="s">
        <v>175</v>
      </c>
      <c r="E38" s="2" t="s">
        <v>183</v>
      </c>
      <c r="F38" s="53" t="s">
        <v>184</v>
      </c>
      <c r="G38" s="20"/>
      <c r="H38" s="20">
        <v>41.225000000000001</v>
      </c>
      <c r="I38" s="20"/>
      <c r="J38" s="20"/>
      <c r="K38" s="20"/>
      <c r="L38" s="20">
        <v>1.4E-2</v>
      </c>
      <c r="M38" s="20"/>
      <c r="N38" s="20"/>
      <c r="O38" s="20"/>
      <c r="P38" s="20">
        <v>55.567999999999998</v>
      </c>
      <c r="Q38" s="20">
        <v>3.5000000000000003E-2</v>
      </c>
      <c r="R38" s="20"/>
      <c r="S38" s="20">
        <v>3.1E-2</v>
      </c>
      <c r="T38" s="20">
        <v>2.5000000000000001E-2</v>
      </c>
      <c r="U38" s="20">
        <v>0.94899999999999995</v>
      </c>
      <c r="V38" s="20">
        <v>2.1999999999999999E-2</v>
      </c>
      <c r="W38" s="20">
        <v>8.0000000000000002E-3</v>
      </c>
      <c r="X38" s="20">
        <f t="shared" si="1"/>
        <v>97.87700000000001</v>
      </c>
    </row>
    <row r="39" spans="1:24">
      <c r="A39" s="2" t="s">
        <v>180</v>
      </c>
      <c r="B39" s="2" t="s">
        <v>82</v>
      </c>
      <c r="C39" s="2">
        <v>608</v>
      </c>
      <c r="D39" s="2" t="s">
        <v>176</v>
      </c>
      <c r="E39" s="2" t="s">
        <v>182</v>
      </c>
      <c r="F39" s="53" t="s">
        <v>184</v>
      </c>
      <c r="G39" s="20">
        <v>1.9E-2</v>
      </c>
      <c r="H39" s="20">
        <v>41.146000000000001</v>
      </c>
      <c r="I39" s="20"/>
      <c r="J39" s="20"/>
      <c r="K39" s="20">
        <v>8.0000000000000002E-3</v>
      </c>
      <c r="L39" s="20"/>
      <c r="M39" s="20"/>
      <c r="N39" s="20"/>
      <c r="O39" s="20">
        <v>1.2E-2</v>
      </c>
      <c r="P39" s="20">
        <v>56.436999999999998</v>
      </c>
      <c r="Q39" s="20">
        <v>0.05</v>
      </c>
      <c r="R39" s="20">
        <v>0.124</v>
      </c>
      <c r="S39" s="20"/>
      <c r="T39" s="20">
        <v>3.7999999999999999E-2</v>
      </c>
      <c r="U39" s="20">
        <v>0.73899999999999999</v>
      </c>
      <c r="V39" s="20">
        <v>3.5999999999999997E-2</v>
      </c>
      <c r="W39" s="20"/>
      <c r="X39" s="20">
        <f t="shared" si="1"/>
        <v>98.608999999999995</v>
      </c>
    </row>
    <row r="40" spans="1:24">
      <c r="A40" s="2" t="s">
        <v>180</v>
      </c>
      <c r="B40" s="2" t="s">
        <v>82</v>
      </c>
      <c r="C40" s="2">
        <v>608</v>
      </c>
      <c r="D40" s="2" t="s">
        <v>176</v>
      </c>
      <c r="E40" s="2" t="s">
        <v>182</v>
      </c>
      <c r="F40" s="53" t="s">
        <v>184</v>
      </c>
      <c r="G40" s="20">
        <v>7.6999999999999999E-2</v>
      </c>
      <c r="H40" s="20">
        <v>40.197000000000003</v>
      </c>
      <c r="I40" s="20">
        <v>1.0999999999999999E-2</v>
      </c>
      <c r="J40" s="20"/>
      <c r="K40" s="20"/>
      <c r="L40" s="20"/>
      <c r="M40" s="20">
        <v>2.4E-2</v>
      </c>
      <c r="N40" s="20"/>
      <c r="O40" s="20"/>
      <c r="P40" s="20">
        <v>55.996000000000002</v>
      </c>
      <c r="Q40" s="20"/>
      <c r="R40" s="20"/>
      <c r="S40" s="20"/>
      <c r="T40" s="20"/>
      <c r="U40" s="20">
        <v>0.73899999999999999</v>
      </c>
      <c r="V40" s="20">
        <v>1.0999999999999999E-2</v>
      </c>
      <c r="W40" s="20">
        <v>1.4E-2</v>
      </c>
      <c r="X40" s="20">
        <f t="shared" si="1"/>
        <v>97.069000000000003</v>
      </c>
    </row>
    <row r="41" spans="1:24">
      <c r="A41" s="2" t="s">
        <v>180</v>
      </c>
      <c r="B41" s="2" t="s">
        <v>82</v>
      </c>
      <c r="C41" s="2">
        <v>608</v>
      </c>
      <c r="D41" s="2" t="s">
        <v>176</v>
      </c>
      <c r="E41" s="2" t="s">
        <v>182</v>
      </c>
      <c r="F41" s="53" t="s">
        <v>184</v>
      </c>
      <c r="G41" s="20"/>
      <c r="H41" s="20">
        <v>39.988999999999997</v>
      </c>
      <c r="I41" s="20"/>
      <c r="J41" s="20"/>
      <c r="K41" s="20"/>
      <c r="L41" s="20"/>
      <c r="M41" s="20">
        <v>1.7000000000000001E-2</v>
      </c>
      <c r="N41" s="20"/>
      <c r="O41" s="20"/>
      <c r="P41" s="20">
        <v>56.414000000000001</v>
      </c>
      <c r="Q41" s="20">
        <v>1.2E-2</v>
      </c>
      <c r="R41" s="20"/>
      <c r="S41" s="20"/>
      <c r="T41" s="20">
        <v>1.4E-2</v>
      </c>
      <c r="U41" s="20">
        <v>1.08</v>
      </c>
      <c r="V41" s="20">
        <v>2.3E-2</v>
      </c>
      <c r="W41" s="20">
        <v>1.7000000000000001E-2</v>
      </c>
      <c r="X41" s="20">
        <f t="shared" si="1"/>
        <v>97.565999999999988</v>
      </c>
    </row>
    <row r="42" spans="1:24">
      <c r="A42" s="2" t="s">
        <v>180</v>
      </c>
      <c r="B42" s="2" t="s">
        <v>82</v>
      </c>
      <c r="C42" s="2">
        <v>622</v>
      </c>
      <c r="D42" s="2" t="s">
        <v>143</v>
      </c>
      <c r="E42" s="2" t="s">
        <v>182</v>
      </c>
      <c r="F42" s="53" t="s">
        <v>184</v>
      </c>
      <c r="G42" s="20">
        <v>2.9000000000000001E-2</v>
      </c>
      <c r="H42" s="20">
        <v>38.838999999999999</v>
      </c>
      <c r="I42" s="20">
        <v>1.0999999999999999E-2</v>
      </c>
      <c r="J42" s="20">
        <v>1.7569999999999999</v>
      </c>
      <c r="K42" s="20">
        <v>2.5000000000000001E-2</v>
      </c>
      <c r="L42" s="20">
        <v>0.04</v>
      </c>
      <c r="M42" s="20">
        <v>0.108</v>
      </c>
      <c r="N42" s="20"/>
      <c r="O42" s="20">
        <v>0.01</v>
      </c>
      <c r="P42" s="20">
        <v>55.156999999999996</v>
      </c>
      <c r="Q42" s="20"/>
      <c r="R42" s="20"/>
      <c r="S42" s="20">
        <v>6.3E-2</v>
      </c>
      <c r="T42" s="20"/>
      <c r="U42" s="20">
        <v>1.046</v>
      </c>
      <c r="V42" s="20">
        <v>2.7E-2</v>
      </c>
      <c r="W42" s="20"/>
      <c r="X42" s="20">
        <f t="shared" si="1"/>
        <v>97.112000000000009</v>
      </c>
    </row>
    <row r="43" spans="1:24">
      <c r="A43" s="2" t="s">
        <v>180</v>
      </c>
      <c r="B43" s="2" t="s">
        <v>82</v>
      </c>
      <c r="C43" s="2">
        <v>622</v>
      </c>
      <c r="D43" s="2" t="s">
        <v>143</v>
      </c>
      <c r="E43" s="2" t="s">
        <v>182</v>
      </c>
      <c r="F43" s="53" t="s">
        <v>184</v>
      </c>
      <c r="G43" s="20">
        <v>1.9E-2</v>
      </c>
      <c r="H43" s="20">
        <v>37.066000000000003</v>
      </c>
      <c r="I43" s="20">
        <v>4.5999999999999999E-2</v>
      </c>
      <c r="J43" s="20">
        <v>5.4130000000000003</v>
      </c>
      <c r="K43" s="20">
        <v>3.5999999999999997E-2</v>
      </c>
      <c r="L43" s="20"/>
      <c r="M43" s="20">
        <v>0.06</v>
      </c>
      <c r="N43" s="20"/>
      <c r="O43" s="20">
        <v>1.4999999999999999E-2</v>
      </c>
      <c r="P43" s="20">
        <v>52.575000000000003</v>
      </c>
      <c r="Q43" s="20"/>
      <c r="R43" s="20">
        <v>0.127</v>
      </c>
      <c r="S43" s="20"/>
      <c r="T43" s="20">
        <v>9.6000000000000002E-2</v>
      </c>
      <c r="U43" s="20">
        <v>1.0640000000000001</v>
      </c>
      <c r="V43" s="20">
        <v>1.0999999999999999E-2</v>
      </c>
      <c r="W43" s="20">
        <v>3.3000000000000002E-2</v>
      </c>
      <c r="X43" s="20">
        <f t="shared" si="1"/>
        <v>96.560999999999993</v>
      </c>
    </row>
    <row r="44" spans="1:24">
      <c r="A44" s="2" t="s">
        <v>180</v>
      </c>
      <c r="B44" s="2" t="s">
        <v>82</v>
      </c>
      <c r="C44" s="2">
        <v>622</v>
      </c>
      <c r="D44" s="2" t="s">
        <v>143</v>
      </c>
      <c r="E44" s="2" t="s">
        <v>182</v>
      </c>
      <c r="F44" s="53" t="s">
        <v>184</v>
      </c>
      <c r="G44" s="20"/>
      <c r="H44" s="20">
        <v>39.241</v>
      </c>
      <c r="I44" s="20">
        <v>8.9999999999999993E-3</v>
      </c>
      <c r="J44" s="20">
        <v>2.923</v>
      </c>
      <c r="K44" s="20"/>
      <c r="L44" s="20">
        <v>1.7999999999999999E-2</v>
      </c>
      <c r="M44" s="20">
        <v>0.115</v>
      </c>
      <c r="N44" s="20"/>
      <c r="O44" s="20">
        <v>1.2999999999999999E-2</v>
      </c>
      <c r="P44" s="20">
        <v>54.02</v>
      </c>
      <c r="Q44" s="20"/>
      <c r="R44" s="20"/>
      <c r="S44" s="20"/>
      <c r="T44" s="20">
        <v>4.3999999999999997E-2</v>
      </c>
      <c r="U44" s="20">
        <v>0.84</v>
      </c>
      <c r="V44" s="20"/>
      <c r="W44" s="20">
        <v>2.5999999999999999E-2</v>
      </c>
      <c r="X44" s="20">
        <f t="shared" si="1"/>
        <v>97.248999999999995</v>
      </c>
    </row>
    <row r="45" spans="1:24">
      <c r="A45" s="2" t="s">
        <v>180</v>
      </c>
      <c r="B45" s="2" t="s">
        <v>82</v>
      </c>
      <c r="C45" s="2">
        <v>652</v>
      </c>
      <c r="D45" s="2" t="s">
        <v>145</v>
      </c>
      <c r="E45" s="2" t="s">
        <v>182</v>
      </c>
      <c r="F45" s="53" t="s">
        <v>184</v>
      </c>
      <c r="G45" s="20"/>
      <c r="H45" s="20">
        <v>40.146999999999998</v>
      </c>
      <c r="I45" s="20"/>
      <c r="J45" s="20"/>
      <c r="K45" s="20"/>
      <c r="L45" s="20"/>
      <c r="M45" s="20"/>
      <c r="N45" s="20"/>
      <c r="O45" s="20"/>
      <c r="P45" s="20">
        <v>56.271999999999998</v>
      </c>
      <c r="Q45" s="20">
        <v>8.9999999999999993E-3</v>
      </c>
      <c r="R45" s="20"/>
      <c r="S45" s="20">
        <v>2.1000000000000001E-2</v>
      </c>
      <c r="T45" s="20"/>
      <c r="U45" s="20">
        <v>0.72899999999999998</v>
      </c>
      <c r="V45" s="20"/>
      <c r="W45" s="20"/>
      <c r="X45" s="20">
        <f t="shared" si="1"/>
        <v>97.177999999999997</v>
      </c>
    </row>
    <row r="46" spans="1:24">
      <c r="A46" s="2" t="s">
        <v>180</v>
      </c>
      <c r="B46" s="2" t="s">
        <v>82</v>
      </c>
      <c r="C46" s="2">
        <v>652</v>
      </c>
      <c r="D46" s="2" t="s">
        <v>145</v>
      </c>
      <c r="E46" s="2" t="s">
        <v>182</v>
      </c>
      <c r="F46" s="53" t="s">
        <v>184</v>
      </c>
      <c r="G46" s="20">
        <v>7.0000000000000001E-3</v>
      </c>
      <c r="H46" s="20">
        <v>40.042999999999999</v>
      </c>
      <c r="I46" s="20"/>
      <c r="J46" s="20"/>
      <c r="K46" s="20"/>
      <c r="L46" s="20"/>
      <c r="M46" s="20">
        <v>1.7000000000000001E-2</v>
      </c>
      <c r="N46" s="20"/>
      <c r="O46" s="20">
        <v>8.9999999999999993E-3</v>
      </c>
      <c r="P46" s="20">
        <v>56.165999999999997</v>
      </c>
      <c r="Q46" s="20"/>
      <c r="R46" s="20"/>
      <c r="S46" s="20"/>
      <c r="T46" s="20">
        <v>1.7000000000000001E-2</v>
      </c>
      <c r="U46" s="20">
        <v>0.85399999999999998</v>
      </c>
      <c r="V46" s="20"/>
      <c r="W46" s="20"/>
      <c r="X46" s="20">
        <f t="shared" si="1"/>
        <v>97.112999999999985</v>
      </c>
    </row>
    <row r="47" spans="1:24">
      <c r="A47" s="2" t="s">
        <v>180</v>
      </c>
      <c r="B47" s="2" t="s">
        <v>82</v>
      </c>
      <c r="C47" s="2">
        <v>666</v>
      </c>
      <c r="D47" s="2" t="s">
        <v>146</v>
      </c>
      <c r="E47" s="2" t="s">
        <v>182</v>
      </c>
      <c r="F47" s="53" t="s">
        <v>184</v>
      </c>
      <c r="G47" s="20"/>
      <c r="H47" s="20">
        <v>36.755000000000003</v>
      </c>
      <c r="I47" s="20"/>
      <c r="J47" s="20"/>
      <c r="K47" s="20"/>
      <c r="L47" s="20"/>
      <c r="M47" s="20"/>
      <c r="N47" s="20"/>
      <c r="O47" s="20"/>
      <c r="P47" s="20">
        <v>54.354999999999997</v>
      </c>
      <c r="Q47" s="20"/>
      <c r="R47" s="20"/>
      <c r="S47" s="20"/>
      <c r="T47" s="20">
        <v>6.0000000000000001E-3</v>
      </c>
      <c r="U47" s="20">
        <v>0.72099999999999997</v>
      </c>
      <c r="V47" s="20">
        <v>2.1000000000000001E-2</v>
      </c>
      <c r="W47" s="20">
        <v>8.0000000000000002E-3</v>
      </c>
      <c r="X47" s="20">
        <f t="shared" si="1"/>
        <v>91.866</v>
      </c>
    </row>
    <row r="48" spans="1:24">
      <c r="A48" s="2" t="s">
        <v>180</v>
      </c>
      <c r="B48" s="2" t="s">
        <v>82</v>
      </c>
      <c r="C48" s="2">
        <v>666</v>
      </c>
      <c r="D48" s="2" t="s">
        <v>146</v>
      </c>
      <c r="E48" s="2" t="s">
        <v>182</v>
      </c>
      <c r="F48" s="53" t="s">
        <v>184</v>
      </c>
      <c r="G48" s="20">
        <v>6.7000000000000004E-2</v>
      </c>
      <c r="H48" s="20">
        <v>40.011000000000003</v>
      </c>
      <c r="I48" s="20">
        <v>1.6E-2</v>
      </c>
      <c r="J48" s="20">
        <v>0.67</v>
      </c>
      <c r="K48" s="20"/>
      <c r="L48" s="20">
        <v>1.4E-2</v>
      </c>
      <c r="M48" s="20"/>
      <c r="N48" s="20"/>
      <c r="O48" s="20"/>
      <c r="P48" s="20">
        <v>55.741</v>
      </c>
      <c r="Q48" s="20">
        <v>1.2E-2</v>
      </c>
      <c r="R48" s="20"/>
      <c r="S48" s="20"/>
      <c r="T48" s="20">
        <v>2.4E-2</v>
      </c>
      <c r="U48" s="20">
        <v>0.74199999999999999</v>
      </c>
      <c r="V48" s="20">
        <v>2.8000000000000001E-2</v>
      </c>
      <c r="W48" s="20">
        <v>2.3E-2</v>
      </c>
      <c r="X48" s="20">
        <f t="shared" si="1"/>
        <v>97.348000000000013</v>
      </c>
    </row>
    <row r="49" spans="1:24">
      <c r="A49" s="2" t="s">
        <v>180</v>
      </c>
      <c r="B49" s="2" t="s">
        <v>82</v>
      </c>
      <c r="C49" s="2">
        <v>666</v>
      </c>
      <c r="D49" s="2" t="s">
        <v>146</v>
      </c>
      <c r="E49" s="2" t="s">
        <v>182</v>
      </c>
      <c r="F49" s="53" t="s">
        <v>184</v>
      </c>
      <c r="G49" s="20"/>
      <c r="H49" s="20">
        <v>39.872</v>
      </c>
      <c r="I49" s="20"/>
      <c r="J49" s="20"/>
      <c r="K49" s="20"/>
      <c r="L49" s="20">
        <v>7.0000000000000001E-3</v>
      </c>
      <c r="M49" s="20"/>
      <c r="N49" s="20"/>
      <c r="O49" s="20"/>
      <c r="P49" s="20">
        <v>56.906999999999996</v>
      </c>
      <c r="Q49" s="20">
        <v>2.7E-2</v>
      </c>
      <c r="R49" s="20"/>
      <c r="S49" s="20">
        <v>2.5999999999999999E-2</v>
      </c>
      <c r="T49" s="20"/>
      <c r="U49" s="20">
        <v>0.90500000000000003</v>
      </c>
      <c r="V49" s="20">
        <v>7.0000000000000001E-3</v>
      </c>
      <c r="W49" s="20"/>
      <c r="X49" s="20">
        <f t="shared" si="1"/>
        <v>97.751000000000005</v>
      </c>
    </row>
    <row r="50" spans="1:24">
      <c r="A50" s="2" t="s">
        <v>180</v>
      </c>
      <c r="B50" s="2" t="s">
        <v>82</v>
      </c>
      <c r="C50" s="2">
        <v>684</v>
      </c>
      <c r="D50" s="2" t="s">
        <v>177</v>
      </c>
      <c r="E50" s="2" t="s">
        <v>182</v>
      </c>
      <c r="F50" s="53" t="s">
        <v>184</v>
      </c>
      <c r="G50" s="20"/>
      <c r="H50" s="20">
        <v>39.639000000000003</v>
      </c>
      <c r="I50" s="20"/>
      <c r="J50" s="20"/>
      <c r="K50" s="20">
        <v>1.4E-2</v>
      </c>
      <c r="L50" s="20">
        <v>1.9E-2</v>
      </c>
      <c r="M50" s="20">
        <v>2.4E-2</v>
      </c>
      <c r="N50" s="20"/>
      <c r="O50" s="20">
        <v>1.4999999999999999E-2</v>
      </c>
      <c r="P50" s="20">
        <v>57.085999999999999</v>
      </c>
      <c r="Q50" s="20">
        <v>3.5000000000000003E-2</v>
      </c>
      <c r="R50" s="20"/>
      <c r="S50" s="20"/>
      <c r="T50" s="20">
        <v>0.107</v>
      </c>
      <c r="U50" s="20">
        <v>0.82399999999999995</v>
      </c>
      <c r="V50" s="20"/>
      <c r="W50" s="20"/>
      <c r="X50" s="20">
        <f t="shared" si="1"/>
        <v>97.762999999999991</v>
      </c>
    </row>
    <row r="51" spans="1:24">
      <c r="A51" s="2" t="s">
        <v>180</v>
      </c>
      <c r="B51" s="2" t="s">
        <v>82</v>
      </c>
      <c r="C51" s="2">
        <v>684</v>
      </c>
      <c r="D51" s="2" t="s">
        <v>177</v>
      </c>
      <c r="E51" s="2" t="s">
        <v>182</v>
      </c>
      <c r="F51" s="53" t="s">
        <v>184</v>
      </c>
      <c r="G51" s="20">
        <v>0.01</v>
      </c>
      <c r="H51" s="20">
        <v>40.933</v>
      </c>
      <c r="I51" s="20"/>
      <c r="J51" s="20"/>
      <c r="K51" s="20"/>
      <c r="L51" s="20"/>
      <c r="M51" s="20">
        <v>2.8000000000000001E-2</v>
      </c>
      <c r="N51" s="20"/>
      <c r="O51" s="20">
        <v>6.0000000000000001E-3</v>
      </c>
      <c r="P51" s="20">
        <v>56.31</v>
      </c>
      <c r="Q51" s="20"/>
      <c r="R51" s="20"/>
      <c r="S51" s="20"/>
      <c r="T51" s="20">
        <v>5.6000000000000001E-2</v>
      </c>
      <c r="U51" s="20">
        <v>0.41199999999999998</v>
      </c>
      <c r="V51" s="20"/>
      <c r="W51" s="20"/>
      <c r="X51" s="20">
        <f t="shared" si="1"/>
        <v>97.75500000000001</v>
      </c>
    </row>
    <row r="52" spans="1:24">
      <c r="A52" s="2" t="s">
        <v>180</v>
      </c>
      <c r="B52" s="2" t="s">
        <v>82</v>
      </c>
      <c r="C52" s="2">
        <v>692</v>
      </c>
      <c r="D52" s="2" t="s">
        <v>148</v>
      </c>
      <c r="E52" s="2" t="s">
        <v>182</v>
      </c>
      <c r="F52" s="53" t="s">
        <v>184</v>
      </c>
      <c r="G52" s="20"/>
      <c r="H52" s="20">
        <v>39.942999999999998</v>
      </c>
      <c r="I52" s="20"/>
      <c r="J52" s="20"/>
      <c r="K52" s="20"/>
      <c r="L52" s="20">
        <v>1.2999999999999999E-2</v>
      </c>
      <c r="M52" s="20">
        <v>1.4E-2</v>
      </c>
      <c r="N52" s="20"/>
      <c r="O52" s="20"/>
      <c r="P52" s="20">
        <v>56.363</v>
      </c>
      <c r="Q52" s="20"/>
      <c r="R52" s="20"/>
      <c r="S52" s="20"/>
      <c r="T52" s="20">
        <v>2.1999999999999999E-2</v>
      </c>
      <c r="U52" s="20">
        <v>1.0389999999999999</v>
      </c>
      <c r="V52" s="20">
        <v>5.0000000000000001E-3</v>
      </c>
      <c r="W52" s="20">
        <v>1.4E-2</v>
      </c>
      <c r="X52" s="20">
        <f t="shared" si="1"/>
        <v>97.412999999999997</v>
      </c>
    </row>
    <row r="53" spans="1:24">
      <c r="A53" s="2" t="s">
        <v>180</v>
      </c>
      <c r="B53" s="2" t="s">
        <v>82</v>
      </c>
      <c r="C53" s="2">
        <v>692</v>
      </c>
      <c r="D53" s="2" t="s">
        <v>148</v>
      </c>
      <c r="E53" s="2" t="s">
        <v>182</v>
      </c>
      <c r="F53" s="53" t="s">
        <v>184</v>
      </c>
      <c r="G53" s="20">
        <v>0.01</v>
      </c>
      <c r="H53" s="20">
        <v>40.052</v>
      </c>
      <c r="I53" s="20"/>
      <c r="J53" s="20"/>
      <c r="K53" s="20">
        <v>7.0000000000000007E-2</v>
      </c>
      <c r="L53" s="20">
        <v>1.4999999999999999E-2</v>
      </c>
      <c r="M53" s="20">
        <v>2.4E-2</v>
      </c>
      <c r="N53" s="20"/>
      <c r="O53" s="20">
        <v>1.7999999999999999E-2</v>
      </c>
      <c r="P53" s="20">
        <v>57.308999999999997</v>
      </c>
      <c r="Q53" s="20"/>
      <c r="R53" s="20">
        <v>1.0999999999999999E-2</v>
      </c>
      <c r="S53" s="20">
        <v>4.2000000000000003E-2</v>
      </c>
      <c r="T53" s="20">
        <v>0.05</v>
      </c>
      <c r="U53" s="20">
        <v>0.84099999999999997</v>
      </c>
      <c r="V53" s="20"/>
      <c r="W53" s="20"/>
      <c r="X53" s="20">
        <f t="shared" si="1"/>
        <v>98.441999999999979</v>
      </c>
    </row>
    <row r="54" spans="1:24">
      <c r="A54" s="2" t="s">
        <v>180</v>
      </c>
      <c r="B54" s="2" t="s">
        <v>82</v>
      </c>
      <c r="C54" s="2">
        <v>692</v>
      </c>
      <c r="D54" s="2" t="s">
        <v>148</v>
      </c>
      <c r="E54" s="2" t="s">
        <v>182</v>
      </c>
      <c r="F54" s="53" t="s">
        <v>184</v>
      </c>
      <c r="G54" s="20">
        <v>0.01</v>
      </c>
      <c r="H54" s="20">
        <v>39.264000000000003</v>
      </c>
      <c r="I54" s="20"/>
      <c r="J54" s="20"/>
      <c r="K54" s="20"/>
      <c r="L54" s="20"/>
      <c r="M54" s="20">
        <v>0.04</v>
      </c>
      <c r="N54" s="20">
        <v>8.9999999999999993E-3</v>
      </c>
      <c r="O54" s="20">
        <v>1.4999999999999999E-2</v>
      </c>
      <c r="P54" s="20">
        <v>56.917000000000002</v>
      </c>
      <c r="Q54" s="20"/>
      <c r="R54" s="20">
        <v>1.0999999999999999E-2</v>
      </c>
      <c r="S54" s="20"/>
      <c r="T54" s="20"/>
      <c r="U54" s="20">
        <v>0.80700000000000005</v>
      </c>
      <c r="V54" s="20"/>
      <c r="W54" s="20">
        <v>3.5999999999999997E-2</v>
      </c>
      <c r="X54" s="20">
        <f t="shared" si="1"/>
        <v>97.108999999999995</v>
      </c>
    </row>
    <row r="55" spans="1:24">
      <c r="A55" s="2" t="s">
        <v>180</v>
      </c>
      <c r="B55" s="2" t="s">
        <v>82</v>
      </c>
      <c r="C55" s="2">
        <v>707</v>
      </c>
      <c r="D55" s="2" t="s">
        <v>149</v>
      </c>
      <c r="E55" s="2" t="s">
        <v>182</v>
      </c>
      <c r="F55" s="53" t="s">
        <v>184</v>
      </c>
      <c r="G55" s="20"/>
      <c r="H55" s="20">
        <v>38.860999999999997</v>
      </c>
      <c r="I55" s="20"/>
      <c r="J55" s="20">
        <v>2.0339999999999998</v>
      </c>
      <c r="K55" s="20">
        <v>2E-3</v>
      </c>
      <c r="L55" s="20"/>
      <c r="M55" s="20">
        <v>8.3000000000000004E-2</v>
      </c>
      <c r="N55" s="20"/>
      <c r="O55" s="20"/>
      <c r="P55" s="20">
        <v>54.613999999999997</v>
      </c>
      <c r="Q55" s="20">
        <v>2.8000000000000001E-2</v>
      </c>
      <c r="R55" s="20"/>
      <c r="S55" s="20"/>
      <c r="T55" s="20">
        <v>4.7E-2</v>
      </c>
      <c r="U55" s="20">
        <v>0.90100000000000002</v>
      </c>
      <c r="V55" s="20"/>
      <c r="W55" s="20">
        <v>6.9000000000000006E-2</v>
      </c>
      <c r="X55" s="20">
        <f t="shared" si="1"/>
        <v>96.638999999999996</v>
      </c>
    </row>
    <row r="56" spans="1:24">
      <c r="A56" s="2" t="s">
        <v>180</v>
      </c>
      <c r="B56" s="2" t="s">
        <v>82</v>
      </c>
      <c r="C56" s="2">
        <v>707</v>
      </c>
      <c r="D56" s="2" t="s">
        <v>149</v>
      </c>
      <c r="E56" s="2" t="s">
        <v>182</v>
      </c>
      <c r="F56" s="53" t="s">
        <v>184</v>
      </c>
      <c r="G56" s="20">
        <v>1.9E-2</v>
      </c>
      <c r="H56" s="20">
        <v>39.384999999999998</v>
      </c>
      <c r="I56" s="20"/>
      <c r="J56" s="20">
        <v>1.6339999999999999</v>
      </c>
      <c r="K56" s="20"/>
      <c r="L56" s="20">
        <v>6.0000000000000001E-3</v>
      </c>
      <c r="M56" s="20">
        <v>4.8000000000000001E-2</v>
      </c>
      <c r="N56" s="20">
        <v>2.7E-2</v>
      </c>
      <c r="O56" s="20"/>
      <c r="P56" s="20">
        <v>55.554000000000002</v>
      </c>
      <c r="Q56" s="20">
        <v>7.8E-2</v>
      </c>
      <c r="R56" s="20"/>
      <c r="S56" s="20"/>
      <c r="T56" s="20">
        <v>0.05</v>
      </c>
      <c r="U56" s="20">
        <v>0.80600000000000005</v>
      </c>
      <c r="V56" s="20"/>
      <c r="W56" s="20"/>
      <c r="X56" s="20">
        <f t="shared" si="1"/>
        <v>97.606999999999999</v>
      </c>
    </row>
    <row r="57" spans="1:24">
      <c r="A57" s="2" t="s">
        <v>180</v>
      </c>
      <c r="B57" s="2" t="s">
        <v>82</v>
      </c>
      <c r="C57" s="2">
        <v>707</v>
      </c>
      <c r="D57" s="2" t="s">
        <v>149</v>
      </c>
      <c r="E57" s="2" t="s">
        <v>182</v>
      </c>
      <c r="F57" s="53" t="s">
        <v>184</v>
      </c>
      <c r="G57" s="20"/>
      <c r="H57" s="20">
        <v>38.96</v>
      </c>
      <c r="I57" s="20"/>
      <c r="J57" s="20">
        <v>3.0169999999999999</v>
      </c>
      <c r="K57" s="20"/>
      <c r="L57" s="20"/>
      <c r="M57" s="20">
        <v>9.1999999999999998E-2</v>
      </c>
      <c r="N57" s="20"/>
      <c r="O57" s="20"/>
      <c r="P57" s="20">
        <v>55.734999999999999</v>
      </c>
      <c r="Q57" s="20">
        <v>1.4E-2</v>
      </c>
      <c r="R57" s="20">
        <v>4.5999999999999999E-2</v>
      </c>
      <c r="S57" s="20">
        <v>5.1999999999999998E-2</v>
      </c>
      <c r="T57" s="20">
        <v>1.9E-2</v>
      </c>
      <c r="U57" s="20">
        <v>0.96</v>
      </c>
      <c r="V57" s="20"/>
      <c r="W57" s="20">
        <v>6.6000000000000003E-2</v>
      </c>
      <c r="X57" s="20">
        <f t="shared" si="1"/>
        <v>98.961000000000013</v>
      </c>
    </row>
    <row r="58" spans="1:24">
      <c r="A58" s="2" t="s">
        <v>180</v>
      </c>
      <c r="B58" s="2" t="s">
        <v>82</v>
      </c>
      <c r="C58" s="2">
        <v>717</v>
      </c>
      <c r="D58" s="2" t="s">
        <v>151</v>
      </c>
      <c r="E58" s="2" t="s">
        <v>182</v>
      </c>
      <c r="F58" s="53" t="s">
        <v>184</v>
      </c>
      <c r="G58" s="20"/>
      <c r="H58" s="20">
        <v>35.247</v>
      </c>
      <c r="I58" s="20">
        <v>1.7999999999999999E-2</v>
      </c>
      <c r="J58" s="20">
        <v>4.7300000000000004</v>
      </c>
      <c r="K58" s="20"/>
      <c r="L58" s="20">
        <v>0.10299999999999999</v>
      </c>
      <c r="M58" s="20">
        <v>4.16</v>
      </c>
      <c r="N58" s="20"/>
      <c r="O58" s="20">
        <v>1.6E-2</v>
      </c>
      <c r="P58" s="20">
        <v>48.167999999999999</v>
      </c>
      <c r="Q58" s="20"/>
      <c r="R58" s="20"/>
      <c r="S58" s="20"/>
      <c r="T58" s="20">
        <v>4.2000000000000003E-2</v>
      </c>
      <c r="U58" s="20">
        <v>0.40899999999999997</v>
      </c>
      <c r="V58" s="20">
        <v>0.13200000000000001</v>
      </c>
      <c r="W58" s="20">
        <v>0.996</v>
      </c>
      <c r="X58" s="20">
        <f t="shared" si="1"/>
        <v>94.021000000000015</v>
      </c>
    </row>
    <row r="59" spans="1:24">
      <c r="A59" s="2" t="s">
        <v>180</v>
      </c>
      <c r="B59" s="2" t="s">
        <v>82</v>
      </c>
      <c r="C59" s="2">
        <v>717</v>
      </c>
      <c r="D59" s="2" t="s">
        <v>151</v>
      </c>
      <c r="E59" s="2" t="s">
        <v>182</v>
      </c>
      <c r="F59" s="53" t="s">
        <v>184</v>
      </c>
      <c r="G59" s="20"/>
      <c r="H59" s="20">
        <v>40.009</v>
      </c>
      <c r="I59" s="20">
        <v>2.1000000000000001E-2</v>
      </c>
      <c r="J59" s="20"/>
      <c r="K59" s="20">
        <v>0.02</v>
      </c>
      <c r="L59" s="20"/>
      <c r="M59" s="20">
        <v>0.06</v>
      </c>
      <c r="N59" s="20">
        <v>8.9999999999999993E-3</v>
      </c>
      <c r="O59" s="20">
        <v>1.6E-2</v>
      </c>
      <c r="P59" s="20">
        <v>57.462000000000003</v>
      </c>
      <c r="Q59" s="20"/>
      <c r="R59" s="20">
        <v>6.8000000000000005E-2</v>
      </c>
      <c r="S59" s="20"/>
      <c r="T59" s="20"/>
      <c r="U59" s="20">
        <v>0.84099999999999997</v>
      </c>
      <c r="V59" s="20"/>
      <c r="W59" s="20">
        <v>1.4E-2</v>
      </c>
      <c r="X59" s="20">
        <f t="shared" si="1"/>
        <v>98.52</v>
      </c>
    </row>
    <row r="60" spans="1:24">
      <c r="A60" s="7" t="s">
        <v>180</v>
      </c>
      <c r="B60" s="7" t="s">
        <v>82</v>
      </c>
      <c r="C60" s="7">
        <v>717</v>
      </c>
      <c r="D60" s="7" t="s">
        <v>151</v>
      </c>
      <c r="E60" s="7" t="s">
        <v>182</v>
      </c>
      <c r="F60" s="55" t="s">
        <v>184</v>
      </c>
      <c r="G60" s="21"/>
      <c r="H60" s="21">
        <v>40.082000000000001</v>
      </c>
      <c r="I60" s="21"/>
      <c r="J60" s="21"/>
      <c r="K60" s="21"/>
      <c r="L60" s="21">
        <v>1.9E-2</v>
      </c>
      <c r="M60" s="21">
        <v>6.8000000000000005E-2</v>
      </c>
      <c r="N60" s="21">
        <v>2.3E-2</v>
      </c>
      <c r="O60" s="21">
        <v>1.4999999999999999E-2</v>
      </c>
      <c r="P60" s="21">
        <v>57.322000000000003</v>
      </c>
      <c r="Q60" s="21">
        <v>4.2999999999999997E-2</v>
      </c>
      <c r="R60" s="21">
        <v>3.4000000000000002E-2</v>
      </c>
      <c r="S60" s="21">
        <v>4.2000000000000003E-2</v>
      </c>
      <c r="T60" s="21"/>
      <c r="U60" s="21">
        <v>0.56699999999999995</v>
      </c>
      <c r="V60" s="21">
        <v>1.2999999999999999E-2</v>
      </c>
      <c r="W60" s="21">
        <v>1.4E-2</v>
      </c>
      <c r="X60" s="21">
        <f t="shared" si="1"/>
        <v>98.242000000000004</v>
      </c>
    </row>
    <row r="61" spans="1:24">
      <c r="A61" s="122" t="s">
        <v>187</v>
      </c>
      <c r="B61" s="122"/>
      <c r="C61" s="122"/>
      <c r="D61" s="122"/>
      <c r="E61" s="122"/>
      <c r="F61" s="122"/>
    </row>
  </sheetData>
  <mergeCells count="8">
    <mergeCell ref="A1:X1"/>
    <mergeCell ref="A61:F61"/>
    <mergeCell ref="F2:F3"/>
    <mergeCell ref="B2:B3"/>
    <mergeCell ref="A2:A3"/>
    <mergeCell ref="C2:C3"/>
    <mergeCell ref="D2:D3"/>
    <mergeCell ref="E2:E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zoomScale="85" zoomScaleNormal="85" workbookViewId="0">
      <selection sqref="A1:AE1"/>
    </sheetView>
  </sheetViews>
  <sheetFormatPr defaultRowHeight="14.4"/>
  <cols>
    <col min="1" max="1" width="11.88671875" customWidth="1"/>
    <col min="2" max="2" width="21.109375" customWidth="1"/>
    <col min="3" max="3" width="12.33203125" customWidth="1"/>
    <col min="4" max="4" width="13.6640625" customWidth="1"/>
    <col min="5" max="5" width="14.88671875" customWidth="1"/>
    <col min="6" max="6" width="14" customWidth="1"/>
  </cols>
  <sheetData>
    <row r="1" spans="1:31">
      <c r="A1" s="128" t="s">
        <v>396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</row>
    <row r="2" spans="1:31" ht="16.2">
      <c r="A2" s="123" t="s">
        <v>15</v>
      </c>
      <c r="B2" s="135" t="s">
        <v>391</v>
      </c>
      <c r="C2" s="123" t="s">
        <v>17</v>
      </c>
      <c r="D2" s="123" t="s">
        <v>21</v>
      </c>
      <c r="E2" s="123" t="s">
        <v>18</v>
      </c>
      <c r="F2" s="123" t="s">
        <v>19</v>
      </c>
      <c r="G2" s="14" t="s">
        <v>315</v>
      </c>
      <c r="H2" s="14" t="s">
        <v>3</v>
      </c>
      <c r="I2" s="14" t="s">
        <v>316</v>
      </c>
      <c r="J2" s="14" t="s">
        <v>317</v>
      </c>
      <c r="K2" s="14" t="s">
        <v>101</v>
      </c>
      <c r="L2" s="14" t="s">
        <v>318</v>
      </c>
      <c r="M2" s="14" t="s">
        <v>310</v>
      </c>
      <c r="N2" s="14" t="s">
        <v>188</v>
      </c>
      <c r="O2" s="14" t="s">
        <v>319</v>
      </c>
      <c r="P2" s="14" t="s">
        <v>1</v>
      </c>
      <c r="Q2" s="14" t="s">
        <v>102</v>
      </c>
      <c r="R2" s="14" t="s">
        <v>320</v>
      </c>
      <c r="S2" s="14" t="s">
        <v>321</v>
      </c>
      <c r="T2" s="14" t="s">
        <v>322</v>
      </c>
      <c r="U2" s="14" t="s">
        <v>323</v>
      </c>
      <c r="V2" s="14" t="s">
        <v>324</v>
      </c>
      <c r="W2" s="14" t="s">
        <v>325</v>
      </c>
      <c r="X2" s="14" t="s">
        <v>326</v>
      </c>
      <c r="Y2" s="14" t="s">
        <v>327</v>
      </c>
      <c r="Z2" s="14" t="s">
        <v>328</v>
      </c>
      <c r="AA2" s="14" t="s">
        <v>329</v>
      </c>
      <c r="AB2" s="14" t="s">
        <v>330</v>
      </c>
      <c r="AC2" s="14" t="s">
        <v>0</v>
      </c>
      <c r="AD2" s="14" t="s">
        <v>331</v>
      </c>
      <c r="AE2" s="14" t="s">
        <v>311</v>
      </c>
    </row>
    <row r="3" spans="1:31">
      <c r="A3" s="127"/>
      <c r="B3" s="136"/>
      <c r="C3" s="127"/>
      <c r="D3" s="127"/>
      <c r="E3" s="127"/>
      <c r="F3" s="127"/>
      <c r="G3" s="119" t="s">
        <v>38</v>
      </c>
      <c r="H3" s="119" t="s">
        <v>38</v>
      </c>
      <c r="I3" s="119" t="s">
        <v>38</v>
      </c>
      <c r="J3" s="119" t="s">
        <v>38</v>
      </c>
      <c r="K3" s="119" t="s">
        <v>38</v>
      </c>
      <c r="L3" s="119" t="s">
        <v>38</v>
      </c>
      <c r="M3" s="119" t="s">
        <v>38</v>
      </c>
      <c r="N3" s="119" t="s">
        <v>38</v>
      </c>
      <c r="O3" s="119" t="s">
        <v>38</v>
      </c>
      <c r="P3" s="119" t="s">
        <v>38</v>
      </c>
      <c r="Q3" s="119" t="s">
        <v>38</v>
      </c>
      <c r="R3" s="119" t="s">
        <v>38</v>
      </c>
      <c r="S3" s="119" t="s">
        <v>38</v>
      </c>
      <c r="T3" s="119" t="s">
        <v>38</v>
      </c>
      <c r="U3" s="119" t="s">
        <v>38</v>
      </c>
      <c r="V3" s="119" t="s">
        <v>38</v>
      </c>
      <c r="W3" s="119" t="s">
        <v>38</v>
      </c>
      <c r="X3" s="119" t="s">
        <v>38</v>
      </c>
      <c r="Y3" s="119" t="s">
        <v>38</v>
      </c>
      <c r="Z3" s="119" t="s">
        <v>38</v>
      </c>
      <c r="AA3" s="119" t="s">
        <v>38</v>
      </c>
      <c r="AB3" s="119" t="s">
        <v>38</v>
      </c>
      <c r="AC3" s="119" t="s">
        <v>38</v>
      </c>
      <c r="AD3" s="119" t="s">
        <v>38</v>
      </c>
      <c r="AE3" s="119" t="s">
        <v>38</v>
      </c>
    </row>
    <row r="4" spans="1:31">
      <c r="A4" s="34" t="s">
        <v>180</v>
      </c>
      <c r="B4" s="34" t="s">
        <v>181</v>
      </c>
      <c r="C4" s="65">
        <v>301</v>
      </c>
      <c r="D4" s="34" t="s">
        <v>312</v>
      </c>
      <c r="E4" s="34" t="s">
        <v>182</v>
      </c>
      <c r="F4" s="77" t="s">
        <v>245</v>
      </c>
      <c r="G4" s="106"/>
      <c r="H4" s="106">
        <v>55.415999999999997</v>
      </c>
      <c r="I4" s="106"/>
      <c r="J4" s="106"/>
      <c r="K4" s="106">
        <v>2.5249999999999999</v>
      </c>
      <c r="L4" s="106">
        <v>0.27</v>
      </c>
      <c r="M4" s="106"/>
      <c r="N4" s="106"/>
      <c r="O4" s="106"/>
      <c r="P4" s="106"/>
      <c r="Q4" s="106"/>
      <c r="R4" s="106"/>
      <c r="S4" s="106">
        <v>0.20100000000000001</v>
      </c>
      <c r="T4" s="106"/>
      <c r="U4" s="106"/>
      <c r="V4" s="106">
        <v>0.13400000000000001</v>
      </c>
      <c r="W4" s="106">
        <v>3.2000000000000001E-2</v>
      </c>
      <c r="X4" s="106"/>
      <c r="Y4" s="106">
        <v>8.9999999999999993E-3</v>
      </c>
      <c r="Z4" s="106">
        <v>8.7999999999999995E-2</v>
      </c>
      <c r="AA4" s="106">
        <v>9.1999999999999998E-2</v>
      </c>
      <c r="AB4" s="106">
        <v>40.813000000000002</v>
      </c>
      <c r="AC4" s="106"/>
      <c r="AD4" s="106"/>
      <c r="AE4" s="106">
        <f t="shared" ref="AE4:AE9" si="0">SUM(G4:AD4)</f>
        <v>99.58</v>
      </c>
    </row>
    <row r="5" spans="1:31">
      <c r="A5" s="35" t="s">
        <v>180</v>
      </c>
      <c r="B5" s="35" t="s">
        <v>181</v>
      </c>
      <c r="C5" s="66">
        <v>535</v>
      </c>
      <c r="D5" s="35" t="s">
        <v>313</v>
      </c>
      <c r="E5" s="35" t="s">
        <v>182</v>
      </c>
      <c r="F5" s="78" t="s">
        <v>245</v>
      </c>
      <c r="G5" s="107"/>
      <c r="H5" s="107">
        <v>54.390999999999998</v>
      </c>
      <c r="I5" s="107"/>
      <c r="J5" s="107">
        <v>0.13300000000000001</v>
      </c>
      <c r="K5" s="107">
        <v>2.0299999999999998</v>
      </c>
      <c r="L5" s="107">
        <v>0.67600000000000005</v>
      </c>
      <c r="M5" s="107"/>
      <c r="N5" s="107">
        <v>2.5999999999999999E-2</v>
      </c>
      <c r="O5" s="107"/>
      <c r="P5" s="107">
        <v>8.0000000000000002E-3</v>
      </c>
      <c r="Q5" s="107">
        <v>0.14799999999999999</v>
      </c>
      <c r="R5" s="107">
        <v>6.4000000000000001E-2</v>
      </c>
      <c r="S5" s="107"/>
      <c r="T5" s="107">
        <v>0.02</v>
      </c>
      <c r="U5" s="107"/>
      <c r="V5" s="107"/>
      <c r="W5" s="107">
        <v>0.34899999999999998</v>
      </c>
      <c r="X5" s="107">
        <v>2.5000000000000001E-2</v>
      </c>
      <c r="Y5" s="107">
        <v>4.2999999999999997E-2</v>
      </c>
      <c r="Z5" s="107">
        <v>6.3E-2</v>
      </c>
      <c r="AA5" s="107"/>
      <c r="AB5" s="107">
        <v>40.411999999999999</v>
      </c>
      <c r="AC5" s="107">
        <v>2.5999999999999999E-2</v>
      </c>
      <c r="AD5" s="107">
        <v>0.124</v>
      </c>
      <c r="AE5" s="107">
        <f t="shared" si="0"/>
        <v>98.537999999999997</v>
      </c>
    </row>
    <row r="6" spans="1:31">
      <c r="A6" s="35" t="s">
        <v>180</v>
      </c>
      <c r="B6" s="35" t="s">
        <v>82</v>
      </c>
      <c r="C6" s="66">
        <v>535</v>
      </c>
      <c r="D6" s="35" t="s">
        <v>313</v>
      </c>
      <c r="E6" s="35" t="s">
        <v>182</v>
      </c>
      <c r="F6" s="78" t="s">
        <v>245</v>
      </c>
      <c r="G6" s="107">
        <v>2.8000000000000001E-2</v>
      </c>
      <c r="H6" s="107">
        <v>54.680999999999997</v>
      </c>
      <c r="I6" s="107"/>
      <c r="J6" s="107">
        <v>6.7000000000000004E-2</v>
      </c>
      <c r="K6" s="107">
        <v>2.0950000000000002</v>
      </c>
      <c r="L6" s="107"/>
      <c r="M6" s="107">
        <v>0.126</v>
      </c>
      <c r="N6" s="107">
        <v>0.124</v>
      </c>
      <c r="O6" s="107">
        <v>1.6E-2</v>
      </c>
      <c r="P6" s="107"/>
      <c r="Q6" s="107">
        <v>0.126</v>
      </c>
      <c r="R6" s="107">
        <v>5.6000000000000001E-2</v>
      </c>
      <c r="S6" s="107"/>
      <c r="T6" s="107"/>
      <c r="U6" s="107"/>
      <c r="V6" s="107"/>
      <c r="W6" s="107">
        <v>0.38800000000000001</v>
      </c>
      <c r="X6" s="107"/>
      <c r="Y6" s="107">
        <v>0.19</v>
      </c>
      <c r="Z6" s="107"/>
      <c r="AA6" s="107"/>
      <c r="AB6" s="107">
        <v>40.896999999999998</v>
      </c>
      <c r="AC6" s="107"/>
      <c r="AD6" s="107">
        <v>3.9E-2</v>
      </c>
      <c r="AE6" s="107">
        <f t="shared" si="0"/>
        <v>98.832999999999984</v>
      </c>
    </row>
    <row r="7" spans="1:31">
      <c r="A7" s="35" t="s">
        <v>180</v>
      </c>
      <c r="B7" s="35" t="s">
        <v>181</v>
      </c>
      <c r="C7" s="66">
        <v>535</v>
      </c>
      <c r="D7" s="35" t="s">
        <v>78</v>
      </c>
      <c r="E7" s="35" t="s">
        <v>182</v>
      </c>
      <c r="F7" s="78" t="s">
        <v>245</v>
      </c>
      <c r="G7" s="107"/>
      <c r="H7" s="107">
        <v>55.206000000000003</v>
      </c>
      <c r="I7" s="107"/>
      <c r="J7" s="107">
        <v>0.17</v>
      </c>
      <c r="K7" s="107">
        <v>2.1749999999999998</v>
      </c>
      <c r="L7" s="107"/>
      <c r="M7" s="107">
        <v>1.4E-2</v>
      </c>
      <c r="N7" s="107"/>
      <c r="O7" s="107"/>
      <c r="P7" s="107">
        <v>8.0000000000000002E-3</v>
      </c>
      <c r="Q7" s="107">
        <v>0.13200000000000001</v>
      </c>
      <c r="R7" s="107"/>
      <c r="S7" s="107">
        <v>7.0000000000000007E-2</v>
      </c>
      <c r="T7" s="107"/>
      <c r="U7" s="107">
        <v>2.5999999999999999E-2</v>
      </c>
      <c r="V7" s="107"/>
      <c r="W7" s="107">
        <v>0.36299999999999999</v>
      </c>
      <c r="X7" s="107">
        <v>1.0999999999999999E-2</v>
      </c>
      <c r="Y7" s="107">
        <v>9.5000000000000001E-2</v>
      </c>
      <c r="Z7" s="107"/>
      <c r="AA7" s="107">
        <v>1.7999999999999999E-2</v>
      </c>
      <c r="AB7" s="107">
        <v>40.590000000000003</v>
      </c>
      <c r="AC7" s="107"/>
      <c r="AD7" s="107">
        <v>0.04</v>
      </c>
      <c r="AE7" s="107">
        <f t="shared" si="0"/>
        <v>98.918000000000021</v>
      </c>
    </row>
    <row r="8" spans="1:31">
      <c r="A8" s="35" t="s">
        <v>180</v>
      </c>
      <c r="B8" s="35" t="s">
        <v>181</v>
      </c>
      <c r="C8" s="66">
        <v>535</v>
      </c>
      <c r="D8" s="35" t="s">
        <v>78</v>
      </c>
      <c r="E8" s="35" t="s">
        <v>182</v>
      </c>
      <c r="F8" s="78" t="s">
        <v>245</v>
      </c>
      <c r="G8" s="107">
        <v>5.0999999999999997E-2</v>
      </c>
      <c r="H8" s="107">
        <v>55.040999999999997</v>
      </c>
      <c r="I8" s="107"/>
      <c r="J8" s="107">
        <v>0.222</v>
      </c>
      <c r="K8" s="107">
        <v>1.653</v>
      </c>
      <c r="L8" s="107"/>
      <c r="M8" s="107">
        <v>2.3E-2</v>
      </c>
      <c r="N8" s="107">
        <v>0.17199999999999999</v>
      </c>
      <c r="O8" s="107"/>
      <c r="P8" s="107"/>
      <c r="Q8" s="107">
        <v>0.127</v>
      </c>
      <c r="R8" s="107">
        <v>0.20899999999999999</v>
      </c>
      <c r="S8" s="107"/>
      <c r="T8" s="107">
        <v>0.157</v>
      </c>
      <c r="U8" s="107"/>
      <c r="V8" s="107"/>
      <c r="W8" s="107">
        <v>0.434</v>
      </c>
      <c r="X8" s="107"/>
      <c r="Y8" s="107"/>
      <c r="Z8" s="107">
        <v>1.2999999999999999E-2</v>
      </c>
      <c r="AA8" s="107"/>
      <c r="AB8" s="107">
        <v>40.433999999999997</v>
      </c>
      <c r="AC8" s="107">
        <v>8.0000000000000002E-3</v>
      </c>
      <c r="AD8" s="107"/>
      <c r="AE8" s="107">
        <f t="shared" si="0"/>
        <v>98.543999999999997</v>
      </c>
    </row>
    <row r="9" spans="1:31">
      <c r="A9" s="36" t="s">
        <v>180</v>
      </c>
      <c r="B9" s="36" t="s">
        <v>82</v>
      </c>
      <c r="C9" s="74">
        <v>692</v>
      </c>
      <c r="D9" s="36" t="s">
        <v>314</v>
      </c>
      <c r="E9" s="36" t="s">
        <v>182</v>
      </c>
      <c r="F9" s="79" t="s">
        <v>245</v>
      </c>
      <c r="G9" s="108"/>
      <c r="H9" s="108">
        <v>54.613</v>
      </c>
      <c r="I9" s="108"/>
      <c r="J9" s="108"/>
      <c r="K9" s="108">
        <v>2.5099999999999998</v>
      </c>
      <c r="L9" s="108"/>
      <c r="M9" s="108">
        <v>3.2000000000000001E-2</v>
      </c>
      <c r="N9" s="108">
        <v>5.0000000000000001E-3</v>
      </c>
      <c r="O9" s="108"/>
      <c r="P9" s="108">
        <v>4.4999999999999998E-2</v>
      </c>
      <c r="Q9" s="108">
        <v>3.7999999999999999E-2</v>
      </c>
      <c r="R9" s="108"/>
      <c r="S9" s="108">
        <v>5.0999999999999997E-2</v>
      </c>
      <c r="T9" s="108"/>
      <c r="U9" s="108"/>
      <c r="V9" s="108">
        <v>5.2999999999999999E-2</v>
      </c>
      <c r="W9" s="108">
        <v>0.214</v>
      </c>
      <c r="X9" s="108"/>
      <c r="Y9" s="108">
        <v>0.129</v>
      </c>
      <c r="Z9" s="108">
        <v>3.7999999999999999E-2</v>
      </c>
      <c r="AA9" s="108">
        <v>0.10100000000000001</v>
      </c>
      <c r="AB9" s="108">
        <v>40.624000000000002</v>
      </c>
      <c r="AC9" s="108"/>
      <c r="AD9" s="108"/>
      <c r="AE9" s="108">
        <f t="shared" si="0"/>
        <v>98.452999999999989</v>
      </c>
    </row>
    <row r="10" spans="1:31">
      <c r="A10" s="122" t="s">
        <v>187</v>
      </c>
      <c r="B10" s="122"/>
      <c r="C10" s="122"/>
      <c r="D10" s="122"/>
      <c r="E10" s="122"/>
      <c r="F10" s="122"/>
    </row>
  </sheetData>
  <mergeCells count="8">
    <mergeCell ref="A1:AE1"/>
    <mergeCell ref="A10:F10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abSelected="1" topLeftCell="I1" zoomScale="70" zoomScaleNormal="70" workbookViewId="0">
      <selection sqref="A1:AC1"/>
    </sheetView>
  </sheetViews>
  <sheetFormatPr defaultRowHeight="14.4"/>
  <cols>
    <col min="2" max="2" width="21" customWidth="1"/>
    <col min="3" max="4" width="15.6640625" customWidth="1"/>
    <col min="5" max="5" width="29.88671875" customWidth="1"/>
    <col min="6" max="6" width="12.109375" customWidth="1"/>
    <col min="7" max="7" width="17.77734375" customWidth="1"/>
    <col min="8" max="8" width="12" customWidth="1"/>
    <col min="9" max="9" width="12.21875" customWidth="1"/>
    <col min="10" max="10" width="12" customWidth="1"/>
    <col min="11" max="11" width="12.33203125" customWidth="1"/>
    <col min="15" max="15" width="12.33203125" customWidth="1"/>
    <col min="26" max="26" width="11.88671875" customWidth="1"/>
    <col min="27" max="27" width="14.6640625" customWidth="1"/>
    <col min="28" max="28" width="24.33203125" customWidth="1"/>
    <col min="29" max="29" width="71.5546875" customWidth="1"/>
  </cols>
  <sheetData>
    <row r="1" spans="1:29">
      <c r="A1" s="121" t="s">
        <v>397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</row>
    <row r="2" spans="1:29" s="37" customFormat="1">
      <c r="A2" s="123" t="s">
        <v>15</v>
      </c>
      <c r="B2" s="135" t="s">
        <v>389</v>
      </c>
      <c r="C2" s="137" t="s">
        <v>378</v>
      </c>
      <c r="D2" s="137" t="s">
        <v>383</v>
      </c>
      <c r="E2" s="123" t="s">
        <v>18</v>
      </c>
      <c r="F2" s="137" t="s">
        <v>377</v>
      </c>
      <c r="G2" s="139" t="s">
        <v>363</v>
      </c>
      <c r="H2" s="111" t="s">
        <v>332</v>
      </c>
      <c r="I2" s="111" t="s">
        <v>333</v>
      </c>
      <c r="J2" s="111" t="s">
        <v>334</v>
      </c>
      <c r="K2" s="111" t="s">
        <v>335</v>
      </c>
      <c r="L2" s="111" t="s">
        <v>336</v>
      </c>
      <c r="M2" s="111" t="s">
        <v>337</v>
      </c>
      <c r="N2" s="111" t="s">
        <v>338</v>
      </c>
      <c r="O2" s="111" t="s">
        <v>339</v>
      </c>
      <c r="P2" s="111" t="s">
        <v>340</v>
      </c>
      <c r="Q2" s="111" t="s">
        <v>341</v>
      </c>
      <c r="R2" s="111" t="s">
        <v>342</v>
      </c>
      <c r="S2" s="111" t="s">
        <v>343</v>
      </c>
      <c r="T2" s="111" t="s">
        <v>344</v>
      </c>
      <c r="U2" s="111" t="s">
        <v>345</v>
      </c>
      <c r="V2" s="111" t="s">
        <v>346</v>
      </c>
      <c r="W2" s="111" t="s">
        <v>347</v>
      </c>
      <c r="X2" s="111" t="s">
        <v>348</v>
      </c>
      <c r="Y2" s="111" t="s">
        <v>349</v>
      </c>
      <c r="Z2" s="111" t="s">
        <v>350</v>
      </c>
      <c r="AA2" s="111" t="s">
        <v>353</v>
      </c>
      <c r="AB2" s="111" t="s">
        <v>351</v>
      </c>
      <c r="AC2" s="141" t="s">
        <v>364</v>
      </c>
    </row>
    <row r="3" spans="1:29" s="37" customFormat="1">
      <c r="A3" s="124"/>
      <c r="B3" s="136"/>
      <c r="C3" s="138"/>
      <c r="D3" s="138"/>
      <c r="E3" s="124"/>
      <c r="F3" s="138"/>
      <c r="G3" s="140"/>
      <c r="H3" s="112" t="s">
        <v>382</v>
      </c>
      <c r="I3" s="112" t="s">
        <v>382</v>
      </c>
      <c r="J3" s="112" t="s">
        <v>382</v>
      </c>
      <c r="K3" s="112" t="s">
        <v>382</v>
      </c>
      <c r="L3" s="112" t="s">
        <v>382</v>
      </c>
      <c r="M3" s="112" t="s">
        <v>382</v>
      </c>
      <c r="N3" s="112" t="s">
        <v>382</v>
      </c>
      <c r="O3" s="112" t="s">
        <v>382</v>
      </c>
      <c r="P3" s="112" t="s">
        <v>382</v>
      </c>
      <c r="Q3" s="112" t="s">
        <v>382</v>
      </c>
      <c r="R3" s="112" t="s">
        <v>382</v>
      </c>
      <c r="S3" s="112" t="s">
        <v>382</v>
      </c>
      <c r="T3" s="112" t="s">
        <v>382</v>
      </c>
      <c r="U3" s="112" t="s">
        <v>382</v>
      </c>
      <c r="V3" s="112" t="s">
        <v>382</v>
      </c>
      <c r="W3" s="112" t="s">
        <v>382</v>
      </c>
      <c r="X3" s="112" t="s">
        <v>382</v>
      </c>
      <c r="Y3" s="112" t="s">
        <v>382</v>
      </c>
      <c r="Z3" s="112" t="s">
        <v>382</v>
      </c>
      <c r="AA3" s="112" t="s">
        <v>382</v>
      </c>
      <c r="AB3" s="112" t="s">
        <v>382</v>
      </c>
      <c r="AC3" s="142"/>
    </row>
    <row r="4" spans="1:29" s="37" customFormat="1">
      <c r="A4" s="101" t="s">
        <v>180</v>
      </c>
      <c r="B4" s="111" t="s">
        <v>379</v>
      </c>
      <c r="C4" s="111">
        <v>560.20000000000005</v>
      </c>
      <c r="D4" s="111" t="s">
        <v>385</v>
      </c>
      <c r="E4" s="101" t="s">
        <v>388</v>
      </c>
      <c r="F4" s="111" t="s">
        <v>359</v>
      </c>
      <c r="G4" s="111" t="s">
        <v>358</v>
      </c>
      <c r="H4" s="41">
        <v>4.3999999999999997E-2</v>
      </c>
      <c r="I4" s="41"/>
      <c r="J4" s="41">
        <v>2.6589999999999998</v>
      </c>
      <c r="K4" s="41">
        <v>1.6E-2</v>
      </c>
      <c r="L4" s="41">
        <v>0.435</v>
      </c>
      <c r="M4" s="41"/>
      <c r="N4" s="41"/>
      <c r="O4" s="41"/>
      <c r="P4" s="41">
        <v>45.338000000000001</v>
      </c>
      <c r="Q4" s="41">
        <v>0.28699999999999998</v>
      </c>
      <c r="R4" s="41">
        <v>4.8000000000000001E-2</v>
      </c>
      <c r="S4" s="41">
        <v>5.2999999999999999E-2</v>
      </c>
      <c r="T4" s="41">
        <v>9.0999999999999998E-2</v>
      </c>
      <c r="U4" s="41"/>
      <c r="V4" s="41">
        <v>0.11700000000000001</v>
      </c>
      <c r="W4" s="41"/>
      <c r="X4" s="41">
        <v>22.835000000000001</v>
      </c>
      <c r="Y4" s="41">
        <v>29.663</v>
      </c>
      <c r="Z4" s="41"/>
      <c r="AA4" s="41" t="s">
        <v>352</v>
      </c>
      <c r="AB4" s="41">
        <v>101.586</v>
      </c>
      <c r="AC4" s="111" t="s">
        <v>370</v>
      </c>
    </row>
    <row r="5" spans="1:29" s="37" customFormat="1">
      <c r="A5" s="102" t="s">
        <v>180</v>
      </c>
      <c r="B5" s="112" t="s">
        <v>379</v>
      </c>
      <c r="C5" s="112">
        <v>560.20000000000005</v>
      </c>
      <c r="D5" s="112" t="s">
        <v>386</v>
      </c>
      <c r="E5" s="102" t="s">
        <v>388</v>
      </c>
      <c r="F5" s="112" t="s">
        <v>360</v>
      </c>
      <c r="G5" s="112" t="s">
        <v>358</v>
      </c>
      <c r="H5" s="42">
        <v>8.6999999999999994E-2</v>
      </c>
      <c r="I5" s="42"/>
      <c r="J5" s="42">
        <v>1.62</v>
      </c>
      <c r="K5" s="42">
        <v>2.5000000000000001E-2</v>
      </c>
      <c r="L5" s="42">
        <v>0.84799999999999998</v>
      </c>
      <c r="M5" s="42"/>
      <c r="N5" s="42">
        <v>4.2000000000000003E-2</v>
      </c>
      <c r="O5" s="42">
        <v>0.65600000000000003</v>
      </c>
      <c r="P5" s="42">
        <v>45.747</v>
      </c>
      <c r="Q5" s="42">
        <v>0.34399999999999997</v>
      </c>
      <c r="R5" s="42"/>
      <c r="S5" s="42">
        <v>6.6000000000000003E-2</v>
      </c>
      <c r="T5" s="42">
        <v>1.4999999999999999E-2</v>
      </c>
      <c r="U5" s="42"/>
      <c r="V5" s="42">
        <v>0.09</v>
      </c>
      <c r="W5" s="42">
        <v>5.3999999999999999E-2</v>
      </c>
      <c r="X5" s="42">
        <v>23.256</v>
      </c>
      <c r="Y5" s="42">
        <v>29.87</v>
      </c>
      <c r="Z5" s="42"/>
      <c r="AA5" s="42" t="s">
        <v>352</v>
      </c>
      <c r="AB5" s="42">
        <v>102.72</v>
      </c>
      <c r="AC5" s="112" t="s">
        <v>370</v>
      </c>
    </row>
    <row r="6" spans="1:29" s="37" customFormat="1">
      <c r="A6" s="102" t="s">
        <v>180</v>
      </c>
      <c r="B6" s="112" t="s">
        <v>379</v>
      </c>
      <c r="C6" s="112">
        <v>560.20000000000005</v>
      </c>
      <c r="D6" s="112" t="s">
        <v>384</v>
      </c>
      <c r="E6" s="102" t="s">
        <v>388</v>
      </c>
      <c r="F6" s="112" t="s">
        <v>361</v>
      </c>
      <c r="G6" s="112" t="s">
        <v>357</v>
      </c>
      <c r="H6" s="42">
        <v>0.109</v>
      </c>
      <c r="I6" s="42"/>
      <c r="J6" s="42">
        <v>1.9239999999999999</v>
      </c>
      <c r="K6" s="42"/>
      <c r="L6" s="42">
        <v>0.152</v>
      </c>
      <c r="M6" s="42">
        <v>2.1960000000000002</v>
      </c>
      <c r="N6" s="42">
        <v>5.2999999999999999E-2</v>
      </c>
      <c r="O6" s="42">
        <v>0.39</v>
      </c>
      <c r="P6" s="42">
        <v>58.506999999999998</v>
      </c>
      <c r="Q6" s="118">
        <v>0.39100000000000001</v>
      </c>
      <c r="R6" s="42">
        <v>2.7E-2</v>
      </c>
      <c r="S6" s="42">
        <v>1.7999999999999999E-2</v>
      </c>
      <c r="T6" s="42">
        <v>0.17</v>
      </c>
      <c r="U6" s="42">
        <v>1.8919999999999999</v>
      </c>
      <c r="V6" s="118">
        <v>0.123</v>
      </c>
      <c r="W6" s="118">
        <v>4.0000000000000001E-3</v>
      </c>
      <c r="X6" s="42"/>
      <c r="Y6" s="42">
        <v>38.613</v>
      </c>
      <c r="Z6" s="42"/>
      <c r="AA6" s="42" t="s">
        <v>352</v>
      </c>
      <c r="AB6" s="42">
        <v>104.569</v>
      </c>
      <c r="AC6" s="112" t="s">
        <v>370</v>
      </c>
    </row>
    <row r="7" spans="1:29" s="37" customFormat="1">
      <c r="A7" s="102" t="s">
        <v>180</v>
      </c>
      <c r="B7" s="112" t="s">
        <v>381</v>
      </c>
      <c r="C7" s="112">
        <v>118.8</v>
      </c>
      <c r="D7" s="112" t="s">
        <v>387</v>
      </c>
      <c r="E7" s="102" t="s">
        <v>388</v>
      </c>
      <c r="F7" s="112" t="s">
        <v>362</v>
      </c>
      <c r="G7" s="112" t="s">
        <v>356</v>
      </c>
      <c r="H7" s="42" t="s">
        <v>352</v>
      </c>
      <c r="I7" s="42" t="s">
        <v>352</v>
      </c>
      <c r="J7" s="42">
        <v>0.55700000000000005</v>
      </c>
      <c r="K7" s="42" t="s">
        <v>352</v>
      </c>
      <c r="L7" s="42">
        <v>1.6E-2</v>
      </c>
      <c r="M7" s="42"/>
      <c r="N7" s="42"/>
      <c r="O7" s="42" t="s">
        <v>352</v>
      </c>
      <c r="P7" s="42"/>
      <c r="Q7" s="42">
        <v>6.0999999999999999E-2</v>
      </c>
      <c r="R7" s="42"/>
      <c r="S7" s="42">
        <v>95.352999999999994</v>
      </c>
      <c r="T7" s="42"/>
      <c r="U7" s="42">
        <v>0.156</v>
      </c>
      <c r="V7" s="42"/>
      <c r="W7" s="42">
        <v>0.28799999999999998</v>
      </c>
      <c r="X7" s="42"/>
      <c r="Y7" s="42"/>
      <c r="Z7" s="42" t="s">
        <v>352</v>
      </c>
      <c r="AA7" s="42" t="s">
        <v>352</v>
      </c>
      <c r="AB7" s="42">
        <v>96.430999999999997</v>
      </c>
      <c r="AC7" s="112" t="s">
        <v>367</v>
      </c>
    </row>
    <row r="8" spans="1:29" s="37" customFormat="1">
      <c r="A8" s="103" t="s">
        <v>180</v>
      </c>
      <c r="B8" s="26" t="s">
        <v>380</v>
      </c>
      <c r="C8" s="26">
        <v>118.8</v>
      </c>
      <c r="D8" s="26" t="s">
        <v>387</v>
      </c>
      <c r="E8" s="103" t="s">
        <v>388</v>
      </c>
      <c r="F8" s="26" t="s">
        <v>355</v>
      </c>
      <c r="G8" s="26" t="s">
        <v>354</v>
      </c>
      <c r="H8" s="43" t="s">
        <v>352</v>
      </c>
      <c r="I8" s="43">
        <v>43.191000000000003</v>
      </c>
      <c r="J8" s="43">
        <v>0.40500000000000003</v>
      </c>
      <c r="K8" s="43" t="s">
        <v>352</v>
      </c>
      <c r="L8" s="43">
        <v>2.1999999999999999E-2</v>
      </c>
      <c r="M8" s="43"/>
      <c r="N8" s="43">
        <v>7.0000000000000001E-3</v>
      </c>
      <c r="O8" s="43"/>
      <c r="P8" s="43"/>
      <c r="Q8" s="43">
        <v>6.5000000000000002E-2</v>
      </c>
      <c r="R8" s="43"/>
      <c r="S8" s="43">
        <v>52.984000000000002</v>
      </c>
      <c r="T8" s="43"/>
      <c r="U8" s="43">
        <v>0.104</v>
      </c>
      <c r="V8" s="43"/>
      <c r="W8" s="43">
        <v>0.186</v>
      </c>
      <c r="X8" s="43">
        <v>6.0999999999999999E-2</v>
      </c>
      <c r="Y8" s="43"/>
      <c r="Z8" s="43">
        <v>2.5000000000000001E-2</v>
      </c>
      <c r="AA8" s="43">
        <v>1.0999999999999999E-2</v>
      </c>
      <c r="AB8" s="43">
        <v>97.061000000000007</v>
      </c>
      <c r="AC8" s="26" t="s">
        <v>367</v>
      </c>
    </row>
    <row r="9" spans="1:29" s="37" customFormat="1">
      <c r="A9" s="137" t="s">
        <v>187</v>
      </c>
      <c r="B9" s="137"/>
      <c r="C9" s="137"/>
      <c r="D9" s="137"/>
      <c r="E9" s="137"/>
      <c r="F9" s="137"/>
    </row>
    <row r="30" spans="19:19">
      <c r="S30" s="104"/>
    </row>
    <row r="35" spans="19:19">
      <c r="S35" s="104"/>
    </row>
    <row r="36" spans="19:19">
      <c r="S36" s="104"/>
    </row>
  </sheetData>
  <mergeCells count="10">
    <mergeCell ref="A1:AC1"/>
    <mergeCell ref="F2:F3"/>
    <mergeCell ref="G2:G3"/>
    <mergeCell ref="A9:F9"/>
    <mergeCell ref="AC2:AC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A10" sqref="A10"/>
    </sheetView>
  </sheetViews>
  <sheetFormatPr defaultRowHeight="14.4"/>
  <cols>
    <col min="1" max="1" width="30.21875" customWidth="1"/>
    <col min="2" max="2" width="20.21875" customWidth="1"/>
    <col min="4" max="4" width="13.5546875" customWidth="1"/>
    <col min="5" max="5" width="13.44140625" customWidth="1"/>
    <col min="6" max="6" width="8.33203125" customWidth="1"/>
    <col min="7" max="7" width="7.88671875" customWidth="1"/>
    <col min="8" max="8" width="7" customWidth="1"/>
    <col min="9" max="9" width="7.44140625" customWidth="1"/>
    <col min="10" max="10" width="6.6640625" customWidth="1"/>
    <col min="11" max="11" width="7.33203125" customWidth="1"/>
    <col min="12" max="12" width="7.21875" customWidth="1"/>
    <col min="13" max="13" width="6.88671875" customWidth="1"/>
    <col min="14" max="14" width="6.5546875" customWidth="1"/>
    <col min="15" max="15" width="6.44140625" customWidth="1"/>
    <col min="16" max="16" width="7.33203125" customWidth="1"/>
    <col min="17" max="17" width="6.44140625" customWidth="1"/>
    <col min="18" max="18" width="6.33203125" customWidth="1"/>
    <col min="19" max="19" width="10.6640625" customWidth="1"/>
    <col min="20" max="20" width="71.44140625" customWidth="1"/>
  </cols>
  <sheetData>
    <row r="1" spans="1:20">
      <c r="A1" s="143" t="s">
        <v>398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</row>
    <row r="2" spans="1:20" ht="16.2">
      <c r="A2" s="145" t="s">
        <v>15</v>
      </c>
      <c r="B2" s="135" t="s">
        <v>391</v>
      </c>
      <c r="C2" s="145" t="s">
        <v>17</v>
      </c>
      <c r="D2" s="145" t="s">
        <v>21</v>
      </c>
      <c r="E2" s="145" t="s">
        <v>18</v>
      </c>
      <c r="F2" s="145" t="s">
        <v>19</v>
      </c>
      <c r="G2" s="44" t="s">
        <v>209</v>
      </c>
      <c r="H2" s="44" t="s">
        <v>210</v>
      </c>
      <c r="I2" s="44" t="s">
        <v>1</v>
      </c>
      <c r="J2" s="44" t="s">
        <v>207</v>
      </c>
      <c r="K2" s="44" t="s">
        <v>211</v>
      </c>
      <c r="L2" s="44" t="s">
        <v>2</v>
      </c>
      <c r="M2" s="44" t="s">
        <v>212</v>
      </c>
      <c r="N2" s="44" t="s">
        <v>3</v>
      </c>
      <c r="O2" s="44" t="s">
        <v>213</v>
      </c>
      <c r="P2" s="44" t="s">
        <v>214</v>
      </c>
      <c r="Q2" s="44" t="s">
        <v>215</v>
      </c>
      <c r="R2" s="44" t="s">
        <v>188</v>
      </c>
      <c r="S2" s="44" t="s">
        <v>196</v>
      </c>
      <c r="T2" s="125" t="s">
        <v>371</v>
      </c>
    </row>
    <row r="3" spans="1:20">
      <c r="A3" s="145"/>
      <c r="B3" s="136"/>
      <c r="C3" s="145"/>
      <c r="D3" s="145"/>
      <c r="E3" s="145"/>
      <c r="F3" s="145"/>
      <c r="G3" s="44" t="s">
        <v>208</v>
      </c>
      <c r="H3" s="44" t="s">
        <v>208</v>
      </c>
      <c r="I3" s="44" t="s">
        <v>208</v>
      </c>
      <c r="J3" s="44" t="s">
        <v>208</v>
      </c>
      <c r="K3" s="44" t="s">
        <v>208</v>
      </c>
      <c r="L3" s="44" t="s">
        <v>208</v>
      </c>
      <c r="M3" s="44" t="s">
        <v>208</v>
      </c>
      <c r="N3" s="44" t="s">
        <v>208</v>
      </c>
      <c r="O3" s="44" t="s">
        <v>208</v>
      </c>
      <c r="P3" s="44" t="s">
        <v>208</v>
      </c>
      <c r="Q3" s="44" t="s">
        <v>208</v>
      </c>
      <c r="R3" s="44" t="s">
        <v>208</v>
      </c>
      <c r="S3" s="44" t="s">
        <v>208</v>
      </c>
      <c r="T3" s="126"/>
    </row>
    <row r="4" spans="1:20">
      <c r="A4" s="144" t="s">
        <v>201</v>
      </c>
      <c r="B4" s="45" t="s">
        <v>199</v>
      </c>
      <c r="C4" s="10">
        <v>323</v>
      </c>
      <c r="D4" s="45" t="s">
        <v>189</v>
      </c>
      <c r="E4" s="45" t="s">
        <v>399</v>
      </c>
      <c r="F4" s="61" t="s">
        <v>204</v>
      </c>
      <c r="G4" s="48">
        <v>1.2E-2</v>
      </c>
      <c r="H4" s="48">
        <v>0.01</v>
      </c>
      <c r="I4" s="48">
        <v>0.54800000000000004</v>
      </c>
      <c r="J4" s="48">
        <v>0.11899999999999999</v>
      </c>
      <c r="K4" s="48">
        <v>2.3E-2</v>
      </c>
      <c r="L4" s="48">
        <v>0.38200000000000001</v>
      </c>
      <c r="M4" s="48">
        <v>2.9000000000000001E-2</v>
      </c>
      <c r="N4" s="48">
        <v>55.7</v>
      </c>
      <c r="O4" s="48"/>
      <c r="P4" s="48">
        <v>0.10299999999999999</v>
      </c>
      <c r="Q4" s="48"/>
      <c r="R4" s="48"/>
      <c r="S4" s="48" t="s">
        <v>193</v>
      </c>
      <c r="T4" s="111" t="s">
        <v>366</v>
      </c>
    </row>
    <row r="5" spans="1:20">
      <c r="A5" s="144"/>
      <c r="B5" s="46" t="s">
        <v>200</v>
      </c>
      <c r="C5" s="11">
        <v>443</v>
      </c>
      <c r="D5" s="46" t="s">
        <v>191</v>
      </c>
      <c r="E5" s="46" t="s">
        <v>203</v>
      </c>
      <c r="F5" s="62" t="s">
        <v>205</v>
      </c>
      <c r="G5" s="49"/>
      <c r="H5" s="49"/>
      <c r="I5" s="49">
        <v>1.7649999999999999</v>
      </c>
      <c r="J5" s="50">
        <v>22.931999999999999</v>
      </c>
      <c r="K5" s="49">
        <v>2.1000000000000001E-2</v>
      </c>
      <c r="L5" s="49">
        <v>9.9000000000000005E-2</v>
      </c>
      <c r="M5" s="49"/>
      <c r="N5" s="49">
        <v>33.048000000000002</v>
      </c>
      <c r="O5" s="49">
        <v>4.3999999999999997E-2</v>
      </c>
      <c r="P5" s="49">
        <v>1.2E-2</v>
      </c>
      <c r="Q5" s="49">
        <v>3.5999999999999997E-2</v>
      </c>
      <c r="R5" s="49">
        <v>3.9E-2</v>
      </c>
      <c r="S5" s="49" t="s">
        <v>193</v>
      </c>
      <c r="T5" s="112" t="s">
        <v>366</v>
      </c>
    </row>
    <row r="6" spans="1:20">
      <c r="A6" s="144"/>
      <c r="B6" s="46" t="s">
        <v>200</v>
      </c>
      <c r="C6" s="11">
        <v>443</v>
      </c>
      <c r="D6" s="46" t="s">
        <v>192</v>
      </c>
      <c r="E6" s="46" t="s">
        <v>203</v>
      </c>
      <c r="F6" s="62" t="s">
        <v>204</v>
      </c>
      <c r="G6" s="49">
        <v>2E-3</v>
      </c>
      <c r="H6" s="49"/>
      <c r="I6" s="49">
        <v>0.40699999999999997</v>
      </c>
      <c r="J6" s="50">
        <v>2.516</v>
      </c>
      <c r="K6" s="49">
        <v>5.0000000000000001E-3</v>
      </c>
      <c r="L6" s="49">
        <v>0.05</v>
      </c>
      <c r="M6" s="49"/>
      <c r="N6" s="49">
        <v>53.987000000000002</v>
      </c>
      <c r="O6" s="49">
        <v>1.0999999999999999E-2</v>
      </c>
      <c r="P6" s="49">
        <v>1.6E-2</v>
      </c>
      <c r="Q6" s="49">
        <v>2E-3</v>
      </c>
      <c r="R6" s="49"/>
      <c r="S6" s="49" t="s">
        <v>193</v>
      </c>
      <c r="T6" s="112" t="s">
        <v>366</v>
      </c>
    </row>
    <row r="7" spans="1:20">
      <c r="A7" s="144"/>
      <c r="B7" s="46" t="s">
        <v>200</v>
      </c>
      <c r="C7" s="11">
        <v>443</v>
      </c>
      <c r="D7" s="46" t="s">
        <v>190</v>
      </c>
      <c r="E7" s="46" t="s">
        <v>203</v>
      </c>
      <c r="F7" s="62" t="s">
        <v>205</v>
      </c>
      <c r="G7" s="49">
        <v>3.3000000000000002E-2</v>
      </c>
      <c r="H7" s="49"/>
      <c r="I7" s="49">
        <v>1.952</v>
      </c>
      <c r="J7" s="49">
        <v>22.533999999999999</v>
      </c>
      <c r="K7" s="49">
        <v>3.1E-2</v>
      </c>
      <c r="L7" s="49">
        <v>0.16400000000000001</v>
      </c>
      <c r="M7" s="49"/>
      <c r="N7" s="49">
        <v>32.966999999999999</v>
      </c>
      <c r="O7" s="49">
        <v>4.3999999999999997E-2</v>
      </c>
      <c r="P7" s="49">
        <v>1E-3</v>
      </c>
      <c r="Q7" s="49">
        <v>1.6E-2</v>
      </c>
      <c r="R7" s="49"/>
      <c r="S7" s="49" t="s">
        <v>193</v>
      </c>
      <c r="T7" s="112" t="s">
        <v>366</v>
      </c>
    </row>
    <row r="8" spans="1:20">
      <c r="A8" s="144" t="s">
        <v>202</v>
      </c>
      <c r="B8" s="11" t="s">
        <v>197</v>
      </c>
      <c r="C8" s="11">
        <v>301</v>
      </c>
      <c r="D8" s="46" t="s">
        <v>195</v>
      </c>
      <c r="E8" s="46" t="s">
        <v>206</v>
      </c>
      <c r="F8" s="62" t="s">
        <v>204</v>
      </c>
      <c r="G8" s="49"/>
      <c r="H8" s="49"/>
      <c r="I8" s="49">
        <v>0.26100000000000001</v>
      </c>
      <c r="J8" s="49">
        <v>0.02</v>
      </c>
      <c r="K8" s="49"/>
      <c r="L8" s="49">
        <v>0.16700000000000001</v>
      </c>
      <c r="M8" s="49"/>
      <c r="N8" s="49">
        <v>59.47</v>
      </c>
      <c r="O8" s="49"/>
      <c r="P8" s="49"/>
      <c r="Q8" s="49"/>
      <c r="R8" s="49"/>
      <c r="S8" s="49">
        <v>1.4E-2</v>
      </c>
      <c r="T8" s="112" t="s">
        <v>367</v>
      </c>
    </row>
    <row r="9" spans="1:20">
      <c r="A9" s="144"/>
      <c r="B9" s="25" t="s">
        <v>198</v>
      </c>
      <c r="C9" s="25">
        <v>579</v>
      </c>
      <c r="D9" s="47" t="s">
        <v>194</v>
      </c>
      <c r="E9" s="47" t="s">
        <v>206</v>
      </c>
      <c r="F9" s="63" t="s">
        <v>204</v>
      </c>
      <c r="G9" s="21"/>
      <c r="H9" s="21"/>
      <c r="I9" s="51">
        <v>0.26900000000000002</v>
      </c>
      <c r="J9" s="21">
        <v>8.5999999999999993E-2</v>
      </c>
      <c r="K9" s="21"/>
      <c r="L9" s="51">
        <v>0.123</v>
      </c>
      <c r="M9" s="21"/>
      <c r="N9" s="51">
        <v>52.768000000000001</v>
      </c>
      <c r="O9" s="21"/>
      <c r="P9" s="21"/>
      <c r="Q9" s="21"/>
      <c r="R9" s="21"/>
      <c r="S9" s="21"/>
      <c r="T9" s="26" t="s">
        <v>367</v>
      </c>
    </row>
    <row r="10" spans="1:20">
      <c r="B10" s="122" t="s">
        <v>187</v>
      </c>
      <c r="C10" s="122"/>
      <c r="D10" s="122"/>
      <c r="E10" s="122"/>
      <c r="F10" s="122"/>
      <c r="G10" s="122"/>
      <c r="T10" s="109"/>
    </row>
  </sheetData>
  <mergeCells count="11">
    <mergeCell ref="A1:T1"/>
    <mergeCell ref="T2:T3"/>
    <mergeCell ref="A4:A7"/>
    <mergeCell ref="A8:A9"/>
    <mergeCell ref="B10:G10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workbookViewId="0">
      <selection activeCell="I25" sqref="I25"/>
    </sheetView>
  </sheetViews>
  <sheetFormatPr defaultRowHeight="14.4"/>
  <cols>
    <col min="1" max="1" width="20.77734375" customWidth="1"/>
    <col min="2" max="2" width="20.44140625" customWidth="1"/>
    <col min="3" max="3" width="17.77734375" customWidth="1"/>
    <col min="4" max="4" width="13.6640625" customWidth="1"/>
    <col min="5" max="5" width="28.33203125" customWidth="1"/>
    <col min="6" max="6" width="16.88671875" customWidth="1"/>
    <col min="27" max="27" width="8.21875" customWidth="1"/>
    <col min="28" max="28" width="11.6640625" customWidth="1"/>
    <col min="29" max="29" width="12.33203125" customWidth="1"/>
    <col min="30" max="30" width="15.77734375" customWidth="1"/>
    <col min="47" max="47" width="71.44140625" customWidth="1"/>
  </cols>
  <sheetData>
    <row r="1" spans="1:47">
      <c r="A1" s="121" t="s">
        <v>402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</row>
    <row r="2" spans="1:47" ht="16.2">
      <c r="A2" s="135" t="s">
        <v>253</v>
      </c>
      <c r="B2" s="135" t="s">
        <v>391</v>
      </c>
      <c r="C2" s="135" t="s">
        <v>254</v>
      </c>
      <c r="D2" s="135" t="s">
        <v>255</v>
      </c>
      <c r="E2" s="135" t="s">
        <v>256</v>
      </c>
      <c r="F2" s="135" t="s">
        <v>257</v>
      </c>
      <c r="G2" s="80" t="s">
        <v>258</v>
      </c>
      <c r="H2" s="80" t="s">
        <v>259</v>
      </c>
      <c r="I2" s="80" t="s">
        <v>260</v>
      </c>
      <c r="J2" s="80" t="s">
        <v>261</v>
      </c>
      <c r="K2" s="81" t="s">
        <v>262</v>
      </c>
      <c r="L2" s="81" t="s">
        <v>263</v>
      </c>
      <c r="M2" s="81" t="s">
        <v>264</v>
      </c>
      <c r="N2" s="81" t="s">
        <v>265</v>
      </c>
      <c r="O2" s="81" t="s">
        <v>266</v>
      </c>
      <c r="P2" s="81" t="s">
        <v>267</v>
      </c>
      <c r="Q2" s="81" t="s">
        <v>268</v>
      </c>
      <c r="R2" s="81" t="s">
        <v>269</v>
      </c>
      <c r="S2" s="81" t="s">
        <v>270</v>
      </c>
      <c r="T2" s="81" t="s">
        <v>271</v>
      </c>
      <c r="U2" s="81" t="s">
        <v>272</v>
      </c>
      <c r="V2" s="81" t="s">
        <v>273</v>
      </c>
      <c r="W2" s="81" t="s">
        <v>274</v>
      </c>
      <c r="X2" s="81" t="s">
        <v>275</v>
      </c>
      <c r="Y2" s="135" t="s">
        <v>276</v>
      </c>
      <c r="Z2" s="135" t="s">
        <v>277</v>
      </c>
      <c r="AA2" s="81" t="s">
        <v>278</v>
      </c>
      <c r="AB2" s="82" t="s">
        <v>279</v>
      </c>
      <c r="AC2" s="82" t="s">
        <v>280</v>
      </c>
      <c r="AD2" s="82" t="s">
        <v>281</v>
      </c>
      <c r="AE2" s="83" t="s">
        <v>282</v>
      </c>
      <c r="AF2" s="82" t="s">
        <v>283</v>
      </c>
      <c r="AG2" s="82" t="s">
        <v>284</v>
      </c>
      <c r="AH2" s="82" t="s">
        <v>172</v>
      </c>
      <c r="AI2" s="82" t="s">
        <v>3</v>
      </c>
      <c r="AJ2" s="82" t="s">
        <v>285</v>
      </c>
      <c r="AK2" s="82" t="s">
        <v>286</v>
      </c>
      <c r="AL2" s="82" t="s">
        <v>287</v>
      </c>
      <c r="AM2" s="82" t="s">
        <v>0</v>
      </c>
      <c r="AN2" s="82" t="s">
        <v>2</v>
      </c>
      <c r="AO2" s="82" t="s">
        <v>288</v>
      </c>
      <c r="AP2" s="82" t="s">
        <v>289</v>
      </c>
      <c r="AQ2" s="82" t="s">
        <v>290</v>
      </c>
      <c r="AR2" s="82" t="s">
        <v>173</v>
      </c>
      <c r="AS2" s="82" t="s">
        <v>291</v>
      </c>
      <c r="AT2" s="82" t="s">
        <v>292</v>
      </c>
      <c r="AU2" s="125" t="s">
        <v>364</v>
      </c>
    </row>
    <row r="3" spans="1:47">
      <c r="A3" s="136"/>
      <c r="B3" s="136"/>
      <c r="C3" s="136"/>
      <c r="D3" s="136"/>
      <c r="E3" s="136"/>
      <c r="F3" s="136"/>
      <c r="G3" s="84" t="s">
        <v>403</v>
      </c>
      <c r="H3" s="120" t="s">
        <v>403</v>
      </c>
      <c r="I3" s="120" t="s">
        <v>403</v>
      </c>
      <c r="J3" s="120" t="s">
        <v>403</v>
      </c>
      <c r="K3" s="120" t="s">
        <v>403</v>
      </c>
      <c r="L3" s="120" t="s">
        <v>403</v>
      </c>
      <c r="M3" s="120" t="s">
        <v>403</v>
      </c>
      <c r="N3" s="120" t="s">
        <v>403</v>
      </c>
      <c r="O3" s="120" t="s">
        <v>403</v>
      </c>
      <c r="P3" s="120" t="s">
        <v>403</v>
      </c>
      <c r="Q3" s="120" t="s">
        <v>403</v>
      </c>
      <c r="R3" s="120" t="s">
        <v>403</v>
      </c>
      <c r="S3" s="120" t="s">
        <v>403</v>
      </c>
      <c r="T3" s="120" t="s">
        <v>403</v>
      </c>
      <c r="U3" s="120" t="s">
        <v>403</v>
      </c>
      <c r="V3" s="120" t="s">
        <v>403</v>
      </c>
      <c r="W3" s="120" t="s">
        <v>403</v>
      </c>
      <c r="X3" s="120" t="s">
        <v>403</v>
      </c>
      <c r="Y3" s="136"/>
      <c r="Z3" s="136"/>
      <c r="AA3" s="84" t="s">
        <v>293</v>
      </c>
      <c r="AB3" s="84" t="s">
        <v>293</v>
      </c>
      <c r="AC3" s="84" t="s">
        <v>293</v>
      </c>
      <c r="AD3" s="84" t="s">
        <v>293</v>
      </c>
      <c r="AE3" s="84" t="s">
        <v>293</v>
      </c>
      <c r="AF3" s="84" t="s">
        <v>293</v>
      </c>
      <c r="AG3" s="84" t="s">
        <v>293</v>
      </c>
      <c r="AH3" s="84" t="s">
        <v>293</v>
      </c>
      <c r="AI3" s="84" t="s">
        <v>293</v>
      </c>
      <c r="AJ3" s="84" t="s">
        <v>293</v>
      </c>
      <c r="AK3" s="84" t="s">
        <v>293</v>
      </c>
      <c r="AL3" s="84" t="s">
        <v>293</v>
      </c>
      <c r="AM3" s="84" t="s">
        <v>293</v>
      </c>
      <c r="AN3" s="84" t="s">
        <v>293</v>
      </c>
      <c r="AO3" s="84" t="s">
        <v>293</v>
      </c>
      <c r="AP3" s="84" t="s">
        <v>293</v>
      </c>
      <c r="AQ3" s="84" t="s">
        <v>293</v>
      </c>
      <c r="AR3" s="84" t="s">
        <v>293</v>
      </c>
      <c r="AS3" s="84" t="s">
        <v>293</v>
      </c>
      <c r="AT3" s="84" t="s">
        <v>365</v>
      </c>
      <c r="AU3" s="126"/>
    </row>
    <row r="4" spans="1:47">
      <c r="A4" s="146" t="s">
        <v>294</v>
      </c>
      <c r="B4" s="45" t="s">
        <v>295</v>
      </c>
      <c r="C4" s="81">
        <v>443</v>
      </c>
      <c r="D4" s="45" t="s">
        <v>296</v>
      </c>
      <c r="E4" s="45" t="s">
        <v>297</v>
      </c>
      <c r="F4" s="61" t="s">
        <v>298</v>
      </c>
      <c r="G4" s="81">
        <v>1247.9022357138099</v>
      </c>
      <c r="H4" s="81">
        <v>2460.1622711831201</v>
      </c>
      <c r="I4" s="85">
        <v>4.34739487058257</v>
      </c>
      <c r="J4" s="85">
        <v>0.66494303518841802</v>
      </c>
      <c r="K4" s="85">
        <v>27.478660337067701</v>
      </c>
      <c r="L4" s="85">
        <v>40.416371877145203</v>
      </c>
      <c r="M4" s="85">
        <v>3.1929238681893901</v>
      </c>
      <c r="N4" s="85">
        <v>9.5747212367108094</v>
      </c>
      <c r="O4" s="85">
        <v>1.0889191921860299</v>
      </c>
      <c r="P4" s="85">
        <v>0.73641164604836995</v>
      </c>
      <c r="Q4" s="85">
        <v>1.0814639007557001</v>
      </c>
      <c r="R4" s="85">
        <v>0.13038061624905101</v>
      </c>
      <c r="S4" s="85">
        <v>0.61871702099005799</v>
      </c>
      <c r="T4" s="85">
        <v>0.16617258341232699</v>
      </c>
      <c r="U4" s="85">
        <v>0.38138015355659899</v>
      </c>
      <c r="V4" s="85">
        <v>6.0307044733070699E-2</v>
      </c>
      <c r="W4" s="85">
        <v>0.54668680697489802</v>
      </c>
      <c r="X4" s="85">
        <v>7.80189283168711E-2</v>
      </c>
      <c r="Y4" s="85">
        <v>36.054338999829291</v>
      </c>
      <c r="Z4" s="85">
        <v>2.0746289946979055</v>
      </c>
      <c r="AA4" s="85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113" t="s">
        <v>369</v>
      </c>
    </row>
    <row r="5" spans="1:47">
      <c r="A5" s="147"/>
      <c r="B5" s="46" t="s">
        <v>295</v>
      </c>
      <c r="C5" s="86">
        <v>443</v>
      </c>
      <c r="D5" s="46" t="s">
        <v>296</v>
      </c>
      <c r="E5" s="46" t="s">
        <v>297</v>
      </c>
      <c r="F5" s="62" t="s">
        <v>298</v>
      </c>
      <c r="G5" s="86">
        <v>1096.22999366263</v>
      </c>
      <c r="H5" s="86">
        <v>2467.5350588238698</v>
      </c>
      <c r="I5" s="87">
        <v>2.31114009134633</v>
      </c>
      <c r="J5" s="87">
        <v>0.91473756393412398</v>
      </c>
      <c r="K5" s="87">
        <v>21.045581652743099</v>
      </c>
      <c r="L5" s="87">
        <v>29.831579376593201</v>
      </c>
      <c r="M5" s="87">
        <v>2.1119179012863598</v>
      </c>
      <c r="N5" s="87">
        <v>6.4078475869304201</v>
      </c>
      <c r="O5" s="87">
        <v>0.63386895421762102</v>
      </c>
      <c r="P5" s="87">
        <v>0.82285318470522995</v>
      </c>
      <c r="Q5" s="87">
        <v>0.57357694316520902</v>
      </c>
      <c r="R5" s="87">
        <v>8.2970379053461898E-2</v>
      </c>
      <c r="S5" s="87">
        <v>0.29864523386077002</v>
      </c>
      <c r="T5" s="87">
        <v>8.4332857899494407E-2</v>
      </c>
      <c r="U5" s="87">
        <v>0.25348446163920502</v>
      </c>
      <c r="V5" s="87">
        <v>3.2722118434847201E-2</v>
      </c>
      <c r="W5" s="87">
        <v>0.19486164814927401</v>
      </c>
      <c r="X5" s="87">
        <v>4.3265728915940098E-2</v>
      </c>
      <c r="Y5" s="87">
        <v>77.470282032901977</v>
      </c>
      <c r="Z5" s="87">
        <v>4.1720586601463454</v>
      </c>
      <c r="AA5" s="87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113" t="s">
        <v>369</v>
      </c>
    </row>
    <row r="6" spans="1:47">
      <c r="A6" s="147"/>
      <c r="B6" s="46" t="s">
        <v>295</v>
      </c>
      <c r="C6" s="86">
        <v>443</v>
      </c>
      <c r="D6" s="46" t="s">
        <v>296</v>
      </c>
      <c r="E6" s="46" t="s">
        <v>297</v>
      </c>
      <c r="F6" s="62" t="s">
        <v>298</v>
      </c>
      <c r="G6" s="86">
        <v>1140.60596472163</v>
      </c>
      <c r="H6" s="86">
        <v>2465.8568444724601</v>
      </c>
      <c r="I6" s="87">
        <v>3.2813297539163799</v>
      </c>
      <c r="J6" s="87">
        <v>1.2364735409081</v>
      </c>
      <c r="K6" s="87">
        <v>25.415335934307102</v>
      </c>
      <c r="L6" s="87">
        <v>37.862864397587003</v>
      </c>
      <c r="M6" s="87">
        <v>2.9919544992427398</v>
      </c>
      <c r="N6" s="87">
        <v>8.7241050363236194</v>
      </c>
      <c r="O6" s="87">
        <v>0.89432895183203798</v>
      </c>
      <c r="P6" s="87">
        <v>1.0029287385197601</v>
      </c>
      <c r="Q6" s="87">
        <v>0.71031009410920998</v>
      </c>
      <c r="R6" s="87">
        <v>9.0504272857153206E-2</v>
      </c>
      <c r="S6" s="87">
        <v>0.491961373331473</v>
      </c>
      <c r="T6" s="87">
        <v>0.13990412066128999</v>
      </c>
      <c r="U6" s="87">
        <v>0.332654604067814</v>
      </c>
      <c r="V6" s="87">
        <v>4.8046854778696697E-2</v>
      </c>
      <c r="W6" s="87">
        <v>0.30730782224608499</v>
      </c>
      <c r="X6" s="87">
        <v>7.3622282930322899E-2</v>
      </c>
      <c r="Y6" s="87">
        <v>59.322960309515196</v>
      </c>
      <c r="Z6" s="87">
        <v>3.8469901351187725</v>
      </c>
      <c r="AA6" s="87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113" t="s">
        <v>369</v>
      </c>
    </row>
    <row r="7" spans="1:47">
      <c r="A7" s="148"/>
      <c r="B7" s="47" t="s">
        <v>295</v>
      </c>
      <c r="C7" s="84">
        <v>443</v>
      </c>
      <c r="D7" s="47" t="s">
        <v>190</v>
      </c>
      <c r="E7" s="47" t="s">
        <v>297</v>
      </c>
      <c r="F7" s="63" t="s">
        <v>299</v>
      </c>
      <c r="G7" s="84">
        <v>697.71552846538304</v>
      </c>
      <c r="H7" s="84">
        <v>903.669324035351</v>
      </c>
      <c r="I7" s="88">
        <v>8.7949670777508206</v>
      </c>
      <c r="J7" s="88">
        <v>3.4131378422290899</v>
      </c>
      <c r="K7" s="88">
        <v>37.168881913099199</v>
      </c>
      <c r="L7" s="88">
        <v>31.937406079804699</v>
      </c>
      <c r="M7" s="88">
        <v>2.1003312243983201</v>
      </c>
      <c r="N7" s="88">
        <v>6.6839509309632801</v>
      </c>
      <c r="O7" s="88">
        <v>0.79914756587976998</v>
      </c>
      <c r="P7" s="88">
        <v>0.41101871438833298</v>
      </c>
      <c r="Q7" s="88">
        <v>0.95226126784501797</v>
      </c>
      <c r="R7" s="88">
        <v>0.14804252805600901</v>
      </c>
      <c r="S7" s="88">
        <v>1.0905718468591701</v>
      </c>
      <c r="T7" s="88">
        <v>0.27572682924120501</v>
      </c>
      <c r="U7" s="88">
        <v>0.84867692448656495</v>
      </c>
      <c r="V7" s="88">
        <v>0.11440847135278</v>
      </c>
      <c r="W7" s="88">
        <v>1.08507502688194</v>
      </c>
      <c r="X7" s="88">
        <v>0.204287325887508</v>
      </c>
      <c r="Y7" s="88">
        <v>24.570856993923201</v>
      </c>
      <c r="Z7" s="88">
        <v>1.4404350511752191</v>
      </c>
      <c r="AA7" s="87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113" t="s">
        <v>369</v>
      </c>
    </row>
    <row r="8" spans="1:47">
      <c r="A8" s="147" t="s">
        <v>300</v>
      </c>
      <c r="B8" s="86" t="s">
        <v>301</v>
      </c>
      <c r="C8" s="86">
        <v>301</v>
      </c>
      <c r="D8" s="46" t="s">
        <v>302</v>
      </c>
      <c r="E8" s="46" t="s">
        <v>303</v>
      </c>
      <c r="F8" s="62" t="s">
        <v>299</v>
      </c>
      <c r="G8" s="86">
        <v>2958.5095085939301</v>
      </c>
      <c r="H8" s="86">
        <v>242.78003233755999</v>
      </c>
      <c r="I8" s="87">
        <v>14.220685885682601</v>
      </c>
      <c r="J8" s="87">
        <v>0.94694868095503704</v>
      </c>
      <c r="K8" s="87">
        <v>89.085831204876499</v>
      </c>
      <c r="L8" s="87">
        <v>57.661661746617298</v>
      </c>
      <c r="M8" s="87">
        <v>6.3210451293199803</v>
      </c>
      <c r="N8" s="87">
        <v>23.293498873729199</v>
      </c>
      <c r="O8" s="87">
        <v>2.1825753417479898</v>
      </c>
      <c r="P8" s="87">
        <v>0.58125682732105599</v>
      </c>
      <c r="Q8" s="87">
        <v>2.2267140161750598</v>
      </c>
      <c r="R8" s="87">
        <v>0.24454320217747499</v>
      </c>
      <c r="S8" s="87">
        <v>1.25046554634899</v>
      </c>
      <c r="T8" s="87">
        <v>0.23535737260079601</v>
      </c>
      <c r="U8" s="87">
        <v>0.94386430456662895</v>
      </c>
      <c r="V8" s="87">
        <v>0.110238114398274</v>
      </c>
      <c r="W8" s="87">
        <v>0.67167561637817097</v>
      </c>
      <c r="X8" s="87">
        <v>0.104095731584411</v>
      </c>
      <c r="Y8" s="87">
        <v>95.137038737344213</v>
      </c>
      <c r="Z8" s="87">
        <v>0.80607389841818877</v>
      </c>
      <c r="AA8" s="87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113" t="s">
        <v>369</v>
      </c>
    </row>
    <row r="9" spans="1:47">
      <c r="A9" s="147"/>
      <c r="B9" s="86" t="s">
        <v>301</v>
      </c>
      <c r="C9" s="86">
        <v>301</v>
      </c>
      <c r="D9" s="46" t="s">
        <v>302</v>
      </c>
      <c r="E9" s="46" t="s">
        <v>303</v>
      </c>
      <c r="F9" s="62" t="s">
        <v>299</v>
      </c>
      <c r="G9" s="86">
        <v>4491.9589574255997</v>
      </c>
      <c r="H9" s="86">
        <v>891.69835094488303</v>
      </c>
      <c r="I9" s="87">
        <v>17.586044110851901</v>
      </c>
      <c r="J9" s="87">
        <v>13.6101129393777</v>
      </c>
      <c r="K9" s="87">
        <v>29.0283770209696</v>
      </c>
      <c r="L9" s="87">
        <v>34.6858218003659</v>
      </c>
      <c r="M9" s="87">
        <v>4.8132423703544998</v>
      </c>
      <c r="N9" s="87">
        <v>21.0708932226113</v>
      </c>
      <c r="O9" s="87">
        <v>3.4141685863000801</v>
      </c>
      <c r="P9" s="87">
        <v>1.2832679804635501</v>
      </c>
      <c r="Q9" s="87">
        <v>4.0375973431731698</v>
      </c>
      <c r="R9" s="87">
        <v>0.41438282461508003</v>
      </c>
      <c r="S9" s="87">
        <v>1.9960578101848701</v>
      </c>
      <c r="T9" s="87">
        <v>0.40546268470318197</v>
      </c>
      <c r="U9" s="87">
        <v>1.6164280845269201</v>
      </c>
      <c r="V9" s="87">
        <v>0.27435346035726399</v>
      </c>
      <c r="W9" s="87">
        <v>2.1776030146844998</v>
      </c>
      <c r="X9" s="87">
        <v>0.52182984800862897</v>
      </c>
      <c r="Y9" s="87">
        <v>9.561909332632851</v>
      </c>
      <c r="Z9" s="87">
        <v>1.0566642372802262</v>
      </c>
      <c r="AA9" s="87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113" t="s">
        <v>369</v>
      </c>
    </row>
    <row r="10" spans="1:47">
      <c r="A10" s="148"/>
      <c r="B10" s="84" t="s">
        <v>82</v>
      </c>
      <c r="C10" s="84">
        <v>301</v>
      </c>
      <c r="D10" s="47" t="s">
        <v>302</v>
      </c>
      <c r="E10" s="47" t="s">
        <v>303</v>
      </c>
      <c r="F10" s="63" t="s">
        <v>299</v>
      </c>
      <c r="G10" s="84">
        <v>840.62072369921998</v>
      </c>
      <c r="H10" s="84">
        <v>3659.1068591302101</v>
      </c>
      <c r="I10" s="88">
        <v>8.7348390679842804</v>
      </c>
      <c r="J10" s="88">
        <v>65.207394829799</v>
      </c>
      <c r="K10" s="88">
        <v>0.63270472694346502</v>
      </c>
      <c r="L10" s="88">
        <v>2.6838866082382902</v>
      </c>
      <c r="M10" s="88">
        <v>0.62345185134999703</v>
      </c>
      <c r="N10" s="88">
        <v>4.1400704003916999</v>
      </c>
      <c r="O10" s="88">
        <v>1.5914743035529899</v>
      </c>
      <c r="P10" s="88">
        <v>0.35867313522260702</v>
      </c>
      <c r="Q10" s="88">
        <v>1.6613908136134401</v>
      </c>
      <c r="R10" s="88">
        <v>0.28022505343724202</v>
      </c>
      <c r="S10" s="88">
        <v>1.52188263875246</v>
      </c>
      <c r="T10" s="88">
        <v>0.23650062610061801</v>
      </c>
      <c r="U10" s="88">
        <v>0.76909389605212897</v>
      </c>
      <c r="V10" s="88">
        <v>8.5653088436652799E-2</v>
      </c>
      <c r="W10" s="88">
        <v>0.69185663649631401</v>
      </c>
      <c r="X10" s="88">
        <v>0.167503551196585</v>
      </c>
      <c r="Y10" s="88">
        <v>0.65597236440608409</v>
      </c>
      <c r="Z10" s="88">
        <v>0.67435218066574421</v>
      </c>
      <c r="AA10" s="87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113" t="s">
        <v>369</v>
      </c>
    </row>
    <row r="11" spans="1:47" ht="15">
      <c r="A11" s="147" t="s">
        <v>294</v>
      </c>
      <c r="B11" s="89" t="s">
        <v>304</v>
      </c>
      <c r="C11" s="146" t="s">
        <v>305</v>
      </c>
      <c r="D11" s="86" t="s">
        <v>306</v>
      </c>
      <c r="E11" s="99" t="s">
        <v>400</v>
      </c>
      <c r="F11" s="86"/>
      <c r="G11" s="86"/>
      <c r="H11" s="90">
        <v>197.5</v>
      </c>
      <c r="I11" s="91">
        <v>4.7</v>
      </c>
      <c r="J11" s="91">
        <v>44.2</v>
      </c>
      <c r="K11" s="91">
        <v>4.5</v>
      </c>
      <c r="L11" s="91">
        <v>9.5</v>
      </c>
      <c r="M11" s="91">
        <v>1.01</v>
      </c>
      <c r="N11" s="91">
        <v>4.2</v>
      </c>
      <c r="O11" s="91">
        <v>0.94</v>
      </c>
      <c r="P11" s="91">
        <v>0.17</v>
      </c>
      <c r="Q11" s="91">
        <v>0.86</v>
      </c>
      <c r="R11" s="87">
        <v>0.14000000000000001</v>
      </c>
      <c r="S11" s="91">
        <v>0.79</v>
      </c>
      <c r="T11" s="91">
        <v>0.17</v>
      </c>
      <c r="U11" s="91">
        <v>0.46</v>
      </c>
      <c r="V11" s="91">
        <v>7.0000000000000007E-2</v>
      </c>
      <c r="W11" s="91">
        <v>0.46</v>
      </c>
      <c r="X11" s="91">
        <v>7.0000000000000007E-2</v>
      </c>
      <c r="Y11" s="87">
        <v>7.0170610897083119</v>
      </c>
      <c r="Z11" s="87">
        <v>0.57804201185114901</v>
      </c>
      <c r="AA11" s="87">
        <v>0.16</v>
      </c>
      <c r="AB11" s="92">
        <v>0.12</v>
      </c>
      <c r="AC11" s="92">
        <v>8.49</v>
      </c>
      <c r="AD11" s="92">
        <v>8.4600000000000009</v>
      </c>
      <c r="AE11" s="93">
        <v>31</v>
      </c>
      <c r="AF11" s="92">
        <v>2.08</v>
      </c>
      <c r="AG11" s="92">
        <v>2.84</v>
      </c>
      <c r="AH11" s="92">
        <v>0.01</v>
      </c>
      <c r="AI11" s="93">
        <v>33.299999999999997</v>
      </c>
      <c r="AJ11" s="92" t="s">
        <v>308</v>
      </c>
      <c r="AK11" s="92">
        <v>0.95</v>
      </c>
      <c r="AL11" s="92">
        <v>0.21</v>
      </c>
      <c r="AM11" s="92">
        <v>15</v>
      </c>
      <c r="AN11" s="92">
        <v>0.02</v>
      </c>
      <c r="AO11" s="92">
        <v>0.04</v>
      </c>
      <c r="AP11" s="92">
        <v>0.01</v>
      </c>
      <c r="AQ11" s="92">
        <v>14.12</v>
      </c>
      <c r="AR11" s="92">
        <v>0.03</v>
      </c>
      <c r="AS11" s="92">
        <v>0.11</v>
      </c>
      <c r="AT11" s="92">
        <v>33.19</v>
      </c>
      <c r="AU11" s="109" t="s">
        <v>368</v>
      </c>
    </row>
    <row r="12" spans="1:47" ht="15">
      <c r="A12" s="148"/>
      <c r="B12" s="94" t="s">
        <v>304</v>
      </c>
      <c r="C12" s="149"/>
      <c r="D12" s="84" t="s">
        <v>309</v>
      </c>
      <c r="E12" s="100" t="s">
        <v>307</v>
      </c>
      <c r="F12" s="84"/>
      <c r="G12" s="84"/>
      <c r="H12" s="95">
        <v>232</v>
      </c>
      <c r="I12" s="96">
        <v>3.3</v>
      </c>
      <c r="J12" s="96">
        <v>24.3</v>
      </c>
      <c r="K12" s="96">
        <v>2.1</v>
      </c>
      <c r="L12" s="96">
        <v>4.2</v>
      </c>
      <c r="M12" s="96">
        <v>0.51</v>
      </c>
      <c r="N12" s="96">
        <v>1.9</v>
      </c>
      <c r="O12" s="96">
        <v>0.46</v>
      </c>
      <c r="P12" s="96">
        <v>0.08</v>
      </c>
      <c r="Q12" s="96">
        <v>0.35</v>
      </c>
      <c r="R12" s="88">
        <v>0.06</v>
      </c>
      <c r="S12" s="96">
        <v>0.43</v>
      </c>
      <c r="T12" s="96">
        <v>0.1</v>
      </c>
      <c r="U12" s="96">
        <v>0.28999999999999998</v>
      </c>
      <c r="V12" s="96">
        <v>0.05</v>
      </c>
      <c r="W12" s="96">
        <v>0.3</v>
      </c>
      <c r="X12" s="96">
        <v>0.05</v>
      </c>
      <c r="Y12" s="88">
        <v>5.0210970464135034</v>
      </c>
      <c r="Z12" s="88">
        <v>0.60953785714099884</v>
      </c>
      <c r="AA12" s="88">
        <v>0.08</v>
      </c>
      <c r="AB12" s="97">
        <v>0.05</v>
      </c>
      <c r="AC12" s="97">
        <v>10.9</v>
      </c>
      <c r="AD12" s="97">
        <v>10.85</v>
      </c>
      <c r="AE12" s="98">
        <v>39.700000000000003</v>
      </c>
      <c r="AF12" s="97">
        <v>0.9</v>
      </c>
      <c r="AG12" s="97">
        <v>0.81</v>
      </c>
      <c r="AH12" s="97" t="s">
        <v>308</v>
      </c>
      <c r="AI12" s="98">
        <v>31.9</v>
      </c>
      <c r="AJ12" s="97" t="s">
        <v>308</v>
      </c>
      <c r="AK12" s="97">
        <v>0.38</v>
      </c>
      <c r="AL12" s="97">
        <v>0.15</v>
      </c>
      <c r="AM12" s="97">
        <v>18.3</v>
      </c>
      <c r="AN12" s="97">
        <v>0.01</v>
      </c>
      <c r="AO12" s="97">
        <v>0.02</v>
      </c>
      <c r="AP12" s="97" t="s">
        <v>308</v>
      </c>
      <c r="AQ12" s="97">
        <v>7.66</v>
      </c>
      <c r="AR12" s="97">
        <v>0.03</v>
      </c>
      <c r="AS12" s="97">
        <v>0.03</v>
      </c>
      <c r="AT12" s="97">
        <v>40.53</v>
      </c>
      <c r="AU12" s="110" t="s">
        <v>368</v>
      </c>
    </row>
  </sheetData>
  <mergeCells count="14">
    <mergeCell ref="A8:A10"/>
    <mergeCell ref="D2:D3"/>
    <mergeCell ref="E2:E3"/>
    <mergeCell ref="F2:F3"/>
    <mergeCell ref="A11:A12"/>
    <mergeCell ref="C11:C12"/>
    <mergeCell ref="A2:A3"/>
    <mergeCell ref="B2:B3"/>
    <mergeCell ref="C2:C3"/>
    <mergeCell ref="A1:AU1"/>
    <mergeCell ref="AU2:AU3"/>
    <mergeCell ref="Y2:Y3"/>
    <mergeCell ref="Z2:Z3"/>
    <mergeCell ref="A4:A7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opLeftCell="E1" workbookViewId="0">
      <selection activeCell="T7" sqref="T7"/>
    </sheetView>
  </sheetViews>
  <sheetFormatPr defaultRowHeight="14.4"/>
  <cols>
    <col min="1" max="1" width="10.6640625" customWidth="1"/>
    <col min="2" max="2" width="20.33203125" customWidth="1"/>
    <col min="3" max="3" width="11.5546875" customWidth="1"/>
    <col min="4" max="4" width="15.33203125" customWidth="1"/>
    <col min="5" max="5" width="16.109375" customWidth="1"/>
    <col min="6" max="6" width="20.109375" customWidth="1"/>
    <col min="10" max="10" width="9" bestFit="1" customWidth="1"/>
    <col min="11" max="11" width="9.33203125" bestFit="1" customWidth="1"/>
    <col min="12" max="13" width="9" bestFit="1" customWidth="1"/>
    <col min="27" max="27" width="19.44140625" customWidth="1"/>
    <col min="28" max="28" width="55.77734375" customWidth="1"/>
  </cols>
  <sheetData>
    <row r="1" spans="1:28">
      <c r="A1" s="121" t="s">
        <v>401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8">
      <c r="A2" s="135" t="s">
        <v>216</v>
      </c>
      <c r="B2" s="135" t="s">
        <v>391</v>
      </c>
      <c r="C2" s="135" t="s">
        <v>217</v>
      </c>
      <c r="D2" s="135" t="s">
        <v>218</v>
      </c>
      <c r="E2" s="135" t="s">
        <v>219</v>
      </c>
      <c r="F2" s="135" t="s">
        <v>220</v>
      </c>
      <c r="G2" s="64" t="s">
        <v>221</v>
      </c>
      <c r="H2" s="64" t="s">
        <v>222</v>
      </c>
      <c r="I2" s="64" t="s">
        <v>223</v>
      </c>
      <c r="J2" s="65" t="s">
        <v>224</v>
      </c>
      <c r="K2" s="65" t="s">
        <v>225</v>
      </c>
      <c r="L2" s="65" t="s">
        <v>226</v>
      </c>
      <c r="M2" s="65" t="s">
        <v>227</v>
      </c>
      <c r="N2" s="65" t="s">
        <v>228</v>
      </c>
      <c r="O2" s="65" t="s">
        <v>229</v>
      </c>
      <c r="P2" s="65" t="s">
        <v>230</v>
      </c>
      <c r="Q2" s="65" t="s">
        <v>231</v>
      </c>
      <c r="R2" s="65" t="s">
        <v>232</v>
      </c>
      <c r="S2" s="65" t="s">
        <v>233</v>
      </c>
      <c r="T2" s="65" t="s">
        <v>234</v>
      </c>
      <c r="U2" s="65" t="s">
        <v>235</v>
      </c>
      <c r="V2" s="65" t="s">
        <v>236</v>
      </c>
      <c r="W2" s="65" t="s">
        <v>237</v>
      </c>
      <c r="X2" s="135" t="s">
        <v>238</v>
      </c>
      <c r="Y2" s="135" t="s">
        <v>239</v>
      </c>
      <c r="Z2" s="135" t="s">
        <v>240</v>
      </c>
      <c r="AA2" s="135" t="s">
        <v>220</v>
      </c>
      <c r="AB2" s="125" t="s">
        <v>364</v>
      </c>
    </row>
    <row r="3" spans="1:28">
      <c r="A3" s="150"/>
      <c r="B3" s="136"/>
      <c r="C3" s="150"/>
      <c r="D3" s="150"/>
      <c r="E3" s="150"/>
      <c r="F3" s="150"/>
      <c r="G3" s="66" t="s">
        <v>403</v>
      </c>
      <c r="H3" s="66" t="s">
        <v>403</v>
      </c>
      <c r="I3" s="66" t="s">
        <v>403</v>
      </c>
      <c r="J3" s="66" t="s">
        <v>403</v>
      </c>
      <c r="K3" s="66" t="s">
        <v>403</v>
      </c>
      <c r="L3" s="66" t="s">
        <v>403</v>
      </c>
      <c r="M3" s="66" t="s">
        <v>403</v>
      </c>
      <c r="N3" s="66" t="s">
        <v>403</v>
      </c>
      <c r="O3" s="66" t="s">
        <v>403</v>
      </c>
      <c r="P3" s="66" t="s">
        <v>403</v>
      </c>
      <c r="Q3" s="66" t="s">
        <v>403</v>
      </c>
      <c r="R3" s="66" t="s">
        <v>403</v>
      </c>
      <c r="S3" s="66" t="s">
        <v>403</v>
      </c>
      <c r="T3" s="66" t="s">
        <v>403</v>
      </c>
      <c r="U3" s="66" t="s">
        <v>403</v>
      </c>
      <c r="V3" s="66" t="s">
        <v>403</v>
      </c>
      <c r="W3" s="66" t="s">
        <v>403</v>
      </c>
      <c r="X3" s="136"/>
      <c r="Y3" s="136"/>
      <c r="Z3" s="136"/>
      <c r="AA3" s="150"/>
      <c r="AB3" s="126"/>
    </row>
    <row r="4" spans="1:28">
      <c r="A4" s="67" t="s">
        <v>241</v>
      </c>
      <c r="B4" s="67" t="s">
        <v>242</v>
      </c>
      <c r="C4" s="65">
        <v>301</v>
      </c>
      <c r="D4" s="65" t="s">
        <v>243</v>
      </c>
      <c r="E4" s="67" t="s">
        <v>244</v>
      </c>
      <c r="F4" s="77" t="s">
        <v>245</v>
      </c>
      <c r="G4" s="68">
        <v>1914.7344798726699</v>
      </c>
      <c r="H4" s="69">
        <v>68.406091643835694</v>
      </c>
      <c r="I4" s="68">
        <v>2.3852950898405498</v>
      </c>
      <c r="J4" s="69">
        <v>11.503150212052001</v>
      </c>
      <c r="K4" s="69">
        <v>72.467952279792897</v>
      </c>
      <c r="L4" s="69">
        <v>14.8012385471353</v>
      </c>
      <c r="M4" s="69">
        <v>78.074689059275897</v>
      </c>
      <c r="N4" s="69">
        <v>18.196480181938401</v>
      </c>
      <c r="O4" s="69">
        <v>4.7040515511355903</v>
      </c>
      <c r="P4" s="69">
        <v>18.1879304141308</v>
      </c>
      <c r="Q4" s="69">
        <v>2.15886820483535</v>
      </c>
      <c r="R4" s="69">
        <v>11.478382021870299</v>
      </c>
      <c r="S4" s="69">
        <v>2.42400693757684</v>
      </c>
      <c r="T4" s="69">
        <v>6.6163902001864496</v>
      </c>
      <c r="U4" s="69">
        <v>0.80715242279701405</v>
      </c>
      <c r="V4" s="69">
        <v>4.9341226129646198</v>
      </c>
      <c r="W4" s="69">
        <v>0.77272039161065997</v>
      </c>
      <c r="X4" s="69">
        <f t="shared" ref="X4:X25" si="0">G4/H4</f>
        <v>27.990701322945895</v>
      </c>
      <c r="Y4" s="69">
        <f t="shared" ref="Y4:Y25" si="1">R4/V4</f>
        <v>2.3263268715111285</v>
      </c>
      <c r="Z4" s="68">
        <v>1.6722739665558</v>
      </c>
      <c r="AA4" s="77" t="s">
        <v>245</v>
      </c>
      <c r="AB4" s="114" t="s">
        <v>369</v>
      </c>
    </row>
    <row r="5" spans="1:28">
      <c r="A5" s="70" t="s">
        <v>241</v>
      </c>
      <c r="B5" s="70" t="s">
        <v>242</v>
      </c>
      <c r="C5" s="66">
        <v>301</v>
      </c>
      <c r="D5" s="66" t="s">
        <v>243</v>
      </c>
      <c r="E5" s="70" t="s">
        <v>244</v>
      </c>
      <c r="F5" s="78" t="s">
        <v>245</v>
      </c>
      <c r="G5" s="71">
        <v>1893.8856565303299</v>
      </c>
      <c r="H5" s="72">
        <v>94.352351344832996</v>
      </c>
      <c r="I5" s="71">
        <v>6.97772263228459</v>
      </c>
      <c r="J5" s="72">
        <v>45.475665389845901</v>
      </c>
      <c r="K5" s="72">
        <v>212.10664813932101</v>
      </c>
      <c r="L5" s="72">
        <v>32.481324885434397</v>
      </c>
      <c r="M5" s="72">
        <v>151.29659225933699</v>
      </c>
      <c r="N5" s="72">
        <v>30.469222811885398</v>
      </c>
      <c r="O5" s="72">
        <v>6.9022559081539496</v>
      </c>
      <c r="P5" s="72">
        <v>29.891329368440399</v>
      </c>
      <c r="Q5" s="72">
        <v>3.0284974556610802</v>
      </c>
      <c r="R5" s="72">
        <v>16.507429410810001</v>
      </c>
      <c r="S5" s="72">
        <v>3.3892410784712199</v>
      </c>
      <c r="T5" s="72">
        <v>9.5261785379278496</v>
      </c>
      <c r="U5" s="72">
        <v>1.0228558065689299</v>
      </c>
      <c r="V5" s="72">
        <v>6.0094957643934102</v>
      </c>
      <c r="W5" s="72">
        <v>1.0134948416321401</v>
      </c>
      <c r="X5" s="72">
        <f t="shared" si="0"/>
        <v>20.072479694848056</v>
      </c>
      <c r="Y5" s="72">
        <f t="shared" si="1"/>
        <v>2.7468909302869338</v>
      </c>
      <c r="Z5" s="71">
        <v>5.4280220629100624</v>
      </c>
      <c r="AA5" s="78" t="s">
        <v>245</v>
      </c>
      <c r="AB5" s="115" t="s">
        <v>369</v>
      </c>
    </row>
    <row r="6" spans="1:28">
      <c r="A6" s="70" t="s">
        <v>241</v>
      </c>
      <c r="B6" s="70" t="s">
        <v>82</v>
      </c>
      <c r="C6" s="66">
        <v>301</v>
      </c>
      <c r="D6" s="66" t="s">
        <v>243</v>
      </c>
      <c r="E6" s="70" t="s">
        <v>244</v>
      </c>
      <c r="F6" s="78" t="s">
        <v>246</v>
      </c>
      <c r="G6" s="71">
        <v>600.59307180168298</v>
      </c>
      <c r="H6" s="72">
        <v>35.363253568802399</v>
      </c>
      <c r="I6" s="71">
        <v>437.75725137471102</v>
      </c>
      <c r="J6" s="72">
        <v>12.539591486257301</v>
      </c>
      <c r="K6" s="72">
        <v>43.650002636254598</v>
      </c>
      <c r="L6" s="72">
        <v>7.9657117624122398</v>
      </c>
      <c r="M6" s="72">
        <v>44.713582652192201</v>
      </c>
      <c r="N6" s="72">
        <v>10.342678129947499</v>
      </c>
      <c r="O6" s="72">
        <v>2.83364687043411</v>
      </c>
      <c r="P6" s="72">
        <v>9.4653263379236794</v>
      </c>
      <c r="Q6" s="72">
        <v>1.2359914922042601</v>
      </c>
      <c r="R6" s="72">
        <v>7.3559693370212402</v>
      </c>
      <c r="S6" s="72">
        <v>1.35431577965424</v>
      </c>
      <c r="T6" s="72">
        <v>3.2672464855235699</v>
      </c>
      <c r="U6" s="72">
        <v>0.473706202171159</v>
      </c>
      <c r="V6" s="72">
        <v>3.0135089940344999</v>
      </c>
      <c r="W6" s="72">
        <v>0.33421138912218301</v>
      </c>
      <c r="X6" s="72">
        <f t="shared" si="0"/>
        <v>16.983535483610833</v>
      </c>
      <c r="Y6" s="72">
        <f t="shared" si="1"/>
        <v>2.4409979700020852</v>
      </c>
      <c r="Z6" s="71">
        <v>2.9847741287419955</v>
      </c>
      <c r="AA6" s="78" t="s">
        <v>246</v>
      </c>
      <c r="AB6" s="115" t="s">
        <v>369</v>
      </c>
    </row>
    <row r="7" spans="1:28">
      <c r="A7" s="70" t="s">
        <v>241</v>
      </c>
      <c r="B7" s="70" t="s">
        <v>82</v>
      </c>
      <c r="C7" s="66">
        <v>301</v>
      </c>
      <c r="D7" s="66" t="s">
        <v>243</v>
      </c>
      <c r="E7" s="70" t="s">
        <v>244</v>
      </c>
      <c r="F7" s="78" t="s">
        <v>246</v>
      </c>
      <c r="G7" s="71">
        <v>637.80758307658095</v>
      </c>
      <c r="H7" s="72">
        <v>37.615685366804399</v>
      </c>
      <c r="I7" s="71">
        <v>597.71532290228095</v>
      </c>
      <c r="J7" s="72">
        <v>12.9034479355022</v>
      </c>
      <c r="K7" s="72">
        <v>46.1813045613737</v>
      </c>
      <c r="L7" s="72">
        <v>8.1057358258410606</v>
      </c>
      <c r="M7" s="72">
        <v>44.057021248184498</v>
      </c>
      <c r="N7" s="72">
        <v>10.8254175783592</v>
      </c>
      <c r="O7" s="72">
        <v>2.9861450946848498</v>
      </c>
      <c r="P7" s="72">
        <v>8.6291416573506492</v>
      </c>
      <c r="Q7" s="72">
        <v>1.2400325971408701</v>
      </c>
      <c r="R7" s="72">
        <v>7.3258735564433604</v>
      </c>
      <c r="S7" s="72">
        <v>1.48739588747332</v>
      </c>
      <c r="T7" s="72">
        <v>4.1794406537695101</v>
      </c>
      <c r="U7" s="72">
        <v>0.49694427482750098</v>
      </c>
      <c r="V7" s="72">
        <v>3.0154407950003299</v>
      </c>
      <c r="W7" s="72">
        <v>0.39623691497160501</v>
      </c>
      <c r="X7" s="72">
        <f t="shared" si="0"/>
        <v>16.955894246165776</v>
      </c>
      <c r="Y7" s="72">
        <f t="shared" si="1"/>
        <v>2.4294536203761079</v>
      </c>
      <c r="Z7" s="71">
        <v>3.0694145197574398</v>
      </c>
      <c r="AA7" s="78" t="s">
        <v>246</v>
      </c>
      <c r="AB7" s="115" t="s">
        <v>369</v>
      </c>
    </row>
    <row r="8" spans="1:28">
      <c r="A8" s="70" t="s">
        <v>241</v>
      </c>
      <c r="B8" s="70" t="s">
        <v>82</v>
      </c>
      <c r="C8" s="66">
        <v>535</v>
      </c>
      <c r="D8" s="66" t="s">
        <v>247</v>
      </c>
      <c r="E8" s="70" t="s">
        <v>244</v>
      </c>
      <c r="F8" s="78" t="s">
        <v>245</v>
      </c>
      <c r="G8" s="71">
        <v>1986.1021180544501</v>
      </c>
      <c r="H8" s="72">
        <v>97.682141014402504</v>
      </c>
      <c r="I8" s="71">
        <v>0.93415540763465499</v>
      </c>
      <c r="J8" s="72">
        <v>403.67110077820701</v>
      </c>
      <c r="K8" s="72">
        <v>1056.83416053313</v>
      </c>
      <c r="L8" s="72">
        <v>112.87429850186901</v>
      </c>
      <c r="M8" s="72">
        <v>413.58968993962299</v>
      </c>
      <c r="N8" s="72">
        <v>60.803442941406203</v>
      </c>
      <c r="O8" s="72">
        <v>12.8662791680607</v>
      </c>
      <c r="P8" s="72">
        <v>49.540669767101903</v>
      </c>
      <c r="Q8" s="72">
        <v>4.4819276123288301</v>
      </c>
      <c r="R8" s="72">
        <v>19.920696967773001</v>
      </c>
      <c r="S8" s="72">
        <v>3.6498056543959101</v>
      </c>
      <c r="T8" s="72">
        <v>8.1897483677732996</v>
      </c>
      <c r="U8" s="72">
        <v>0.92967694410833801</v>
      </c>
      <c r="V8" s="72">
        <v>4.8055630905408204</v>
      </c>
      <c r="W8" s="72">
        <v>0.78356455252136603</v>
      </c>
      <c r="X8" s="72">
        <f t="shared" si="0"/>
        <v>20.332295109723425</v>
      </c>
      <c r="Y8" s="72">
        <f t="shared" si="1"/>
        <v>4.1453408461090699</v>
      </c>
      <c r="Z8" s="71">
        <v>60.25373193680462</v>
      </c>
      <c r="AA8" s="78" t="s">
        <v>245</v>
      </c>
      <c r="AB8" s="115" t="s">
        <v>369</v>
      </c>
    </row>
    <row r="9" spans="1:28">
      <c r="A9" s="70" t="s">
        <v>241</v>
      </c>
      <c r="B9" s="70" t="s">
        <v>82</v>
      </c>
      <c r="C9" s="66">
        <v>535</v>
      </c>
      <c r="D9" s="66" t="s">
        <v>247</v>
      </c>
      <c r="E9" s="70" t="s">
        <v>244</v>
      </c>
      <c r="F9" s="78" t="s">
        <v>245</v>
      </c>
      <c r="G9" s="71">
        <v>1879.8269423715601</v>
      </c>
      <c r="H9" s="72">
        <v>87.297381842596394</v>
      </c>
      <c r="I9" s="71">
        <v>1.4556814622686201</v>
      </c>
      <c r="J9" s="72">
        <v>298.36932268419997</v>
      </c>
      <c r="K9" s="72">
        <v>856.55899571685404</v>
      </c>
      <c r="L9" s="72">
        <v>95.335345012929395</v>
      </c>
      <c r="M9" s="72">
        <v>345.37402869994401</v>
      </c>
      <c r="N9" s="72">
        <v>54.417262467843003</v>
      </c>
      <c r="O9" s="72">
        <v>10.6854271995476</v>
      </c>
      <c r="P9" s="72">
        <v>42.558676224412999</v>
      </c>
      <c r="Q9" s="72">
        <v>4.0645174565943796</v>
      </c>
      <c r="R9" s="72">
        <v>19.465530395531701</v>
      </c>
      <c r="S9" s="72">
        <v>3.2083818919341698</v>
      </c>
      <c r="T9" s="72">
        <v>7.7932888607449202</v>
      </c>
      <c r="U9" s="72">
        <v>0.88735304568394802</v>
      </c>
      <c r="V9" s="72">
        <v>4.5413174202025504</v>
      </c>
      <c r="W9" s="72">
        <v>0.68733220979439003</v>
      </c>
      <c r="X9" s="72">
        <f t="shared" si="0"/>
        <v>21.533600466518301</v>
      </c>
      <c r="Y9" s="72">
        <f t="shared" si="1"/>
        <v>4.2863179545515022</v>
      </c>
      <c r="Z9" s="71">
        <v>47.127335410437354</v>
      </c>
      <c r="AA9" s="78" t="s">
        <v>245</v>
      </c>
      <c r="AB9" s="115" t="s">
        <v>369</v>
      </c>
    </row>
    <row r="10" spans="1:28">
      <c r="A10" s="70" t="s">
        <v>241</v>
      </c>
      <c r="B10" s="70" t="s">
        <v>82</v>
      </c>
      <c r="C10" s="66">
        <v>535</v>
      </c>
      <c r="D10" s="66" t="s">
        <v>136</v>
      </c>
      <c r="E10" s="70" t="s">
        <v>244</v>
      </c>
      <c r="F10" s="78" t="s">
        <v>248</v>
      </c>
      <c r="G10" s="71">
        <v>167.73892750493201</v>
      </c>
      <c r="H10" s="72">
        <v>26.817532584839199</v>
      </c>
      <c r="I10" s="71">
        <v>0.108666448951883</v>
      </c>
      <c r="J10" s="72">
        <v>8.6419584888925201</v>
      </c>
      <c r="K10" s="72">
        <v>31.5638042167107</v>
      </c>
      <c r="L10" s="72">
        <v>5.9960746807374603</v>
      </c>
      <c r="M10" s="72">
        <v>31.930157464723099</v>
      </c>
      <c r="N10" s="72">
        <v>8.1722210408548399</v>
      </c>
      <c r="O10" s="72">
        <v>2.1904644334308299</v>
      </c>
      <c r="P10" s="72">
        <v>7.0914429737159796</v>
      </c>
      <c r="Q10" s="72">
        <v>1.0090271830698501</v>
      </c>
      <c r="R10" s="72">
        <v>5.4540065329842502</v>
      </c>
      <c r="S10" s="72">
        <v>1.11194818353914</v>
      </c>
      <c r="T10" s="72">
        <v>2.8700191572312002</v>
      </c>
      <c r="U10" s="72">
        <v>0.38124064988001599</v>
      </c>
      <c r="V10" s="72">
        <v>2.7764101356855599</v>
      </c>
      <c r="W10" s="72">
        <v>0.29927398226325602</v>
      </c>
      <c r="X10" s="72">
        <f t="shared" si="0"/>
        <v>6.2548232942116435</v>
      </c>
      <c r="Y10" s="72">
        <f t="shared" si="1"/>
        <v>1.9644095311723568</v>
      </c>
      <c r="Z10" s="71">
        <v>2.2326936132424016</v>
      </c>
      <c r="AA10" s="78" t="s">
        <v>248</v>
      </c>
      <c r="AB10" s="115" t="s">
        <v>369</v>
      </c>
    </row>
    <row r="11" spans="1:28">
      <c r="A11" s="70" t="s">
        <v>241</v>
      </c>
      <c r="B11" s="70" t="s">
        <v>82</v>
      </c>
      <c r="C11" s="66">
        <v>535</v>
      </c>
      <c r="D11" s="66" t="s">
        <v>136</v>
      </c>
      <c r="E11" s="70" t="s">
        <v>244</v>
      </c>
      <c r="F11" s="78" t="s">
        <v>248</v>
      </c>
      <c r="G11" s="71">
        <v>158.03362634301899</v>
      </c>
      <c r="H11" s="72">
        <v>25.9172568417655</v>
      </c>
      <c r="I11" s="71">
        <v>0.45459558277089901</v>
      </c>
      <c r="J11" s="72">
        <v>8.8827801596088705</v>
      </c>
      <c r="K11" s="72">
        <v>32.102553151257197</v>
      </c>
      <c r="L11" s="72">
        <v>6.1542357839919202</v>
      </c>
      <c r="M11" s="72">
        <v>32.629711752839697</v>
      </c>
      <c r="N11" s="72">
        <v>8.0904030257449904</v>
      </c>
      <c r="O11" s="72">
        <v>2.1902210036210001</v>
      </c>
      <c r="P11" s="72">
        <v>6.6957548665754096</v>
      </c>
      <c r="Q11" s="72">
        <v>0.97667517698483197</v>
      </c>
      <c r="R11" s="72">
        <v>5.3053300780094803</v>
      </c>
      <c r="S11" s="72">
        <v>1.0511169073125299</v>
      </c>
      <c r="T11" s="72">
        <v>3.0365775967286499</v>
      </c>
      <c r="U11" s="72">
        <v>0.35757375468667901</v>
      </c>
      <c r="V11" s="72">
        <v>2.2205322028476102</v>
      </c>
      <c r="W11" s="72">
        <v>0.30695463392928402</v>
      </c>
      <c r="X11" s="72">
        <f t="shared" si="0"/>
        <v>6.097621646761195</v>
      </c>
      <c r="Y11" s="72">
        <f t="shared" si="1"/>
        <v>2.3892155543639158</v>
      </c>
      <c r="Z11" s="71">
        <v>2.8694087175623846</v>
      </c>
      <c r="AA11" s="78" t="s">
        <v>248</v>
      </c>
      <c r="AB11" s="115" t="s">
        <v>369</v>
      </c>
    </row>
    <row r="12" spans="1:28">
      <c r="A12" s="70" t="s">
        <v>241</v>
      </c>
      <c r="B12" s="70" t="s">
        <v>82</v>
      </c>
      <c r="C12" s="66">
        <v>535</v>
      </c>
      <c r="D12" s="66" t="s">
        <v>136</v>
      </c>
      <c r="E12" s="70" t="s">
        <v>244</v>
      </c>
      <c r="F12" s="78" t="s">
        <v>248</v>
      </c>
      <c r="G12" s="71">
        <v>188.08767164217701</v>
      </c>
      <c r="H12" s="72">
        <v>29.554880925073501</v>
      </c>
      <c r="I12" s="71"/>
      <c r="J12" s="72">
        <v>10.740462951662099</v>
      </c>
      <c r="K12" s="72">
        <v>39.508949633938201</v>
      </c>
      <c r="L12" s="72">
        <v>7.1548088167957502</v>
      </c>
      <c r="M12" s="72">
        <v>37.6312388944676</v>
      </c>
      <c r="N12" s="72">
        <v>9.9304960552554409</v>
      </c>
      <c r="O12" s="72">
        <v>2.4812032262110302</v>
      </c>
      <c r="P12" s="72">
        <v>8.2414656829859005</v>
      </c>
      <c r="Q12" s="72">
        <v>1.14878992559034</v>
      </c>
      <c r="R12" s="72">
        <v>6.1948529227668896</v>
      </c>
      <c r="S12" s="72">
        <v>1.13495062364995</v>
      </c>
      <c r="T12" s="72">
        <v>3.1604056119314099</v>
      </c>
      <c r="U12" s="72">
        <v>0.37874825318150102</v>
      </c>
      <c r="V12" s="72">
        <v>2.6597943375618902</v>
      </c>
      <c r="W12" s="72">
        <v>0.372566284591277</v>
      </c>
      <c r="X12" s="72">
        <f t="shared" si="0"/>
        <v>6.3640138533804382</v>
      </c>
      <c r="Y12" s="72">
        <f t="shared" si="1"/>
        <v>2.3290721524151463</v>
      </c>
      <c r="Z12" s="71">
        <v>2.8965132508885385</v>
      </c>
      <c r="AA12" s="78" t="s">
        <v>248</v>
      </c>
      <c r="AB12" s="115" t="s">
        <v>369</v>
      </c>
    </row>
    <row r="13" spans="1:28">
      <c r="A13" s="70" t="s">
        <v>241</v>
      </c>
      <c r="B13" s="70" t="s">
        <v>82</v>
      </c>
      <c r="C13" s="66">
        <v>535</v>
      </c>
      <c r="D13" s="66" t="s">
        <v>136</v>
      </c>
      <c r="E13" s="70" t="s">
        <v>244</v>
      </c>
      <c r="F13" s="78" t="s">
        <v>248</v>
      </c>
      <c r="G13" s="71">
        <v>173.11011519325601</v>
      </c>
      <c r="H13" s="72">
        <v>26.583151113200898</v>
      </c>
      <c r="I13" s="71"/>
      <c r="J13" s="72">
        <v>8.8587206480789007</v>
      </c>
      <c r="K13" s="72">
        <v>34.412306594912302</v>
      </c>
      <c r="L13" s="72">
        <v>6.4536987779110397</v>
      </c>
      <c r="M13" s="72">
        <v>35.053109698738403</v>
      </c>
      <c r="N13" s="72">
        <v>9.1760748923713198</v>
      </c>
      <c r="O13" s="72">
        <v>2.4146072222560901</v>
      </c>
      <c r="P13" s="72">
        <v>7.1499026151935201</v>
      </c>
      <c r="Q13" s="72">
        <v>1.0361057981105299</v>
      </c>
      <c r="R13" s="72">
        <v>5.9615060268484399</v>
      </c>
      <c r="S13" s="72">
        <v>1.2241296854871699</v>
      </c>
      <c r="T13" s="72">
        <v>3.0732377365907499</v>
      </c>
      <c r="U13" s="72">
        <v>0.39691613105298001</v>
      </c>
      <c r="V13" s="72">
        <v>2.46699432734244</v>
      </c>
      <c r="W13" s="72">
        <v>0.33667086430263699</v>
      </c>
      <c r="X13" s="72">
        <f t="shared" si="0"/>
        <v>6.5120238927314915</v>
      </c>
      <c r="Y13" s="72">
        <f t="shared" si="1"/>
        <v>2.4165057701087012</v>
      </c>
      <c r="Z13" s="71">
        <v>2.5757483560391439</v>
      </c>
      <c r="AA13" s="78" t="s">
        <v>248</v>
      </c>
      <c r="AB13" s="115" t="s">
        <v>369</v>
      </c>
    </row>
    <row r="14" spans="1:28">
      <c r="A14" s="70" t="s">
        <v>241</v>
      </c>
      <c r="B14" s="70" t="s">
        <v>82</v>
      </c>
      <c r="C14" s="66">
        <v>535</v>
      </c>
      <c r="D14" s="66" t="s">
        <v>136</v>
      </c>
      <c r="E14" s="70" t="s">
        <v>244</v>
      </c>
      <c r="F14" s="78" t="s">
        <v>249</v>
      </c>
      <c r="G14" s="71">
        <v>8944.4214916473902</v>
      </c>
      <c r="H14" s="72">
        <v>9.9849688841163093</v>
      </c>
      <c r="I14" s="71">
        <v>45.462491528474096</v>
      </c>
      <c r="J14" s="72">
        <v>137.19412431303601</v>
      </c>
      <c r="K14" s="72">
        <v>210.684373580439</v>
      </c>
      <c r="L14" s="72">
        <v>22.179342970178698</v>
      </c>
      <c r="M14" s="72">
        <v>80.851525528783995</v>
      </c>
      <c r="N14" s="72">
        <v>9.5471230573410093</v>
      </c>
      <c r="O14" s="72">
        <v>2.8252407242370801</v>
      </c>
      <c r="P14" s="72">
        <v>5.7440866621822098</v>
      </c>
      <c r="Q14" s="72">
        <v>0.40065137902952802</v>
      </c>
      <c r="R14" s="72">
        <v>1.9731950723859399</v>
      </c>
      <c r="S14" s="72">
        <v>0.30503920279608598</v>
      </c>
      <c r="T14" s="72">
        <v>0.76433055202508204</v>
      </c>
      <c r="U14" s="72">
        <v>6.2899591581853598E-2</v>
      </c>
      <c r="V14" s="72">
        <v>0.23772070768948</v>
      </c>
      <c r="W14" s="72">
        <v>3.4609069267724599E-2</v>
      </c>
      <c r="X14" s="72">
        <f t="shared" si="0"/>
        <v>895.78861941931734</v>
      </c>
      <c r="Y14" s="72">
        <f t="shared" si="1"/>
        <v>8.3004761830147498</v>
      </c>
      <c r="Z14" s="71">
        <v>413.97019400796415</v>
      </c>
      <c r="AA14" s="78" t="s">
        <v>249</v>
      </c>
      <c r="AB14" s="115" t="s">
        <v>369</v>
      </c>
    </row>
    <row r="15" spans="1:28">
      <c r="A15" s="70" t="s">
        <v>241</v>
      </c>
      <c r="B15" s="70" t="s">
        <v>82</v>
      </c>
      <c r="C15" s="66">
        <v>535</v>
      </c>
      <c r="D15" s="66" t="s">
        <v>136</v>
      </c>
      <c r="E15" s="70" t="s">
        <v>244</v>
      </c>
      <c r="F15" s="78" t="s">
        <v>249</v>
      </c>
      <c r="G15" s="71">
        <v>8472.2590647233501</v>
      </c>
      <c r="H15" s="72">
        <v>9.4681364526858403</v>
      </c>
      <c r="I15" s="71">
        <v>43.235463957741402</v>
      </c>
      <c r="J15" s="72">
        <v>129.756754609079</v>
      </c>
      <c r="K15" s="72">
        <v>207.30234045024901</v>
      </c>
      <c r="L15" s="72">
        <v>20.381020981642202</v>
      </c>
      <c r="M15" s="72">
        <v>73.106678096479399</v>
      </c>
      <c r="N15" s="72">
        <v>8.8032071914168206</v>
      </c>
      <c r="O15" s="72">
        <v>2.3321615069436299</v>
      </c>
      <c r="P15" s="72">
        <v>5.1548873611761499</v>
      </c>
      <c r="Q15" s="72">
        <v>0.37617051426714698</v>
      </c>
      <c r="R15" s="72">
        <v>1.96902760594646</v>
      </c>
      <c r="S15" s="72">
        <v>0.36061051828164198</v>
      </c>
      <c r="T15" s="72">
        <v>0.60999991370975204</v>
      </c>
      <c r="U15" s="72">
        <v>6.0795188939354698E-2</v>
      </c>
      <c r="V15" s="72">
        <v>0.25594356547258901</v>
      </c>
      <c r="W15" s="72">
        <v>3.18997084108767E-2</v>
      </c>
      <c r="X15" s="72">
        <f t="shared" si="0"/>
        <v>894.8180148290968</v>
      </c>
      <c r="Y15" s="72">
        <f t="shared" si="1"/>
        <v>7.6932100336679046</v>
      </c>
      <c r="Z15" s="71">
        <v>363.65229639412428</v>
      </c>
      <c r="AA15" s="78" t="s">
        <v>249</v>
      </c>
      <c r="AB15" s="115" t="s">
        <v>369</v>
      </c>
    </row>
    <row r="16" spans="1:28">
      <c r="A16" s="70" t="s">
        <v>241</v>
      </c>
      <c r="B16" s="70" t="s">
        <v>82</v>
      </c>
      <c r="C16" s="66">
        <v>535</v>
      </c>
      <c r="D16" s="66" t="s">
        <v>136</v>
      </c>
      <c r="E16" s="70" t="s">
        <v>244</v>
      </c>
      <c r="F16" s="78" t="s">
        <v>246</v>
      </c>
      <c r="G16" s="71">
        <v>982.76752753554695</v>
      </c>
      <c r="H16" s="72">
        <v>43.565192906917801</v>
      </c>
      <c r="I16" s="71">
        <v>628.35146127309895</v>
      </c>
      <c r="J16" s="72">
        <v>17.933259830684399</v>
      </c>
      <c r="K16" s="72">
        <v>62.980186171899099</v>
      </c>
      <c r="L16" s="72">
        <v>10.8861672707352</v>
      </c>
      <c r="M16" s="72">
        <v>56.033201190380801</v>
      </c>
      <c r="N16" s="72">
        <v>14.1288116141674</v>
      </c>
      <c r="O16" s="72">
        <v>3.9680027674721399</v>
      </c>
      <c r="P16" s="72">
        <v>11.8872627285365</v>
      </c>
      <c r="Q16" s="72">
        <v>1.6241097722681499</v>
      </c>
      <c r="R16" s="72">
        <v>9.7499765464618395</v>
      </c>
      <c r="S16" s="72">
        <v>1.7450310490662</v>
      </c>
      <c r="T16" s="72">
        <v>4.9065578592460701</v>
      </c>
      <c r="U16" s="72">
        <v>0.58527417014810001</v>
      </c>
      <c r="V16" s="72">
        <v>4.0231629981526398</v>
      </c>
      <c r="W16" s="72">
        <v>0.56129266280998902</v>
      </c>
      <c r="X16" s="72">
        <f t="shared" si="0"/>
        <v>22.558548739479846</v>
      </c>
      <c r="Y16" s="72">
        <f t="shared" si="1"/>
        <v>2.4234604839373506</v>
      </c>
      <c r="Z16" s="71">
        <v>3.1973647887695096</v>
      </c>
      <c r="AA16" s="78" t="s">
        <v>246</v>
      </c>
      <c r="AB16" s="115" t="s">
        <v>369</v>
      </c>
    </row>
    <row r="17" spans="1:28">
      <c r="A17" s="70" t="s">
        <v>241</v>
      </c>
      <c r="B17" s="70" t="s">
        <v>82</v>
      </c>
      <c r="C17" s="66">
        <v>535</v>
      </c>
      <c r="D17" s="66" t="s">
        <v>136</v>
      </c>
      <c r="E17" s="70" t="s">
        <v>244</v>
      </c>
      <c r="F17" s="78" t="s">
        <v>246</v>
      </c>
      <c r="G17" s="71">
        <v>715.38320194933499</v>
      </c>
      <c r="H17" s="72">
        <v>42.229385558245397</v>
      </c>
      <c r="I17" s="71">
        <v>695.418603986986</v>
      </c>
      <c r="J17" s="72">
        <v>18.637725801763999</v>
      </c>
      <c r="K17" s="72">
        <v>66.598447156543102</v>
      </c>
      <c r="L17" s="72">
        <v>11.345740246974399</v>
      </c>
      <c r="M17" s="72">
        <v>57.935269055314798</v>
      </c>
      <c r="N17" s="72">
        <v>14.260741054010101</v>
      </c>
      <c r="O17" s="72">
        <v>4.0646604123157397</v>
      </c>
      <c r="P17" s="72">
        <v>11.6797483560436</v>
      </c>
      <c r="Q17" s="72">
        <v>1.67730591026618</v>
      </c>
      <c r="R17" s="72">
        <v>9.1576627132499908</v>
      </c>
      <c r="S17" s="72">
        <v>1.5426107285851001</v>
      </c>
      <c r="T17" s="72">
        <v>4.7151639219599799</v>
      </c>
      <c r="U17" s="72">
        <v>0.57744838740535998</v>
      </c>
      <c r="V17" s="72">
        <v>3.33083036224185</v>
      </c>
      <c r="W17" s="72">
        <v>0.51835106863438896</v>
      </c>
      <c r="X17" s="72">
        <f t="shared" si="0"/>
        <v>16.940412286194267</v>
      </c>
      <c r="Y17" s="72">
        <f t="shared" si="1"/>
        <v>2.7493632870232187</v>
      </c>
      <c r="Z17" s="71">
        <v>4.0136636813253856</v>
      </c>
      <c r="AA17" s="78" t="s">
        <v>246</v>
      </c>
      <c r="AB17" s="115" t="s">
        <v>369</v>
      </c>
    </row>
    <row r="18" spans="1:28">
      <c r="A18" s="70" t="s">
        <v>241</v>
      </c>
      <c r="B18" s="70" t="s">
        <v>82</v>
      </c>
      <c r="C18" s="66">
        <v>692</v>
      </c>
      <c r="D18" s="66" t="s">
        <v>250</v>
      </c>
      <c r="E18" s="70" t="s">
        <v>244</v>
      </c>
      <c r="F18" s="78" t="s">
        <v>249</v>
      </c>
      <c r="G18" s="71">
        <v>11004.829239569701</v>
      </c>
      <c r="H18" s="72">
        <v>7.5329005277393</v>
      </c>
      <c r="I18" s="71">
        <v>45.234302299305902</v>
      </c>
      <c r="J18" s="72">
        <v>139.052463299713</v>
      </c>
      <c r="K18" s="72">
        <v>214.72947074652799</v>
      </c>
      <c r="L18" s="72">
        <v>22.817388284739501</v>
      </c>
      <c r="M18" s="72">
        <v>83.026446176925205</v>
      </c>
      <c r="N18" s="72">
        <v>9.5604961730496605</v>
      </c>
      <c r="O18" s="72">
        <v>1.9453980224742999</v>
      </c>
      <c r="P18" s="72">
        <v>6.4598496872789601</v>
      </c>
      <c r="Q18" s="72">
        <v>0.440478404786666</v>
      </c>
      <c r="R18" s="72">
        <v>2.0626796341376199</v>
      </c>
      <c r="S18" s="72">
        <v>0.22791591080395299</v>
      </c>
      <c r="T18" s="72">
        <v>0.48588244061991098</v>
      </c>
      <c r="U18" s="72">
        <v>4.4797340644446702E-2</v>
      </c>
      <c r="V18" s="72">
        <v>0.149425297468987</v>
      </c>
      <c r="W18" s="72">
        <v>1.6785986648428199E-2</v>
      </c>
      <c r="X18" s="72">
        <f t="shared" si="0"/>
        <v>1460.9019724932384</v>
      </c>
      <c r="Y18" s="72">
        <f t="shared" si="1"/>
        <v>13.804085848085569</v>
      </c>
      <c r="Z18" s="71">
        <v>667.50593736418739</v>
      </c>
      <c r="AA18" s="78" t="s">
        <v>249</v>
      </c>
      <c r="AB18" s="115" t="s">
        <v>369</v>
      </c>
    </row>
    <row r="19" spans="1:28">
      <c r="A19" s="70" t="s">
        <v>241</v>
      </c>
      <c r="B19" s="70" t="s">
        <v>82</v>
      </c>
      <c r="C19" s="66">
        <v>692</v>
      </c>
      <c r="D19" s="66" t="s">
        <v>250</v>
      </c>
      <c r="E19" s="70" t="s">
        <v>244</v>
      </c>
      <c r="F19" s="78" t="s">
        <v>249</v>
      </c>
      <c r="G19" s="71">
        <v>11095.9239283528</v>
      </c>
      <c r="H19" s="72">
        <v>5.4277741922323504</v>
      </c>
      <c r="I19" s="71">
        <v>36.046817495089897</v>
      </c>
      <c r="J19" s="72">
        <v>112.19881594907901</v>
      </c>
      <c r="K19" s="72">
        <v>165.80310858390999</v>
      </c>
      <c r="L19" s="72">
        <v>17.4980844316981</v>
      </c>
      <c r="M19" s="72">
        <v>61.1318738022117</v>
      </c>
      <c r="N19" s="72">
        <v>7.3467093793215996</v>
      </c>
      <c r="O19" s="72">
        <v>1.5051481668867599</v>
      </c>
      <c r="P19" s="72">
        <v>3.9010153482979999</v>
      </c>
      <c r="Q19" s="72">
        <v>0.26240230100954698</v>
      </c>
      <c r="R19" s="72">
        <v>0.96225976386005796</v>
      </c>
      <c r="S19" s="72">
        <v>0.153573152844029</v>
      </c>
      <c r="T19" s="72">
        <v>0.354058092727913</v>
      </c>
      <c r="U19" s="72">
        <v>3.2510017670826501E-2</v>
      </c>
      <c r="V19" s="72">
        <v>8.6023455943369201E-2</v>
      </c>
      <c r="W19" s="72">
        <v>1.15329958583414E-2</v>
      </c>
      <c r="X19" s="72">
        <f t="shared" si="0"/>
        <v>2044.2862092959024</v>
      </c>
      <c r="Y19" s="72">
        <f t="shared" si="1"/>
        <v>11.18601610813603</v>
      </c>
      <c r="Z19" s="71">
        <v>935.56068465772137</v>
      </c>
      <c r="AA19" s="78" t="s">
        <v>249</v>
      </c>
      <c r="AB19" s="115" t="s">
        <v>369</v>
      </c>
    </row>
    <row r="20" spans="1:28">
      <c r="A20" s="70" t="s">
        <v>241</v>
      </c>
      <c r="B20" s="70" t="s">
        <v>82</v>
      </c>
      <c r="C20" s="66">
        <v>692</v>
      </c>
      <c r="D20" s="66" t="s">
        <v>148</v>
      </c>
      <c r="E20" s="70" t="s">
        <v>244</v>
      </c>
      <c r="F20" s="78" t="s">
        <v>249</v>
      </c>
      <c r="G20" s="71">
        <v>11274.5173932085</v>
      </c>
      <c r="H20" s="72">
        <v>3.96971099347234</v>
      </c>
      <c r="I20" s="71">
        <v>37.815474601757103</v>
      </c>
      <c r="J20" s="72">
        <v>100.15747687881399</v>
      </c>
      <c r="K20" s="72">
        <v>146.75753098615999</v>
      </c>
      <c r="L20" s="72">
        <v>15.6033487174351</v>
      </c>
      <c r="M20" s="72">
        <v>56.423259490353402</v>
      </c>
      <c r="N20" s="72">
        <v>6.4860818331408199</v>
      </c>
      <c r="O20" s="72">
        <v>1.0034438264887</v>
      </c>
      <c r="P20" s="72">
        <v>3.7253711531012601</v>
      </c>
      <c r="Q20" s="72">
        <v>0.26156544644180701</v>
      </c>
      <c r="R20" s="72">
        <v>0.76125207437682196</v>
      </c>
      <c r="S20" s="72">
        <v>0.12034763066670599</v>
      </c>
      <c r="T20" s="72">
        <v>0.228274805167687</v>
      </c>
      <c r="U20" s="72">
        <v>1.3265914950789199E-2</v>
      </c>
      <c r="V20" s="72">
        <v>5.3525861900312E-2</v>
      </c>
      <c r="W20" s="72">
        <v>4.2511456743029299E-3</v>
      </c>
      <c r="X20" s="72">
        <f t="shared" si="0"/>
        <v>2840.1355695031552</v>
      </c>
      <c r="Y20" s="72">
        <f t="shared" si="1"/>
        <v>14.22213575550821</v>
      </c>
      <c r="Z20" s="71">
        <v>1342.2094171680353</v>
      </c>
      <c r="AA20" s="78" t="s">
        <v>249</v>
      </c>
      <c r="AB20" s="115" t="s">
        <v>369</v>
      </c>
    </row>
    <row r="21" spans="1:28">
      <c r="A21" s="70" t="s">
        <v>241</v>
      </c>
      <c r="B21" s="70" t="s">
        <v>82</v>
      </c>
      <c r="C21" s="66">
        <v>692</v>
      </c>
      <c r="D21" s="66" t="s">
        <v>148</v>
      </c>
      <c r="E21" s="70" t="s">
        <v>244</v>
      </c>
      <c r="F21" s="78" t="s">
        <v>249</v>
      </c>
      <c r="G21" s="71">
        <v>10788.3864161413</v>
      </c>
      <c r="H21" s="72">
        <v>5.3810677966588401</v>
      </c>
      <c r="I21" s="71">
        <v>37.542312592375097</v>
      </c>
      <c r="J21" s="72">
        <v>113.107066132508</v>
      </c>
      <c r="K21" s="72">
        <v>169.94386580770299</v>
      </c>
      <c r="L21" s="72">
        <v>17.790569841222201</v>
      </c>
      <c r="M21" s="72">
        <v>60.778552611063397</v>
      </c>
      <c r="N21" s="72">
        <v>7.4903207519378796</v>
      </c>
      <c r="O21" s="72">
        <v>1.14524844441769</v>
      </c>
      <c r="P21" s="72">
        <v>3.90251598733468</v>
      </c>
      <c r="Q21" s="72">
        <v>0.26958784227603799</v>
      </c>
      <c r="R21" s="72">
        <v>1.1947836411605499</v>
      </c>
      <c r="S21" s="72">
        <v>0.16239858407184499</v>
      </c>
      <c r="T21" s="72">
        <v>0.28669697293999202</v>
      </c>
      <c r="U21" s="72">
        <v>2.2161795597855201E-2</v>
      </c>
      <c r="V21" s="72">
        <v>0.18854917193727799</v>
      </c>
      <c r="W21" s="72">
        <v>6.3960219156634999E-3</v>
      </c>
      <c r="X21" s="72">
        <f t="shared" si="0"/>
        <v>2004.8783668624133</v>
      </c>
      <c r="Y21" s="72">
        <f t="shared" si="1"/>
        <v>6.3367217627346664</v>
      </c>
      <c r="Z21" s="71">
        <v>430.29438940912684</v>
      </c>
      <c r="AA21" s="78" t="s">
        <v>249</v>
      </c>
      <c r="AB21" s="115" t="s">
        <v>369</v>
      </c>
    </row>
    <row r="22" spans="1:28">
      <c r="A22" s="70" t="s">
        <v>241</v>
      </c>
      <c r="B22" s="70" t="s">
        <v>82</v>
      </c>
      <c r="C22" s="66">
        <v>692</v>
      </c>
      <c r="D22" s="66" t="s">
        <v>148</v>
      </c>
      <c r="E22" s="70" t="s">
        <v>244</v>
      </c>
      <c r="F22" s="78" t="s">
        <v>251</v>
      </c>
      <c r="G22" s="71">
        <v>2505.0524994736602</v>
      </c>
      <c r="H22" s="72">
        <v>60.358477660153397</v>
      </c>
      <c r="I22" s="71">
        <v>2.01074641096517</v>
      </c>
      <c r="J22" s="72">
        <v>191.949890474173</v>
      </c>
      <c r="K22" s="72">
        <v>458.21002128577499</v>
      </c>
      <c r="L22" s="72">
        <v>56.424008275959999</v>
      </c>
      <c r="M22" s="72">
        <v>230.28215088752501</v>
      </c>
      <c r="N22" s="72">
        <v>37.496810316770201</v>
      </c>
      <c r="O22" s="72">
        <v>7.7197552967457703</v>
      </c>
      <c r="P22" s="72">
        <v>28.5883051367048</v>
      </c>
      <c r="Q22" s="72">
        <v>2.6921760360847098</v>
      </c>
      <c r="R22" s="72">
        <v>13.2841998439819</v>
      </c>
      <c r="S22" s="72">
        <v>2.13561337930645</v>
      </c>
      <c r="T22" s="72">
        <v>5.5914505202917404</v>
      </c>
      <c r="U22" s="72">
        <v>0.60387692869375098</v>
      </c>
      <c r="V22" s="72">
        <v>3.4285897936815299</v>
      </c>
      <c r="W22" s="72">
        <v>0.50681032363580503</v>
      </c>
      <c r="X22" s="72">
        <f t="shared" si="0"/>
        <v>41.502910553481541</v>
      </c>
      <c r="Y22" s="72">
        <f t="shared" si="1"/>
        <v>3.8745375339047703</v>
      </c>
      <c r="Z22" s="71">
        <v>40.158077731943017</v>
      </c>
      <c r="AA22" s="78" t="s">
        <v>251</v>
      </c>
      <c r="AB22" s="115" t="s">
        <v>369</v>
      </c>
    </row>
    <row r="23" spans="1:28">
      <c r="A23" s="70" t="s">
        <v>241</v>
      </c>
      <c r="B23" s="70" t="s">
        <v>82</v>
      </c>
      <c r="C23" s="66">
        <v>692</v>
      </c>
      <c r="D23" s="66" t="s">
        <v>148</v>
      </c>
      <c r="E23" s="70" t="s">
        <v>244</v>
      </c>
      <c r="F23" s="78" t="s">
        <v>251</v>
      </c>
      <c r="G23" s="71">
        <v>2495.7765414526102</v>
      </c>
      <c r="H23" s="72">
        <v>60.017603332906603</v>
      </c>
      <c r="I23" s="71">
        <v>4.7889548817938001</v>
      </c>
      <c r="J23" s="72">
        <v>173.888645568339</v>
      </c>
      <c r="K23" s="72">
        <v>449.48718809619902</v>
      </c>
      <c r="L23" s="72">
        <v>56.455692722471298</v>
      </c>
      <c r="M23" s="72">
        <v>225.928781942217</v>
      </c>
      <c r="N23" s="72">
        <v>38.083612534237901</v>
      </c>
      <c r="O23" s="72">
        <v>7.7429166377553598</v>
      </c>
      <c r="P23" s="72">
        <v>29.613606608124201</v>
      </c>
      <c r="Q23" s="72">
        <v>2.68943549463211</v>
      </c>
      <c r="R23" s="72">
        <v>12.9073984480225</v>
      </c>
      <c r="S23" s="72">
        <v>2.3048469210244602</v>
      </c>
      <c r="T23" s="72">
        <v>5.1095631586515804</v>
      </c>
      <c r="U23" s="72">
        <v>0.58988810284450899</v>
      </c>
      <c r="V23" s="72">
        <v>3.8357952261218999</v>
      </c>
      <c r="W23" s="72">
        <v>0.52054417963014099</v>
      </c>
      <c r="X23" s="72">
        <f t="shared" si="0"/>
        <v>41.584075385499766</v>
      </c>
      <c r="Y23" s="72">
        <f t="shared" si="1"/>
        <v>3.3649863162982903</v>
      </c>
      <c r="Z23" s="71">
        <v>32.51744286191704</v>
      </c>
      <c r="AA23" s="78" t="s">
        <v>251</v>
      </c>
      <c r="AB23" s="115" t="s">
        <v>369</v>
      </c>
    </row>
    <row r="24" spans="1:28">
      <c r="A24" s="70" t="s">
        <v>241</v>
      </c>
      <c r="B24" s="70" t="s">
        <v>82</v>
      </c>
      <c r="C24" s="66">
        <v>692</v>
      </c>
      <c r="D24" s="66" t="s">
        <v>148</v>
      </c>
      <c r="E24" s="70" t="s">
        <v>244</v>
      </c>
      <c r="F24" s="78" t="s">
        <v>252</v>
      </c>
      <c r="G24" s="71">
        <v>604.79636237766101</v>
      </c>
      <c r="H24" s="72">
        <v>23.4119547791008</v>
      </c>
      <c r="I24" s="71">
        <v>445.67240368588301</v>
      </c>
      <c r="J24" s="72">
        <v>14.1500511230809</v>
      </c>
      <c r="K24" s="72">
        <v>51.532884850659997</v>
      </c>
      <c r="L24" s="72">
        <v>9.2532074885536009</v>
      </c>
      <c r="M24" s="72">
        <v>43.9220121377015</v>
      </c>
      <c r="N24" s="72">
        <v>11.4233505772354</v>
      </c>
      <c r="O24" s="72">
        <v>2.9035711818760599</v>
      </c>
      <c r="P24" s="72">
        <v>9.0016318156260695</v>
      </c>
      <c r="Q24" s="72">
        <v>1.08905692772683</v>
      </c>
      <c r="R24" s="72">
        <v>5.4219182141870199</v>
      </c>
      <c r="S24" s="72">
        <v>0.92636318621437097</v>
      </c>
      <c r="T24" s="72">
        <v>2.67854352360321</v>
      </c>
      <c r="U24" s="72">
        <v>0.25205163675103398</v>
      </c>
      <c r="V24" s="72">
        <v>1.9103965430069101</v>
      </c>
      <c r="W24" s="72">
        <v>0.21457813844197501</v>
      </c>
      <c r="X24" s="72">
        <f t="shared" si="0"/>
        <v>25.83280072442075</v>
      </c>
      <c r="Y24" s="72">
        <f t="shared" si="1"/>
        <v>2.8381114036424471</v>
      </c>
      <c r="Z24" s="71">
        <v>5.3129418273154361</v>
      </c>
      <c r="AA24" s="78" t="s">
        <v>252</v>
      </c>
      <c r="AB24" s="115" t="s">
        <v>369</v>
      </c>
    </row>
    <row r="25" spans="1:28">
      <c r="A25" s="73" t="s">
        <v>241</v>
      </c>
      <c r="B25" s="73" t="s">
        <v>82</v>
      </c>
      <c r="C25" s="74">
        <v>692</v>
      </c>
      <c r="D25" s="74" t="s">
        <v>148</v>
      </c>
      <c r="E25" s="73" t="s">
        <v>244</v>
      </c>
      <c r="F25" s="79" t="s">
        <v>252</v>
      </c>
      <c r="G25" s="75">
        <v>609.85928493449103</v>
      </c>
      <c r="H25" s="76">
        <v>25.041653258593701</v>
      </c>
      <c r="I25" s="75">
        <v>443.782747434398</v>
      </c>
      <c r="J25" s="76">
        <v>15.953591784210699</v>
      </c>
      <c r="K25" s="76">
        <v>54.537435708077702</v>
      </c>
      <c r="L25" s="76">
        <v>9.8007761367463306</v>
      </c>
      <c r="M25" s="76">
        <v>49.594847130652298</v>
      </c>
      <c r="N25" s="76">
        <v>12.781727505203399</v>
      </c>
      <c r="O25" s="76">
        <v>3.2241659542438801</v>
      </c>
      <c r="P25" s="76">
        <v>9.3061795021806102</v>
      </c>
      <c r="Q25" s="76">
        <v>1.2648080852744099</v>
      </c>
      <c r="R25" s="76">
        <v>6.3650151593629296</v>
      </c>
      <c r="S25" s="76">
        <v>1.1574982665006599</v>
      </c>
      <c r="T25" s="76">
        <v>2.90417650538738</v>
      </c>
      <c r="U25" s="76">
        <v>0.33327774651188902</v>
      </c>
      <c r="V25" s="76">
        <v>2.0721232847043001</v>
      </c>
      <c r="W25" s="76">
        <v>0.28661528746151199</v>
      </c>
      <c r="X25" s="76">
        <f t="shared" si="0"/>
        <v>24.353794800876486</v>
      </c>
      <c r="Y25" s="76">
        <f t="shared" si="1"/>
        <v>3.0717357438851627</v>
      </c>
      <c r="Z25" s="75">
        <v>5.5225983607312443</v>
      </c>
      <c r="AA25" s="79" t="s">
        <v>252</v>
      </c>
      <c r="AB25" s="116" t="s">
        <v>369</v>
      </c>
    </row>
  </sheetData>
  <mergeCells count="12">
    <mergeCell ref="A1:AB1"/>
    <mergeCell ref="AB2:AB3"/>
    <mergeCell ref="X2:X3"/>
    <mergeCell ref="Y2:Y3"/>
    <mergeCell ref="Z2:Z3"/>
    <mergeCell ref="AA2:AA3"/>
    <mergeCell ref="F2:F3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Ol</vt:lpstr>
      <vt:lpstr>Cpx</vt:lpstr>
      <vt:lpstr>Amp</vt:lpstr>
      <vt:lpstr>Anh</vt:lpstr>
      <vt:lpstr>Ap</vt:lpstr>
      <vt:lpstr>PGM</vt:lpstr>
      <vt:lpstr>major elements of Cc and Dol</vt:lpstr>
      <vt:lpstr>minor elements of Cc or Dol</vt:lpstr>
      <vt:lpstr>minor element(Ap Amp Cpx Anh)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2026-08-26T13:09:19Z</dcterms:modified>
</cp:coreProperties>
</file>