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firstSheet="3" activeTab="5"/>
  </bookViews>
  <sheets>
    <sheet name="sedimentary carbonate rocks" sheetId="1" r:id="rId1"/>
    <sheet name="Intraplate carbonatite" sheetId="2" r:id="rId2"/>
    <sheet name="Sedimentary organic matter" sheetId="3" r:id="rId3"/>
    <sheet name="Dagele carbonatite in EKO" sheetId="6" r:id="rId4"/>
    <sheet name="C-O-Ca isotope of upper mantle" sheetId="5" r:id="rId5"/>
    <sheet name="Ca-O isotope of carbonatite" sheetId="4" r:id="rId6"/>
  </sheets>
  <calcPr calcId="145621" concurrentCalc="0"/>
</workbook>
</file>

<file path=xl/calcChain.xml><?xml version="1.0" encoding="utf-8"?>
<calcChain xmlns="http://schemas.openxmlformats.org/spreadsheetml/2006/main">
  <c r="F4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9" i="1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D6" i="3"/>
  <c r="F8" i="1"/>
  <c r="F7" i="1"/>
  <c r="F6" i="1"/>
  <c r="F5" i="1"/>
</calcChain>
</file>

<file path=xl/sharedStrings.xml><?xml version="1.0" encoding="utf-8"?>
<sst xmlns="http://schemas.openxmlformats.org/spreadsheetml/2006/main" count="497" uniqueCount="198">
  <si>
    <t>Precambrian</t>
    <phoneticPr fontId="2" type="noConversion"/>
  </si>
  <si>
    <t>Cambrian</t>
    <phoneticPr fontId="2" type="noConversion"/>
  </si>
  <si>
    <t>Dolostone</t>
  </si>
  <si>
    <t>Limestone</t>
  </si>
  <si>
    <t>Muddy limestone</t>
  </si>
  <si>
    <t>Silty limestone</t>
  </si>
  <si>
    <t>number of sample</t>
    <phoneticPr fontId="1" type="noConversion"/>
  </si>
  <si>
    <t>Geological time</t>
    <phoneticPr fontId="1" type="noConversion"/>
  </si>
  <si>
    <t>Lower to Middle Cambrian</t>
    <phoneticPr fontId="1" type="noConversion"/>
  </si>
  <si>
    <t>Ordovician</t>
    <phoneticPr fontId="2" type="noConversion"/>
  </si>
  <si>
    <t>Silurian</t>
    <phoneticPr fontId="2" type="noConversion"/>
  </si>
  <si>
    <t>Devonian</t>
    <phoneticPr fontId="2" type="noConversion"/>
  </si>
  <si>
    <t>−5.8</t>
  </si>
  <si>
    <t>−6</t>
  </si>
  <si>
    <t>−5.9</t>
  </si>
  <si>
    <t>−5.7</t>
  </si>
  <si>
    <t>−7.3</t>
  </si>
  <si>
    <t>−7.1</t>
  </si>
  <si>
    <t>−7.8</t>
  </si>
  <si>
    <t>−8.5</t>
  </si>
  <si>
    <t>−8</t>
  </si>
  <si>
    <t>Wang, T. S., Li, W. F., Wang, B. Z., Wang, T., Li, J. Q., Xue, W. W., Li, Y. L., Lin, Y. H., Wang, C. T., Zhang, X. L., Cai, J. S., Yuan, B. W., Zheng, Y., Li, Q., Zhang, X. Y., Zhao, Z. Y., Jin, T. T., Ma, L., and  Han, X. L., 2024, Geochemical Characteristics and Genesis of the Niobium-rich Carbonatite in the Dagele Area, East Kunlun: Geotectonica et Metallogenia, v. 48, p. 97-113.</t>
    <phoneticPr fontId="1" type="noConversion"/>
  </si>
  <si>
    <t>Cambrian</t>
  </si>
  <si>
    <t>Rock</t>
  </si>
  <si>
    <t>n</t>
  </si>
  <si>
    <t>calcite</t>
  </si>
  <si>
    <t>Biotite soevite</t>
  </si>
  <si>
    <t>Calcite boderite</t>
  </si>
  <si>
    <t>Augite soevite</t>
  </si>
  <si>
    <t>Foliated soevite</t>
  </si>
  <si>
    <t>Al-26</t>
  </si>
  <si>
    <t>Soevite</t>
  </si>
  <si>
    <t>Al-27</t>
  </si>
  <si>
    <t>Al-31</t>
  </si>
  <si>
    <t>Pyrochlore soevite</t>
  </si>
  <si>
    <t>Al-33</t>
  </si>
  <si>
    <t>Soevite pegmatite</t>
  </si>
  <si>
    <t>Al-34</t>
  </si>
  <si>
    <t>Apatite soevite</t>
  </si>
  <si>
    <t>Al-35</t>
  </si>
  <si>
    <t>Al-41</t>
  </si>
  <si>
    <t>dolomitic calcite</t>
  </si>
  <si>
    <t>Beforsite cone sheet</t>
  </si>
  <si>
    <t>Al-45</t>
  </si>
  <si>
    <t>Carbonatite dike</t>
  </si>
  <si>
    <t>Al-40</t>
  </si>
  <si>
    <t>Foyaitte porphyrite</t>
  </si>
  <si>
    <t>Al-38</t>
  </si>
  <si>
    <t>Massive dolomite</t>
  </si>
  <si>
    <t>IH-20</t>
  </si>
  <si>
    <t>dolomite</t>
  </si>
  <si>
    <t>Calcite-olivine syenite, Cripple Creek, Colorado</t>
  </si>
  <si>
    <t>T-776</t>
  </si>
  <si>
    <t>Beforsite dikelet</t>
    <phoneticPr fontId="1" type="noConversion"/>
  </si>
  <si>
    <t>fossil fuel</t>
  </si>
  <si>
    <t>Mineral Coal(solidmaterial)</t>
  </si>
  <si>
    <t>'Coal'500°C</t>
  </si>
  <si>
    <t>Charcoal(groundmaterial)</t>
  </si>
  <si>
    <t>Charcoal(solidmaterial)</t>
  </si>
  <si>
    <t>'Charcoal'500°C</t>
  </si>
  <si>
    <t>Lignite'Lausitz</t>
  </si>
  <si>
    <t>Peat Coal(Slovakia)</t>
  </si>
  <si>
    <t>Peat coal(Ireland)</t>
  </si>
  <si>
    <t>'Peat'</t>
  </si>
  <si>
    <t>Charcoal(Oatmo.)</t>
  </si>
  <si>
    <t>Peat Coal(Oatmo.)</t>
  </si>
  <si>
    <t>Diesel Bus</t>
  </si>
  <si>
    <t>Diesel Car</t>
  </si>
  <si>
    <t>Gasoline cold engine</t>
  </si>
  <si>
    <t>Gasoline</t>
  </si>
  <si>
    <t>Natural gas (O, deficit)</t>
  </si>
  <si>
    <t>Natural gas (O, optimal)</t>
  </si>
  <si>
    <t>Natural gas (O, excess)</t>
  </si>
  <si>
    <t>E-0709002-063</t>
  </si>
  <si>
    <t>E-0709002-063-2</t>
  </si>
  <si>
    <t>SBT-19-R7</t>
  </si>
  <si>
    <t>SBT-19-R7-2</t>
  </si>
  <si>
    <t>07018-01314GBC</t>
  </si>
  <si>
    <t>07018-01314GBC-2</t>
  </si>
  <si>
    <t>MS-02-DU</t>
  </si>
  <si>
    <t>MS-02-DU-2</t>
  </si>
  <si>
    <t>Lithology</t>
    <phoneticPr fontId="1" type="noConversion"/>
  </si>
  <si>
    <t>References</t>
    <phoneticPr fontId="1" type="noConversion"/>
  </si>
  <si>
    <r>
      <t>δ</t>
    </r>
    <r>
      <rPr>
        <vertAlign val="superscript"/>
        <sz val="11"/>
        <color rgb="FF0F1115"/>
        <rFont val="Arial"/>
        <family val="2"/>
      </rPr>
      <t>18</t>
    </r>
    <r>
      <rPr>
        <sz val="11"/>
        <color rgb="FF0F1115"/>
        <rFont val="Arial"/>
        <family val="2"/>
      </rPr>
      <t>O</t>
    </r>
    <r>
      <rPr>
        <vertAlign val="subscript"/>
        <sz val="11"/>
        <color rgb="FF0F1115"/>
        <rFont val="Arial"/>
        <family val="2"/>
      </rPr>
      <t xml:space="preserve">carb </t>
    </r>
    <r>
      <rPr>
        <sz val="11"/>
        <color rgb="FF0F1115"/>
        <rFont val="Arial"/>
        <family val="2"/>
      </rPr>
      <t>(‰, PDB)</t>
    </r>
    <phoneticPr fontId="1" type="noConversion"/>
  </si>
  <si>
    <r>
      <t>δ</t>
    </r>
    <r>
      <rPr>
        <vertAlign val="superscript"/>
        <sz val="11"/>
        <color rgb="FF0F1115"/>
        <rFont val="Arial"/>
        <family val="2"/>
      </rPr>
      <t>13</t>
    </r>
    <r>
      <rPr>
        <sz val="11"/>
        <color rgb="FF0F1115"/>
        <rFont val="Arial"/>
        <family val="2"/>
      </rPr>
      <t>C</t>
    </r>
    <r>
      <rPr>
        <vertAlign val="subscript"/>
        <sz val="11"/>
        <color rgb="FF0F1115"/>
        <rFont val="Arial"/>
        <family val="2"/>
      </rPr>
      <t>carb</t>
    </r>
    <r>
      <rPr>
        <sz val="11"/>
        <color rgb="FF0F1115"/>
        <rFont val="Arial"/>
        <family val="2"/>
      </rPr>
      <t xml:space="preserve"> (‰, PDB)</t>
    </r>
    <phoneticPr fontId="1" type="noConversion"/>
  </si>
  <si>
    <t>Sample No.</t>
    <phoneticPr fontId="1" type="noConversion"/>
  </si>
  <si>
    <t>Intraplate carbonatite</t>
  </si>
  <si>
    <r>
      <t>δ</t>
    </r>
    <r>
      <rPr>
        <vertAlign val="superscript"/>
        <sz val="11"/>
        <color rgb="FF000000"/>
        <rFont val="Arial"/>
        <family val="2"/>
      </rPr>
      <t>18</t>
    </r>
    <r>
      <rPr>
        <sz val="11"/>
        <color rgb="FF000000"/>
        <rFont val="Arial"/>
        <family val="2"/>
      </rPr>
      <t>O</t>
    </r>
    <r>
      <rPr>
        <vertAlign val="subscript"/>
        <sz val="11"/>
        <color rgb="FF000000"/>
        <rFont val="Arial"/>
        <family val="2"/>
      </rPr>
      <t>V-SMOW</t>
    </r>
    <r>
      <rPr>
        <sz val="11"/>
        <color rgb="FF000000"/>
        <rFont val="Arial"/>
        <family val="2"/>
      </rPr>
      <t xml:space="preserve"> (‰)</t>
    </r>
    <phoneticPr fontId="1" type="noConversion"/>
  </si>
  <si>
    <t>PA-2-CN6</t>
  </si>
  <si>
    <t>PA-2-CN6-2</t>
  </si>
  <si>
    <t>PA-2-CN2</t>
  </si>
  <si>
    <t>PA-2-CN2-2</t>
  </si>
  <si>
    <t>Collected CO2 from partially combusted coal</t>
    <phoneticPr fontId="1" type="noConversion"/>
  </si>
  <si>
    <t>Collected CO3 from partially combusted coal</t>
  </si>
  <si>
    <t>Collected CO4 from partially combusted coal</t>
  </si>
  <si>
    <t>Collected CO5 from partially combusted coal</t>
  </si>
  <si>
    <t>Collected CO6 from partially combusted coal</t>
  </si>
  <si>
    <t>Collected CO7 from partially combusted coal</t>
  </si>
  <si>
    <t>Collected CO8 from partially combusted coal</t>
  </si>
  <si>
    <t>Collected CO9 from partially combusted coal</t>
  </si>
  <si>
    <t>Collected CO10 from partially combusted coal</t>
  </si>
  <si>
    <t>Collected CO11 from partially combusted coal</t>
  </si>
  <si>
    <t>Collected CO12 from partially combusted coal</t>
  </si>
  <si>
    <t>Collected CO13 from partially combusted coal</t>
  </si>
  <si>
    <r>
      <t>δ</t>
    </r>
    <r>
      <rPr>
        <vertAlign val="superscript"/>
        <sz val="11"/>
        <color rgb="FF000000"/>
        <rFont val="Arial"/>
        <family val="2"/>
      </rPr>
      <t>13</t>
    </r>
    <r>
      <rPr>
        <sz val="11"/>
        <color rgb="FF000000"/>
        <rFont val="Arial"/>
        <family val="2"/>
      </rPr>
      <t>C</t>
    </r>
    <r>
      <rPr>
        <vertAlign val="subscript"/>
        <sz val="11"/>
        <color rgb="FF000000"/>
        <rFont val="Arial"/>
        <family val="2"/>
      </rPr>
      <t xml:space="preserve">carb </t>
    </r>
    <r>
      <rPr>
        <sz val="11"/>
        <color rgb="FF000000"/>
        <rFont val="Arial"/>
        <family val="2"/>
      </rPr>
      <t>(‰, PDB)</t>
    </r>
    <phoneticPr fontId="1" type="noConversion"/>
  </si>
  <si>
    <t>Mineral Coal(groundmaterial)</t>
    <phoneticPr fontId="1" type="noConversion"/>
  </si>
  <si>
    <t>Sample No.</t>
    <phoneticPr fontId="1" type="noConversion"/>
  </si>
  <si>
    <t>Setting</t>
    <phoneticPr fontId="1" type="noConversion"/>
  </si>
  <si>
    <t>Sample description</t>
    <phoneticPr fontId="1" type="noConversion"/>
  </si>
  <si>
    <r>
      <t>δ</t>
    </r>
    <r>
      <rPr>
        <vertAlign val="superscript"/>
        <sz val="11"/>
        <color rgb="FF000000"/>
        <rFont val="Arial"/>
        <family val="2"/>
      </rPr>
      <t>13</t>
    </r>
    <r>
      <rPr>
        <sz val="11"/>
        <color rgb="FF000000"/>
        <rFont val="Arial"/>
        <family val="2"/>
      </rPr>
      <t>C (‰, PDB)</t>
    </r>
    <phoneticPr fontId="1" type="noConversion"/>
  </si>
  <si>
    <r>
      <t>δ</t>
    </r>
    <r>
      <rPr>
        <vertAlign val="superscript"/>
        <sz val="11"/>
        <color rgb="FF000000"/>
        <rFont val="Arial"/>
        <family val="2"/>
      </rPr>
      <t>18</t>
    </r>
    <r>
      <rPr>
        <sz val="11"/>
        <color rgb="FF000000"/>
        <rFont val="Arial"/>
        <family val="2"/>
      </rPr>
      <t>O</t>
    </r>
    <r>
      <rPr>
        <vertAlign val="subscript"/>
        <sz val="11"/>
        <color rgb="FF000000"/>
        <rFont val="Arial"/>
        <family val="2"/>
      </rPr>
      <t>V-SMOW</t>
    </r>
    <r>
      <rPr>
        <sz val="11"/>
        <color rgb="FF000000"/>
        <rFont val="Arial"/>
        <family val="2"/>
      </rPr>
      <t xml:space="preserve"> (‰)</t>
    </r>
    <phoneticPr fontId="1" type="noConversion"/>
  </si>
  <si>
    <r>
      <t>δ</t>
    </r>
    <r>
      <rPr>
        <vertAlign val="superscript"/>
        <sz val="11"/>
        <color rgb="FF000000"/>
        <rFont val="Arial"/>
        <family val="2"/>
      </rPr>
      <t>13</t>
    </r>
    <r>
      <rPr>
        <sz val="11"/>
        <color rgb="FF000000"/>
        <rFont val="Arial"/>
        <family val="2"/>
      </rPr>
      <t>C (‰, PDB)</t>
    </r>
    <phoneticPr fontId="1" type="noConversion"/>
  </si>
  <si>
    <t>Amsellem et al., 2020</t>
  </si>
  <si>
    <t>carbonatite breccia dyke</t>
    <phoneticPr fontId="1" type="noConversion"/>
  </si>
  <si>
    <t>Greenland</t>
    <phoneticPr fontId="1" type="noConversion"/>
  </si>
  <si>
    <t>carbonatite</t>
    <phoneticPr fontId="1" type="noConversion"/>
  </si>
  <si>
    <t>Tupertalik (3 Ga)</t>
    <phoneticPr fontId="1" type="noConversion"/>
  </si>
  <si>
    <t>Ca-carbonatite extrusive</t>
    <phoneticPr fontId="1" type="noConversion"/>
  </si>
  <si>
    <t>CY238</t>
    <phoneticPr fontId="1" type="noConversion"/>
  </si>
  <si>
    <t>upper unit recent</t>
    <phoneticPr fontId="1" type="noConversion"/>
  </si>
  <si>
    <t>Brava, Cape Verde</t>
    <phoneticPr fontId="1" type="noConversion"/>
  </si>
  <si>
    <t>CY222</t>
    <phoneticPr fontId="1" type="noConversion"/>
  </si>
  <si>
    <t>CY95</t>
    <phoneticPr fontId="1" type="noConversion"/>
  </si>
  <si>
    <t>Natro-carbonatite</t>
    <phoneticPr fontId="1" type="noConversion"/>
  </si>
  <si>
    <t>OL 123</t>
    <phoneticPr fontId="1" type="noConversion"/>
  </si>
  <si>
    <t>summit crater flow 1995</t>
    <phoneticPr fontId="1" type="noConversion"/>
  </si>
  <si>
    <t>Lengai, Tanzania</t>
    <phoneticPr fontId="1" type="noConversion"/>
  </si>
  <si>
    <t>OL 120</t>
  </si>
  <si>
    <t>West flank flow 1993, collect 1995</t>
  </si>
  <si>
    <t>Amsellem et al., 2020</t>
    <phoneticPr fontId="1" type="noConversion"/>
  </si>
  <si>
    <t>OL 321.4</t>
  </si>
  <si>
    <t>summit crater flow 2002</t>
  </si>
  <si>
    <t>OL 234</t>
  </si>
  <si>
    <t>Data source</t>
    <phoneticPr fontId="1" type="noConversion"/>
  </si>
  <si>
    <r>
      <t>δ</t>
    </r>
    <r>
      <rPr>
        <vertAlign val="superscript"/>
        <sz val="11"/>
        <color theme="1"/>
        <rFont val="Arial"/>
        <family val="2"/>
      </rPr>
      <t>18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V-SMOW</t>
    </r>
    <r>
      <rPr>
        <sz val="11"/>
        <color theme="1"/>
        <rFont val="Arial"/>
        <family val="2"/>
      </rPr>
      <t xml:space="preserve"> (‰</t>
    </r>
    <r>
      <rPr>
        <sz val="11"/>
        <color theme="1"/>
        <rFont val="宋体"/>
        <family val="3"/>
        <charset val="134"/>
      </rPr>
      <t>）</t>
    </r>
    <phoneticPr fontId="17" type="noConversion"/>
  </si>
  <si>
    <r>
      <t>δ</t>
    </r>
    <r>
      <rPr>
        <vertAlign val="superscript"/>
        <sz val="11"/>
        <color theme="1"/>
        <rFont val="Arial"/>
        <family val="2"/>
      </rPr>
      <t>44/42</t>
    </r>
    <r>
      <rPr>
        <sz val="11"/>
        <color theme="1"/>
        <rFont val="Arial"/>
        <family val="2"/>
      </rPr>
      <t>Ca</t>
    </r>
    <r>
      <rPr>
        <vertAlign val="subscript"/>
        <sz val="11"/>
        <color theme="1"/>
        <rFont val="Arial"/>
        <family val="2"/>
      </rPr>
      <t>SRM915a</t>
    </r>
    <phoneticPr fontId="1" type="noConversion"/>
  </si>
  <si>
    <t>2SD</t>
    <phoneticPr fontId="1" type="noConversion"/>
  </si>
  <si>
    <t>Lithofacies</t>
    <phoneticPr fontId="1" type="noConversion"/>
  </si>
  <si>
    <t>Sample No.</t>
    <phoneticPr fontId="1" type="noConversion"/>
  </si>
  <si>
    <t>Age</t>
    <phoneticPr fontId="1" type="noConversion"/>
  </si>
  <si>
    <t>location</t>
    <phoneticPr fontId="1" type="noConversion"/>
  </si>
  <si>
    <t>Geological Setting</t>
    <phoneticPr fontId="1" type="noConversion"/>
  </si>
  <si>
    <t xml:space="preserve">post-collision </t>
    <phoneticPr fontId="1" type="noConversion"/>
  </si>
  <si>
    <t>ocean island (mantle plume origin)</t>
    <phoneticPr fontId="1" type="noConversion"/>
  </si>
  <si>
    <t>References</t>
    <phoneticPr fontId="1" type="noConversion"/>
  </si>
  <si>
    <t>References:</t>
    <phoneticPr fontId="1" type="noConversion"/>
  </si>
  <si>
    <t>Mourão et al., 2012</t>
    <phoneticPr fontId="1" type="noConversion"/>
  </si>
  <si>
    <t>Kolb et al., 2013</t>
    <phoneticPr fontId="1" type="noConversion"/>
  </si>
  <si>
    <t>Kolb, J., Thrane, K., and  Bagas, L., 2013, Field relationship of high-grade Neo- to Mesoarchaean rocks of South-East Greenland: Tectonometamorphic and magmatic evolution: Gondwana Research, v. 23, p. 471–492.</t>
    <phoneticPr fontId="1" type="noConversion"/>
  </si>
  <si>
    <t>Mourão, C., Moreira, M., Mata, J., Raquin, A., and  Madeira, J., 2012, Primary and secondary processes constraining the noble gas isotopic signatures of carbonatites and silicate rocks from Brava Island: evidence for a lower mantle origin of the Cape Verde plume: Contributions to Mineralogy and Petrology, v. 163, p. 995–1009.</t>
    <phoneticPr fontId="1" type="noConversion"/>
  </si>
  <si>
    <t>4.8-5.5</t>
    <phoneticPr fontId="1" type="noConversion"/>
  </si>
  <si>
    <t>0.46 ± 0.02</t>
    <phoneticPr fontId="1" type="noConversion"/>
  </si>
  <si>
    <t xml:space="preserve">-3.6 ± 1.3 </t>
    <phoneticPr fontId="1" type="noConversion"/>
  </si>
  <si>
    <t>Shea et al., 2026</t>
    <phoneticPr fontId="1" type="noConversion"/>
  </si>
  <si>
    <t>Kang et al., 2017</t>
    <phoneticPr fontId="1" type="noConversion"/>
  </si>
  <si>
    <t>Mattey et al., 1994; Zhang et al., 2000</t>
    <phoneticPr fontId="1" type="noConversion"/>
  </si>
  <si>
    <t>References</t>
    <phoneticPr fontId="1" type="noConversion"/>
  </si>
  <si>
    <r>
      <t xml:space="preserve">Upper mantle </t>
    </r>
    <r>
      <rPr>
        <sz val="10.5"/>
        <color rgb="FFFF0000"/>
        <rFont val="Arial"/>
        <family val="2"/>
      </rPr>
      <t/>
    </r>
    <phoneticPr fontId="1" type="noConversion"/>
  </si>
  <si>
    <r>
      <t>δ</t>
    </r>
    <r>
      <rPr>
        <vertAlign val="superscript"/>
        <sz val="11"/>
        <color rgb="FF333333"/>
        <rFont val="Arial"/>
        <family val="2"/>
      </rPr>
      <t>44/42</t>
    </r>
    <r>
      <rPr>
        <sz val="11"/>
        <color rgb="FF333333"/>
        <rFont val="Arial"/>
        <family val="2"/>
      </rPr>
      <t>Ca</t>
    </r>
    <r>
      <rPr>
        <vertAlign val="subscript"/>
        <sz val="11"/>
        <color rgb="FF333333"/>
        <rFont val="Arial"/>
        <family val="2"/>
      </rPr>
      <t>SRM915a</t>
    </r>
    <phoneticPr fontId="1" type="noConversion"/>
  </si>
  <si>
    <r>
      <t>δ</t>
    </r>
    <r>
      <rPr>
        <vertAlign val="superscript"/>
        <sz val="11"/>
        <rFont val="Arial"/>
        <family val="2"/>
      </rPr>
      <t>18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V-SMOW</t>
    </r>
    <r>
      <rPr>
        <sz val="11"/>
        <rFont val="Arial"/>
        <family val="2"/>
      </rPr>
      <t xml:space="preserve"> (‰)</t>
    </r>
    <phoneticPr fontId="17" type="noConversion"/>
  </si>
  <si>
    <t>Zhang, H. F., Mattey, D. P., Grassineau, N., Lowry, D., Brownless, M., Gurney, J. J., and  Menzies, M. A., 2000, Recent fluid processes in the Kaapvaal Craton, South Africa: coupled oxygen isotope and trace element disequilibrium in polymict peridotites: Earth and Planetary Science Letters, v. 176, p. 57–72.</t>
    <phoneticPr fontId="1" type="noConversion"/>
  </si>
  <si>
    <t>Mattey, D., Lowry, D., and  Macpherson, C., 1994, Oxygen isotope composition of mantle peridotite: Earth and Planetary Science Letters, v. 128, p. 231–241.</t>
    <phoneticPr fontId="1" type="noConversion"/>
  </si>
  <si>
    <t>Kang, J., Ionov, D. A., Liu, F., Zhang, C., Golovin, A. V., Qin, L.-P., Zhang, Z., and  Huang, F., 2017, Calcium isotopic fractionation in mantle peridotites by melting and metasomatism and Ca isotope composition of the Bulk Silicate Earth: Earth and Planetary Science Letters, v. 474, p. 128–137</t>
    <phoneticPr fontId="1" type="noConversion"/>
  </si>
  <si>
    <t>Shea, J., Maclennan, J., Edmonds, M., Hughes, E., Hartley, M., Mikhail, S., Perfit, M., and  Shorttle, O., 2026, A revised carbon isotope composition of the convecting upper mantle: Geochemical Perspectives Letters, v. 39, p. 36–41.</t>
    <phoneticPr fontId="1" type="noConversion"/>
  </si>
  <si>
    <t>Schumacher, M., Werner, R. A., Meijer, H. A. J., Jansen, H. G., Brand, W. A., Geilmann, H., and  Neubert, R. E. M., 2011, Oxygen isotopic signature of CO2 from combustion processes: Atmospheric Chemistry and Physics, v. 11, p. 1473–1490.</t>
    <phoneticPr fontId="1" type="noConversion"/>
  </si>
  <si>
    <t>Warwick, P. D., and  Ruppert, L. F., 2016, Carbon and oxygen isotopic composition of coal and carbon dioxide derived from laboratory coal combustion: A preliminary study: International Journal of Coal Geology, v. 166, p. 128–135.</t>
    <phoneticPr fontId="1" type="noConversion"/>
  </si>
  <si>
    <t>Taylor Jr, H. P., Frechen, J., and  Degens, E. T., 1967, Oxygen and carbon isotope studies of carbonatites from the Laacher See District, West Germany and the Alnö District, Sweden: Geochimica Et Cosmochimica Acta, v. 31, p. 407–430.</t>
    <phoneticPr fontId="1" type="noConversion"/>
  </si>
  <si>
    <t>Keith, M. L., and  Weber, J. N., 1964, Carbon and oxygen isotopic composition of selected limestones and fossils: Geochimica Et Cosmochimica Acta, v. 28, p. 1787–1816.</t>
    <phoneticPr fontId="1" type="noConversion"/>
  </si>
  <si>
    <t>Guo, Q. J., Strauss, H., Liu, C. Q., Zhao, Y. L., Pi, D. H., Fu, P. Q., Zhu, L. J., and  Yang, R. D., 2005, Carbon and oxygen isotopic composition of Lower to Middle Cambrian sediments at Taijiang, Guizhou Province, China: Geological Magazine, v. 142, p. 723–733.</t>
    <phoneticPr fontId="1" type="noConversion"/>
  </si>
  <si>
    <t>Zhang, P., Wang, Y., Zhang, X., Wei, Z., Wang, G., Zhang, T., Ma, H., Wei, J., He, W., Ma, X., and  Zhu, C., 2022, Carbon, oxygen and strontium isotopic and elemental characteristics of the Cambrian Longwangmiao Formation in South China: Paleoenvironmental significance and implications for carbon isotope excursions: Gondwana Research, v. 106, p. 174–190</t>
    <phoneticPr fontId="1" type="noConversion"/>
  </si>
  <si>
    <t>−5.8</t>
    <phoneticPr fontId="1" type="noConversion"/>
  </si>
  <si>
    <t>Data source</t>
    <phoneticPr fontId="1" type="noConversion"/>
  </si>
  <si>
    <t>Dagele carbonatite</t>
    <phoneticPr fontId="1" type="noConversion"/>
  </si>
  <si>
    <t>Sample</t>
    <phoneticPr fontId="1" type="noConversion"/>
  </si>
  <si>
    <t>Age (Ma)</t>
    <phoneticPr fontId="1" type="noConversion"/>
  </si>
  <si>
    <t>381.0 ± 2.3 Ma  or 417.5 ± 3.4 Ma</t>
    <phoneticPr fontId="1" type="noConversion"/>
  </si>
  <si>
    <t>Age source</t>
    <phoneticPr fontId="1" type="noConversion"/>
  </si>
  <si>
    <t>Wang, B., Li, W., Jin, T., Zhang, H., Li, Y., Fu, C., Liu, J., Wang, T., Xue, W., and  Wang, T., 2024, Baddeleyite U− Pb geochronology of rare metal mineralized carbonatite and peridotite in Dagele area of east Kunlun orogen and its prospecting significance: Earth Science, v. 49, p. 1245-1260.</t>
    <phoneticPr fontId="1" type="noConversion"/>
  </si>
  <si>
    <t>Region</t>
    <phoneticPr fontId="1" type="noConversion"/>
  </si>
  <si>
    <t>Eastern kunlun orogenic belt</t>
    <phoneticPr fontId="1" type="noConversion"/>
  </si>
  <si>
    <r>
      <t>δ</t>
    </r>
    <r>
      <rPr>
        <vertAlign val="superscript"/>
        <sz val="11"/>
        <color rgb="FF000000"/>
        <rFont val="Arial"/>
        <family val="2"/>
      </rPr>
      <t>13</t>
    </r>
    <r>
      <rPr>
        <sz val="11"/>
        <color rgb="FF000000"/>
        <rFont val="Arial"/>
        <family val="2"/>
      </rPr>
      <t>C</t>
    </r>
    <r>
      <rPr>
        <vertAlign val="subscript"/>
        <sz val="11"/>
        <color rgb="FF000000"/>
        <rFont val="Arial"/>
        <family val="2"/>
      </rPr>
      <t xml:space="preserve">carb </t>
    </r>
    <r>
      <rPr>
        <sz val="11"/>
        <color rgb="FF000000"/>
        <rFont val="Arial"/>
        <family val="2"/>
      </rPr>
      <t>(‰, PDB)</t>
    </r>
    <phoneticPr fontId="1" type="noConversion"/>
  </si>
  <si>
    <t>Singertat (2.7 Ga)</t>
    <phoneticPr fontId="1" type="noConversion"/>
  </si>
  <si>
    <t>Singertat (2.7 Ga)</t>
    <phoneticPr fontId="1" type="noConversion"/>
  </si>
  <si>
    <t>C-O isotopes data of intraplate carbonatite cited in Extended Data Fig. 7</t>
    <phoneticPr fontId="1" type="noConversion"/>
  </si>
  <si>
    <t>C-O-Ca isotope of upper mantle cited in Extended Data Fig. 7</t>
    <phoneticPr fontId="1" type="noConversion"/>
  </si>
  <si>
    <t>C-O isotopes of Dagele carbonatite in Easternkunlun orogen cited in Extended Data Fig. 7</t>
    <phoneticPr fontId="1" type="noConversion"/>
  </si>
  <si>
    <t>C-O isotopes of sedimentary organic matter cited in Extended Data Fig. 7</t>
    <phoneticPr fontId="1" type="noConversion"/>
  </si>
  <si>
    <t>C-O isotopes of sedimentary carbonate rocks cited in Extended Data Fig. 7</t>
    <phoneticPr fontId="1" type="noConversion"/>
  </si>
  <si>
    <t>Limestone</t>
    <phoneticPr fontId="2" type="noConversion"/>
  </si>
  <si>
    <t>Dolostone</t>
    <phoneticPr fontId="1" type="noConversion"/>
  </si>
  <si>
    <r>
      <rPr>
        <sz val="12"/>
        <color theme="1"/>
        <rFont val="Arial"/>
        <family val="2"/>
      </rPr>
      <t>δ</t>
    </r>
    <r>
      <rPr>
        <vertAlign val="superscript"/>
        <sz val="12"/>
        <color theme="1"/>
        <rFont val="Arial"/>
        <family val="2"/>
      </rPr>
      <t>44/40</t>
    </r>
    <r>
      <rPr>
        <sz val="11"/>
        <color theme="1"/>
        <rFont val="Arial"/>
        <family val="2"/>
      </rPr>
      <t>Ca</t>
    </r>
    <r>
      <rPr>
        <vertAlign val="subscript"/>
        <sz val="11"/>
        <color theme="1"/>
        <rFont val="Arial"/>
        <family val="2"/>
      </rPr>
      <t>SRM915a</t>
    </r>
    <phoneticPr fontId="1" type="noConversion"/>
  </si>
  <si>
    <t>Heuser, A., Schmitt, A.-D., Gussone, N., and  Wombacher, F., 2016, Analytical Methods, in Gussone, N., Schmitt, A.D., Heuser, A., Wombacher, F., Dietzel, M., Tipper, E., and Schiller, M., eds., Calcium Stable Isotope Geochemistry: Berlin, Heidelberg, Springer Berlin Heidelberg, p. 23-73.</t>
    <phoneticPr fontId="1" type="noConversion"/>
  </si>
  <si>
    <t>Eisenhauer, A., Nägler, T. F., Stille, P., Kramers, J., Gussone, N., Bock, B., Fietzke, J., Hippler, D., and  Schmitt, A.-D., 2004, Proposal for International Agreement on Ca Notation Resulting from Discussions at Workshops on Stable Isotope Measurements Held in Davos (Goldschmidt 2002) and Nice (EGS-AGU-EUG 2003): Geostandards and Geoanalytical Research, v. 28, p. 149–151.</t>
    <phoneticPr fontId="1" type="noConversion"/>
  </si>
  <si>
    <t>Amsellem, E., Moynier, F., Bertrand, H., Bouyon, A., Mata, J., Tappe, S., and  Day, J. M. D., 2020, Calcium isotopic evidence for the mantle sources of carbonatites: Science advances, v. 6, p. eaba3269.</t>
    <phoneticPr fontId="1" type="noConversion"/>
  </si>
  <si>
    <r>
      <t>Note: δ</t>
    </r>
    <r>
      <rPr>
        <vertAlign val="superscript"/>
        <sz val="11"/>
        <color theme="1"/>
        <rFont val="Arial"/>
        <family val="2"/>
      </rPr>
      <t>44/42</t>
    </r>
    <r>
      <rPr>
        <sz val="11"/>
        <color theme="1"/>
        <rFont val="Arial"/>
        <family val="2"/>
      </rPr>
      <t>Ca</t>
    </r>
    <r>
      <rPr>
        <vertAlign val="subscript"/>
        <sz val="11"/>
        <color theme="1"/>
        <rFont val="Arial"/>
        <family val="2"/>
      </rPr>
      <t>SRM915a</t>
    </r>
    <r>
      <rPr>
        <sz val="11"/>
        <color theme="1"/>
        <rFont val="Arial"/>
        <family val="2"/>
      </rPr>
      <t xml:space="preserve"> can be converted to δ</t>
    </r>
    <r>
      <rPr>
        <vertAlign val="superscript"/>
        <sz val="11"/>
        <color theme="1"/>
        <rFont val="Arial"/>
        <family val="2"/>
      </rPr>
      <t>44/40</t>
    </r>
    <r>
      <rPr>
        <sz val="11"/>
        <color theme="1"/>
        <rFont val="Arial"/>
        <family val="2"/>
      </rPr>
      <t>Ca</t>
    </r>
    <r>
      <rPr>
        <vertAlign val="subscript"/>
        <sz val="11"/>
        <color theme="1"/>
        <rFont val="Arial"/>
        <family val="2"/>
      </rPr>
      <t>SRM915a</t>
    </r>
    <r>
      <rPr>
        <sz val="11"/>
        <color theme="1"/>
        <rFont val="Arial"/>
        <family val="2"/>
      </rPr>
      <t xml:space="preserve"> by multiplying by 2.05 (Heuser et al., 2016). Reference standard: NIST SRM 915a is from Eisenhauer et al. (2004).</t>
    </r>
    <phoneticPr fontId="1" type="noConversion"/>
  </si>
  <si>
    <r>
      <t>Note: δ</t>
    </r>
    <r>
      <rPr>
        <vertAlign val="superscript"/>
        <sz val="11"/>
        <color theme="1"/>
        <rFont val="Arial"/>
        <family val="2"/>
      </rPr>
      <t>18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 xml:space="preserve">V-SMOW </t>
    </r>
    <r>
      <rPr>
        <sz val="11"/>
        <color theme="1"/>
        <rFont val="Arial"/>
        <family val="2"/>
      </rPr>
      <t>=1.03086δ</t>
    </r>
    <r>
      <rPr>
        <vertAlign val="superscript"/>
        <sz val="11"/>
        <color theme="1"/>
        <rFont val="Arial"/>
        <family val="2"/>
      </rPr>
      <t>18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V-PDB</t>
    </r>
    <r>
      <rPr>
        <sz val="11"/>
        <color theme="1"/>
        <rFont val="Arial"/>
        <family val="2"/>
      </rPr>
      <t xml:space="preserve"> + 30.86  (Friedman and O’ Neil, 1977)</t>
    </r>
    <phoneticPr fontId="1" type="noConversion"/>
  </si>
  <si>
    <t>Friedman, I., &amp; O’Neil, J. R. (1977). Compilation of stable isotope fractionation factors of geochemical interest (No. 440-KK).</t>
    <phoneticPr fontId="1" type="noConversion"/>
  </si>
  <si>
    <t>Ca-O isotope of carbonatite cited in Extended Data Figs. 5 and 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</si>
</sst>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color rgb="FF0F1115"/>
      <name val="Segoe U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0F1115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vertAlign val="subscript"/>
      <sz val="11"/>
      <color rgb="FF000000"/>
      <name val="Arial"/>
      <family val="2"/>
    </font>
    <font>
      <vertAlign val="superscript"/>
      <sz val="11"/>
      <color rgb="FF0F1115"/>
      <name val="Arial"/>
      <family val="2"/>
    </font>
    <font>
      <vertAlign val="subscript"/>
      <sz val="11"/>
      <color rgb="FF0F1115"/>
      <name val="Arial"/>
      <family val="2"/>
    </font>
    <font>
      <sz val="10.5"/>
      <color theme="1"/>
      <name val="Arial"/>
      <family val="2"/>
    </font>
    <font>
      <sz val="12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vertAlign val="superscript"/>
      <sz val="12"/>
      <color theme="1"/>
      <name val="Arial"/>
      <family val="2"/>
    </font>
    <font>
      <sz val="10.5"/>
      <color rgb="FFFF0000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vertAlign val="subscript"/>
      <sz val="11"/>
      <name val="Arial"/>
      <family val="2"/>
    </font>
    <font>
      <sz val="11"/>
      <color rgb="FF333333"/>
      <name val="Arial"/>
      <family val="2"/>
    </font>
    <font>
      <vertAlign val="superscript"/>
      <sz val="11"/>
      <color rgb="FF333333"/>
      <name val="Arial"/>
      <family val="2"/>
    </font>
    <font>
      <vertAlign val="subscript"/>
      <sz val="11"/>
      <color rgb="FF333333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8" fillId="0" borderId="0">
      <alignment vertical="center"/>
    </xf>
  </cellStyleXfs>
  <cellXfs count="91">
    <xf numFmtId="0" fontId="0" fillId="0" borderId="0" xfId="0"/>
    <xf numFmtId="0" fontId="3" fillId="2" borderId="0" xfId="0" applyFont="1" applyFill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/>
    <xf numFmtId="0" fontId="4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6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176" fontId="4" fillId="0" borderId="0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/>
    </xf>
    <xf numFmtId="176" fontId="5" fillId="0" borderId="3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3" xfId="0" applyFont="1" applyBorder="1" applyAlignment="1"/>
    <xf numFmtId="0" fontId="6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0" fillId="0" borderId="2" xfId="0" applyBorder="1"/>
    <xf numFmtId="0" fontId="0" fillId="0" borderId="0" xfId="0" applyBorder="1"/>
    <xf numFmtId="0" fontId="4" fillId="0" borderId="0" xfId="0" applyFont="1" applyBorder="1"/>
    <xf numFmtId="0" fontId="4" fillId="0" borderId="3" xfId="0" applyFont="1" applyBorder="1"/>
    <xf numFmtId="0" fontId="1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27" fillId="0" borderId="3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2"/>
  <sheetViews>
    <sheetView topLeftCell="A97" zoomScaleNormal="100" workbookViewId="0">
      <selection activeCell="A114" sqref="A114"/>
    </sheetView>
  </sheetViews>
  <sheetFormatPr defaultRowHeight="14.4" x14ac:dyDescent="0.25"/>
  <cols>
    <col min="1" max="1" width="44.44140625" customWidth="1"/>
    <col min="2" max="2" width="19.88671875" customWidth="1"/>
    <col min="3" max="3" width="14.77734375" customWidth="1"/>
    <col min="4" max="4" width="19.77734375" customWidth="1"/>
    <col min="5" max="5" width="19" customWidth="1"/>
    <col min="6" max="6" width="31.6640625" customWidth="1"/>
    <col min="7" max="7" width="60.33203125" customWidth="1"/>
  </cols>
  <sheetData>
    <row r="1" spans="1:32" x14ac:dyDescent="0.25">
      <c r="A1" s="63" t="s">
        <v>187</v>
      </c>
      <c r="B1" s="63"/>
      <c r="C1" s="63"/>
      <c r="D1" s="63"/>
      <c r="E1" s="63"/>
      <c r="F1" s="63"/>
      <c r="G1" s="63"/>
    </row>
    <row r="2" spans="1:32" ht="14.4" customHeight="1" x14ac:dyDescent="0.25">
      <c r="A2" s="64" t="s">
        <v>7</v>
      </c>
      <c r="B2" s="64" t="s">
        <v>81</v>
      </c>
      <c r="C2" s="64" t="s">
        <v>6</v>
      </c>
      <c r="D2" s="64" t="s">
        <v>84</v>
      </c>
      <c r="E2" s="64" t="s">
        <v>83</v>
      </c>
      <c r="F2" s="73" t="s">
        <v>110</v>
      </c>
      <c r="G2" s="67" t="s">
        <v>82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 x14ac:dyDescent="0.25">
      <c r="A3" s="66"/>
      <c r="B3" s="65"/>
      <c r="C3" s="66"/>
      <c r="D3" s="66"/>
      <c r="E3" s="66"/>
      <c r="F3" s="74"/>
      <c r="G3" s="68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</row>
    <row r="4" spans="1:32" ht="14.4" customHeight="1" x14ac:dyDescent="0.25">
      <c r="A4" s="48" t="s">
        <v>0</v>
      </c>
      <c r="B4" s="48" t="s">
        <v>188</v>
      </c>
      <c r="C4" s="48">
        <v>24</v>
      </c>
      <c r="D4" s="57">
        <v>-0.26</v>
      </c>
      <c r="E4" s="57">
        <v>-11.39</v>
      </c>
      <c r="F4" s="58">
        <f>1.03086*E4+30.86</f>
        <v>19.118504599999998</v>
      </c>
      <c r="G4" s="69" t="s">
        <v>167</v>
      </c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</row>
    <row r="5" spans="1:32" x14ac:dyDescent="0.25">
      <c r="A5" s="4" t="s">
        <v>1</v>
      </c>
      <c r="B5" s="4" t="s">
        <v>188</v>
      </c>
      <c r="C5" s="4">
        <v>28</v>
      </c>
      <c r="D5" s="6">
        <v>-0.41</v>
      </c>
      <c r="E5" s="6">
        <v>-9.89</v>
      </c>
      <c r="F5" s="7">
        <f t="shared" ref="F5:F8" si="0">1.03086*E5+30.86</f>
        <v>20.664794599999997</v>
      </c>
      <c r="G5" s="70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</row>
    <row r="6" spans="1:32" x14ac:dyDescent="0.25">
      <c r="A6" s="4" t="s">
        <v>9</v>
      </c>
      <c r="B6" s="4" t="s">
        <v>188</v>
      </c>
      <c r="C6" s="4">
        <v>35</v>
      </c>
      <c r="D6" s="6">
        <v>-0.01</v>
      </c>
      <c r="E6" s="6">
        <v>-6.13</v>
      </c>
      <c r="F6" s="7">
        <f t="shared" si="0"/>
        <v>24.5408282</v>
      </c>
      <c r="G6" s="70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</row>
    <row r="7" spans="1:32" x14ac:dyDescent="0.25">
      <c r="A7" s="4" t="s">
        <v>10</v>
      </c>
      <c r="B7" s="4" t="s">
        <v>188</v>
      </c>
      <c r="C7" s="4">
        <v>13</v>
      </c>
      <c r="D7" s="6">
        <v>1.08</v>
      </c>
      <c r="E7" s="6">
        <v>-6.72</v>
      </c>
      <c r="F7" s="7">
        <f t="shared" si="0"/>
        <v>23.932620799999999</v>
      </c>
      <c r="G7" s="70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</row>
    <row r="8" spans="1:32" x14ac:dyDescent="0.25">
      <c r="A8" s="49" t="s">
        <v>11</v>
      </c>
      <c r="B8" s="49" t="s">
        <v>188</v>
      </c>
      <c r="C8" s="49">
        <v>46</v>
      </c>
      <c r="D8" s="59">
        <v>0.25</v>
      </c>
      <c r="E8" s="59">
        <v>-7.35</v>
      </c>
      <c r="F8" s="14">
        <f t="shared" si="0"/>
        <v>23.283178999999997</v>
      </c>
      <c r="G8" s="70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</row>
    <row r="9" spans="1:32" ht="14.4" customHeight="1" x14ac:dyDescent="0.25">
      <c r="A9" s="5" t="s">
        <v>8</v>
      </c>
      <c r="B9" s="45" t="s">
        <v>189</v>
      </c>
      <c r="C9" s="48">
        <v>1</v>
      </c>
      <c r="D9" s="60">
        <v>-0.3</v>
      </c>
      <c r="E9" s="60">
        <v>-6.1</v>
      </c>
      <c r="F9" s="58">
        <f>1.03086*E9+30.86</f>
        <v>24.571753999999999</v>
      </c>
      <c r="G9" s="70" t="s">
        <v>168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</row>
    <row r="10" spans="1:32" x14ac:dyDescent="0.25">
      <c r="A10" s="5" t="s">
        <v>8</v>
      </c>
      <c r="B10" s="5" t="s">
        <v>2</v>
      </c>
      <c r="C10" s="4">
        <v>1</v>
      </c>
      <c r="D10" s="8">
        <v>-0.7</v>
      </c>
      <c r="E10" s="8">
        <v>-6.2</v>
      </c>
      <c r="F10" s="7">
        <f t="shared" ref="F10:F73" si="1">1.03086*E10+30.86</f>
        <v>24.468667999999997</v>
      </c>
      <c r="G10" s="70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</row>
    <row r="11" spans="1:32" x14ac:dyDescent="0.25">
      <c r="A11" s="5" t="s">
        <v>8</v>
      </c>
      <c r="B11" s="5" t="s">
        <v>3</v>
      </c>
      <c r="C11" s="4">
        <v>1</v>
      </c>
      <c r="D11" s="8">
        <v>-1.9</v>
      </c>
      <c r="E11" s="8">
        <v>-6.5</v>
      </c>
      <c r="F11" s="7">
        <f t="shared" si="1"/>
        <v>24.159409999999998</v>
      </c>
      <c r="G11" s="70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</row>
    <row r="12" spans="1:32" x14ac:dyDescent="0.25">
      <c r="A12" s="5" t="s">
        <v>8</v>
      </c>
      <c r="B12" s="5" t="s">
        <v>3</v>
      </c>
      <c r="C12" s="4">
        <v>1</v>
      </c>
      <c r="D12" s="8">
        <v>2.5</v>
      </c>
      <c r="E12" s="8">
        <v>-6.9</v>
      </c>
      <c r="F12" s="7">
        <f t="shared" si="1"/>
        <v>23.747065999999997</v>
      </c>
      <c r="G12" s="70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</row>
    <row r="13" spans="1:32" x14ac:dyDescent="0.25">
      <c r="A13" s="5" t="s">
        <v>8</v>
      </c>
      <c r="B13" s="5" t="s">
        <v>3</v>
      </c>
      <c r="C13" s="4">
        <v>1</v>
      </c>
      <c r="D13" s="8">
        <v>2.7</v>
      </c>
      <c r="E13" s="8">
        <v>-6.8</v>
      </c>
      <c r="F13" s="7">
        <f t="shared" si="1"/>
        <v>23.850151999999998</v>
      </c>
      <c r="G13" s="70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</row>
    <row r="14" spans="1:32" x14ac:dyDescent="0.25">
      <c r="A14" s="5" t="s">
        <v>8</v>
      </c>
      <c r="B14" s="5" t="s">
        <v>3</v>
      </c>
      <c r="C14" s="4">
        <v>1</v>
      </c>
      <c r="D14" s="8">
        <v>2.7</v>
      </c>
      <c r="E14" s="8">
        <v>-6.6</v>
      </c>
      <c r="F14" s="7">
        <f t="shared" si="1"/>
        <v>24.056324</v>
      </c>
      <c r="G14" s="70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</row>
    <row r="15" spans="1:32" x14ac:dyDescent="0.25">
      <c r="A15" s="5" t="s">
        <v>8</v>
      </c>
      <c r="B15" s="5" t="s">
        <v>3</v>
      </c>
      <c r="C15" s="4">
        <v>1</v>
      </c>
      <c r="D15" s="8">
        <v>2</v>
      </c>
      <c r="E15" s="8">
        <v>-7.2</v>
      </c>
      <c r="F15" s="7">
        <f t="shared" si="1"/>
        <v>23.437807999999997</v>
      </c>
      <c r="G15" s="70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1:32" x14ac:dyDescent="0.25">
      <c r="A16" s="5" t="s">
        <v>8</v>
      </c>
      <c r="B16" s="5" t="s">
        <v>3</v>
      </c>
      <c r="C16" s="4">
        <v>1</v>
      </c>
      <c r="D16" s="8">
        <v>3.1</v>
      </c>
      <c r="E16" s="8">
        <v>-6.9</v>
      </c>
      <c r="F16" s="7">
        <f t="shared" si="1"/>
        <v>23.747065999999997</v>
      </c>
      <c r="G16" s="70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</row>
    <row r="17" spans="1:32" x14ac:dyDescent="0.25">
      <c r="A17" s="5" t="s">
        <v>8</v>
      </c>
      <c r="B17" s="5" t="s">
        <v>3</v>
      </c>
      <c r="C17" s="4">
        <v>1</v>
      </c>
      <c r="D17" s="8">
        <v>2.4</v>
      </c>
      <c r="E17" s="8">
        <v>-7.5</v>
      </c>
      <c r="F17" s="7">
        <f t="shared" si="1"/>
        <v>23.128549999999997</v>
      </c>
      <c r="G17" s="70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</row>
    <row r="18" spans="1:32" x14ac:dyDescent="0.25">
      <c r="A18" s="5" t="s">
        <v>8</v>
      </c>
      <c r="B18" s="5" t="s">
        <v>4</v>
      </c>
      <c r="C18" s="4">
        <v>1</v>
      </c>
      <c r="D18" s="8">
        <v>2.2999999999999998</v>
      </c>
      <c r="E18" s="8">
        <v>-7.5</v>
      </c>
      <c r="F18" s="7">
        <f t="shared" si="1"/>
        <v>23.128549999999997</v>
      </c>
      <c r="G18" s="70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</row>
    <row r="19" spans="1:32" x14ac:dyDescent="0.25">
      <c r="A19" s="5" t="s">
        <v>8</v>
      </c>
      <c r="B19" s="5" t="s">
        <v>5</v>
      </c>
      <c r="C19" s="4">
        <v>1</v>
      </c>
      <c r="D19" s="8">
        <v>2.2999999999999998</v>
      </c>
      <c r="E19" s="8">
        <v>-7.5</v>
      </c>
      <c r="F19" s="7">
        <f t="shared" si="1"/>
        <v>23.128549999999997</v>
      </c>
      <c r="G19" s="70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</row>
    <row r="20" spans="1:32" x14ac:dyDescent="0.25">
      <c r="A20" s="5" t="s">
        <v>8</v>
      </c>
      <c r="B20" s="5" t="s">
        <v>3</v>
      </c>
      <c r="C20" s="4">
        <v>1</v>
      </c>
      <c r="D20" s="8">
        <v>1.9</v>
      </c>
      <c r="E20" s="8">
        <v>-6.1</v>
      </c>
      <c r="F20" s="7">
        <f t="shared" si="1"/>
        <v>24.571753999999999</v>
      </c>
      <c r="G20" s="70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</row>
    <row r="21" spans="1:32" x14ac:dyDescent="0.25">
      <c r="A21" s="5" t="s">
        <v>8</v>
      </c>
      <c r="B21" s="5" t="s">
        <v>4</v>
      </c>
      <c r="C21" s="4">
        <v>1</v>
      </c>
      <c r="D21" s="8">
        <v>2.4</v>
      </c>
      <c r="E21" s="8">
        <v>-7.6</v>
      </c>
      <c r="F21" s="7">
        <f t="shared" si="1"/>
        <v>23.025463999999999</v>
      </c>
      <c r="G21" s="70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</row>
    <row r="22" spans="1:32" x14ac:dyDescent="0.25">
      <c r="A22" s="5" t="s">
        <v>8</v>
      </c>
      <c r="B22" s="5" t="s">
        <v>4</v>
      </c>
      <c r="C22" s="4">
        <v>1</v>
      </c>
      <c r="D22" s="8">
        <v>2.4</v>
      </c>
      <c r="E22" s="8">
        <v>-7.8</v>
      </c>
      <c r="F22" s="7">
        <f t="shared" si="1"/>
        <v>22.819291999999997</v>
      </c>
      <c r="G22" s="70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</row>
    <row r="23" spans="1:32" x14ac:dyDescent="0.25">
      <c r="A23" s="5" t="s">
        <v>8</v>
      </c>
      <c r="B23" s="5" t="s">
        <v>3</v>
      </c>
      <c r="C23" s="4">
        <v>1</v>
      </c>
      <c r="D23" s="8">
        <v>2.2999999999999998</v>
      </c>
      <c r="E23" s="8">
        <v>-7.6</v>
      </c>
      <c r="F23" s="7">
        <f t="shared" si="1"/>
        <v>23.025463999999999</v>
      </c>
      <c r="G23" s="70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</row>
    <row r="24" spans="1:32" x14ac:dyDescent="0.25">
      <c r="A24" s="5" t="s">
        <v>8</v>
      </c>
      <c r="B24" s="5" t="s">
        <v>4</v>
      </c>
      <c r="C24" s="4">
        <v>1</v>
      </c>
      <c r="D24" s="8">
        <v>1.9</v>
      </c>
      <c r="E24" s="8">
        <v>-7.7</v>
      </c>
      <c r="F24" s="7">
        <f t="shared" si="1"/>
        <v>22.922377999999998</v>
      </c>
      <c r="G24" s="70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</row>
    <row r="25" spans="1:32" x14ac:dyDescent="0.25">
      <c r="A25" s="5" t="s">
        <v>8</v>
      </c>
      <c r="B25" s="5" t="s">
        <v>4</v>
      </c>
      <c r="C25" s="4">
        <v>1</v>
      </c>
      <c r="D25" s="8">
        <v>1.4</v>
      </c>
      <c r="E25" s="8">
        <v>-8.3000000000000007</v>
      </c>
      <c r="F25" s="7">
        <f t="shared" si="1"/>
        <v>22.303861999999995</v>
      </c>
      <c r="G25" s="70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</row>
    <row r="26" spans="1:32" x14ac:dyDescent="0.25">
      <c r="A26" s="5" t="s">
        <v>8</v>
      </c>
      <c r="B26" s="5" t="s">
        <v>4</v>
      </c>
      <c r="C26" s="4">
        <v>1</v>
      </c>
      <c r="D26" s="8">
        <v>1.4</v>
      </c>
      <c r="E26" s="8">
        <v>-8.1999999999999993</v>
      </c>
      <c r="F26" s="7">
        <f t="shared" si="1"/>
        <v>22.406948</v>
      </c>
      <c r="G26" s="70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</row>
    <row r="27" spans="1:32" x14ac:dyDescent="0.25">
      <c r="A27" s="5" t="s">
        <v>8</v>
      </c>
      <c r="B27" s="5" t="s">
        <v>4</v>
      </c>
      <c r="C27" s="4">
        <v>1</v>
      </c>
      <c r="D27" s="8">
        <v>0.9</v>
      </c>
      <c r="E27" s="8">
        <v>-8.4</v>
      </c>
      <c r="F27" s="7">
        <f t="shared" si="1"/>
        <v>22.200775999999998</v>
      </c>
      <c r="G27" s="70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</row>
    <row r="28" spans="1:32" x14ac:dyDescent="0.25">
      <c r="A28" s="5" t="s">
        <v>8</v>
      </c>
      <c r="B28" s="5" t="s">
        <v>4</v>
      </c>
      <c r="C28" s="4">
        <v>1</v>
      </c>
      <c r="D28" s="8">
        <v>1.1000000000000001</v>
      </c>
      <c r="E28" s="8">
        <v>-8.3000000000000007</v>
      </c>
      <c r="F28" s="7">
        <f t="shared" si="1"/>
        <v>22.303861999999995</v>
      </c>
      <c r="G28" s="70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</row>
    <row r="29" spans="1:32" x14ac:dyDescent="0.25">
      <c r="A29" s="5" t="s">
        <v>8</v>
      </c>
      <c r="B29" s="5" t="s">
        <v>4</v>
      </c>
      <c r="C29" s="4">
        <v>1</v>
      </c>
      <c r="D29" s="8">
        <v>0.9</v>
      </c>
      <c r="E29" s="8">
        <v>-8</v>
      </c>
      <c r="F29" s="7">
        <f t="shared" si="1"/>
        <v>22.613119999999999</v>
      </c>
      <c r="G29" s="70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</row>
    <row r="30" spans="1:32" x14ac:dyDescent="0.25">
      <c r="A30" s="5" t="s">
        <v>8</v>
      </c>
      <c r="B30" s="5" t="s">
        <v>5</v>
      </c>
      <c r="C30" s="4">
        <v>1</v>
      </c>
      <c r="D30" s="8">
        <v>0.5</v>
      </c>
      <c r="E30" s="8">
        <v>-8.4</v>
      </c>
      <c r="F30" s="7">
        <f t="shared" si="1"/>
        <v>22.200775999999998</v>
      </c>
      <c r="G30" s="70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</row>
    <row r="31" spans="1:32" x14ac:dyDescent="0.25">
      <c r="A31" s="5" t="s">
        <v>8</v>
      </c>
      <c r="B31" s="5" t="s">
        <v>5</v>
      </c>
      <c r="C31" s="4">
        <v>1</v>
      </c>
      <c r="D31" s="8">
        <v>0.6</v>
      </c>
      <c r="E31" s="8">
        <v>-7.8</v>
      </c>
      <c r="F31" s="7">
        <f t="shared" si="1"/>
        <v>22.819291999999997</v>
      </c>
      <c r="G31" s="70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</row>
    <row r="32" spans="1:32" x14ac:dyDescent="0.25">
      <c r="A32" s="5" t="s">
        <v>8</v>
      </c>
      <c r="B32" s="5" t="s">
        <v>5</v>
      </c>
      <c r="C32" s="4">
        <v>1</v>
      </c>
      <c r="D32" s="8">
        <v>0.5</v>
      </c>
      <c r="E32" s="8">
        <v>-8.4</v>
      </c>
      <c r="F32" s="7">
        <f t="shared" si="1"/>
        <v>22.200775999999998</v>
      </c>
      <c r="G32" s="70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</row>
    <row r="33" spans="1:32" x14ac:dyDescent="0.25">
      <c r="A33" s="5" t="s">
        <v>8</v>
      </c>
      <c r="B33" s="5" t="s">
        <v>5</v>
      </c>
      <c r="C33" s="4">
        <v>1</v>
      </c>
      <c r="D33" s="8">
        <v>0.6</v>
      </c>
      <c r="E33" s="8">
        <v>-8.6999999999999993</v>
      </c>
      <c r="F33" s="7">
        <f t="shared" si="1"/>
        <v>21.891517999999998</v>
      </c>
      <c r="G33" s="70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</row>
    <row r="34" spans="1:32" x14ac:dyDescent="0.25">
      <c r="A34" s="5" t="s">
        <v>8</v>
      </c>
      <c r="B34" s="5" t="s">
        <v>5</v>
      </c>
      <c r="C34" s="4">
        <v>1</v>
      </c>
      <c r="D34" s="8">
        <v>0.6</v>
      </c>
      <c r="E34" s="8">
        <v>-8.1999999999999993</v>
      </c>
      <c r="F34" s="7">
        <f t="shared" si="1"/>
        <v>22.406948</v>
      </c>
      <c r="G34" s="70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</row>
    <row r="35" spans="1:32" x14ac:dyDescent="0.25">
      <c r="A35" s="5" t="s">
        <v>8</v>
      </c>
      <c r="B35" s="5" t="s">
        <v>5</v>
      </c>
      <c r="C35" s="4">
        <v>1</v>
      </c>
      <c r="D35" s="8">
        <v>0.6</v>
      </c>
      <c r="E35" s="8">
        <v>-8.4</v>
      </c>
      <c r="F35" s="7">
        <f t="shared" si="1"/>
        <v>22.200775999999998</v>
      </c>
      <c r="G35" s="70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</row>
    <row r="36" spans="1:32" x14ac:dyDescent="0.25">
      <c r="A36" s="5" t="s">
        <v>8</v>
      </c>
      <c r="B36" s="5" t="s">
        <v>5</v>
      </c>
      <c r="C36" s="4">
        <v>1</v>
      </c>
      <c r="D36" s="8">
        <v>0.9</v>
      </c>
      <c r="E36" s="8">
        <v>-8.6</v>
      </c>
      <c r="F36" s="7">
        <f t="shared" si="1"/>
        <v>21.994603999999999</v>
      </c>
      <c r="G36" s="70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</row>
    <row r="37" spans="1:32" x14ac:dyDescent="0.25">
      <c r="A37" s="5" t="s">
        <v>8</v>
      </c>
      <c r="B37" s="5" t="s">
        <v>5</v>
      </c>
      <c r="C37" s="4">
        <v>1</v>
      </c>
      <c r="D37" s="8">
        <v>0.8</v>
      </c>
      <c r="E37" s="8">
        <v>-8.6</v>
      </c>
      <c r="F37" s="7">
        <f t="shared" si="1"/>
        <v>21.994603999999999</v>
      </c>
      <c r="G37" s="7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spans="1:32" x14ac:dyDescent="0.25">
      <c r="A38" s="5" t="s">
        <v>8</v>
      </c>
      <c r="B38" s="5" t="s">
        <v>5</v>
      </c>
      <c r="C38" s="4">
        <v>1</v>
      </c>
      <c r="D38" s="8">
        <v>0.7</v>
      </c>
      <c r="E38" s="8">
        <v>-8.1</v>
      </c>
      <c r="F38" s="7">
        <f t="shared" si="1"/>
        <v>22.510033999999997</v>
      </c>
      <c r="G38" s="70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x14ac:dyDescent="0.25">
      <c r="A39" s="5" t="s">
        <v>8</v>
      </c>
      <c r="B39" s="5" t="s">
        <v>5</v>
      </c>
      <c r="C39" s="4">
        <v>1</v>
      </c>
      <c r="D39" s="8">
        <v>0.4</v>
      </c>
      <c r="E39" s="8">
        <v>-7.8</v>
      </c>
      <c r="F39" s="7">
        <f t="shared" si="1"/>
        <v>22.819291999999997</v>
      </c>
      <c r="G39" s="70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spans="1:32" x14ac:dyDescent="0.25">
      <c r="A40" s="5" t="s">
        <v>8</v>
      </c>
      <c r="B40" s="5" t="s">
        <v>5</v>
      </c>
      <c r="C40" s="4">
        <v>1</v>
      </c>
      <c r="D40" s="8">
        <v>0.3</v>
      </c>
      <c r="E40" s="8">
        <v>-7.8</v>
      </c>
      <c r="F40" s="7">
        <f t="shared" si="1"/>
        <v>22.819291999999997</v>
      </c>
      <c r="G40" s="70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spans="1:32" x14ac:dyDescent="0.25">
      <c r="A41" s="5" t="s">
        <v>8</v>
      </c>
      <c r="B41" s="5" t="s">
        <v>5</v>
      </c>
      <c r="C41" s="4">
        <v>1</v>
      </c>
      <c r="D41" s="8">
        <v>0.7</v>
      </c>
      <c r="E41" s="8">
        <v>-8.1999999999999993</v>
      </c>
      <c r="F41" s="7">
        <f t="shared" si="1"/>
        <v>22.406948</v>
      </c>
      <c r="G41" s="70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</row>
    <row r="42" spans="1:32" x14ac:dyDescent="0.25">
      <c r="A42" s="5" t="s">
        <v>8</v>
      </c>
      <c r="B42" s="5" t="s">
        <v>5</v>
      </c>
      <c r="C42" s="4">
        <v>1</v>
      </c>
      <c r="D42" s="8">
        <v>-0.1</v>
      </c>
      <c r="E42" s="8">
        <v>-8.1</v>
      </c>
      <c r="F42" s="7">
        <f t="shared" si="1"/>
        <v>22.510033999999997</v>
      </c>
      <c r="G42" s="70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</row>
    <row r="43" spans="1:32" x14ac:dyDescent="0.25">
      <c r="A43" s="5" t="s">
        <v>8</v>
      </c>
      <c r="B43" s="5" t="s">
        <v>5</v>
      </c>
      <c r="C43" s="4">
        <v>1</v>
      </c>
      <c r="D43" s="8">
        <v>0.4</v>
      </c>
      <c r="E43" s="8">
        <v>-8.3000000000000007</v>
      </c>
      <c r="F43" s="7">
        <f t="shared" si="1"/>
        <v>22.303861999999995</v>
      </c>
      <c r="G43" s="70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</row>
    <row r="44" spans="1:32" x14ac:dyDescent="0.25">
      <c r="A44" s="5" t="s">
        <v>8</v>
      </c>
      <c r="B44" s="5" t="s">
        <v>4</v>
      </c>
      <c r="C44" s="4">
        <v>1</v>
      </c>
      <c r="D44" s="8">
        <v>0.2</v>
      </c>
      <c r="E44" s="8">
        <v>-8.6</v>
      </c>
      <c r="F44" s="7">
        <f t="shared" si="1"/>
        <v>21.994603999999999</v>
      </c>
      <c r="G44" s="70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</row>
    <row r="45" spans="1:32" x14ac:dyDescent="0.25">
      <c r="A45" s="46" t="s">
        <v>22</v>
      </c>
      <c r="B45" s="46"/>
      <c r="C45" s="48">
        <v>1</v>
      </c>
      <c r="D45" s="61">
        <v>-0.753</v>
      </c>
      <c r="E45" s="61">
        <v>-8.6649999999999991</v>
      </c>
      <c r="F45" s="58">
        <f t="shared" si="1"/>
        <v>21.927598099999997</v>
      </c>
      <c r="G45" s="70" t="s">
        <v>169</v>
      </c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2" x14ac:dyDescent="0.25">
      <c r="A46" s="9" t="s">
        <v>22</v>
      </c>
      <c r="B46" s="9"/>
      <c r="C46" s="4">
        <v>1</v>
      </c>
      <c r="D46" s="10">
        <v>-0.76800000000000002</v>
      </c>
      <c r="E46" s="10">
        <v>-8.7870000000000008</v>
      </c>
      <c r="F46" s="7">
        <f t="shared" si="1"/>
        <v>21.801833179999996</v>
      </c>
      <c r="G46" s="7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2" x14ac:dyDescent="0.25">
      <c r="A47" s="9" t="s">
        <v>22</v>
      </c>
      <c r="B47" s="9"/>
      <c r="C47" s="4">
        <v>1</v>
      </c>
      <c r="D47" s="10">
        <v>-0.67100000000000004</v>
      </c>
      <c r="E47" s="10">
        <v>-8.9930000000000003</v>
      </c>
      <c r="F47" s="7">
        <f t="shared" si="1"/>
        <v>21.589476019999999</v>
      </c>
      <c r="G47" s="7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2" x14ac:dyDescent="0.25">
      <c r="A48" s="9" t="s">
        <v>22</v>
      </c>
      <c r="B48" s="9"/>
      <c r="C48" s="4">
        <v>1</v>
      </c>
      <c r="D48" s="10">
        <v>-0.41299999999999998</v>
      </c>
      <c r="E48" s="10">
        <v>-8.6110000000000007</v>
      </c>
      <c r="F48" s="7">
        <f t="shared" si="1"/>
        <v>21.98326454</v>
      </c>
      <c r="G48" s="7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2" x14ac:dyDescent="0.25">
      <c r="A49" s="9" t="s">
        <v>22</v>
      </c>
      <c r="B49" s="9"/>
      <c r="C49" s="4">
        <v>1</v>
      </c>
      <c r="D49" s="10">
        <v>-0.85499999999999998</v>
      </c>
      <c r="E49" s="10">
        <v>-8.8469999999999995</v>
      </c>
      <c r="F49" s="7">
        <f t="shared" si="1"/>
        <v>21.739981579999998</v>
      </c>
      <c r="G49" s="7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0" spans="1:32" x14ac:dyDescent="0.25">
      <c r="A50" s="9" t="s">
        <v>22</v>
      </c>
      <c r="B50" s="9"/>
      <c r="C50" s="4">
        <v>1</v>
      </c>
      <c r="D50" s="10">
        <v>-1.659</v>
      </c>
      <c r="E50" s="10">
        <v>-8.2449999999999992</v>
      </c>
      <c r="F50" s="7">
        <f t="shared" si="1"/>
        <v>22.360559299999998</v>
      </c>
      <c r="G50" s="7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</row>
    <row r="51" spans="1:32" x14ac:dyDescent="0.25">
      <c r="A51" s="9" t="s">
        <v>22</v>
      </c>
      <c r="B51" s="9"/>
      <c r="C51" s="4">
        <v>1</v>
      </c>
      <c r="D51" s="10">
        <v>-1.661</v>
      </c>
      <c r="E51" s="10">
        <v>-8.4749999999999996</v>
      </c>
      <c r="F51" s="7">
        <f t="shared" si="1"/>
        <v>22.123461499999998</v>
      </c>
      <c r="G51" s="7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</row>
    <row r="52" spans="1:32" x14ac:dyDescent="0.25">
      <c r="A52" s="9" t="s">
        <v>22</v>
      </c>
      <c r="B52" s="9"/>
      <c r="C52" s="4">
        <v>1</v>
      </c>
      <c r="D52" s="10">
        <v>-1.859</v>
      </c>
      <c r="E52" s="10">
        <v>-8.3010000000000002</v>
      </c>
      <c r="F52" s="7">
        <f t="shared" si="1"/>
        <v>22.302831139999999</v>
      </c>
      <c r="G52" s="7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</row>
    <row r="53" spans="1:32" x14ac:dyDescent="0.25">
      <c r="A53" s="9" t="s">
        <v>22</v>
      </c>
      <c r="B53" s="9"/>
      <c r="C53" s="4">
        <v>1</v>
      </c>
      <c r="D53" s="10">
        <v>-2.085</v>
      </c>
      <c r="E53" s="10">
        <v>-9.0690000000000008</v>
      </c>
      <c r="F53" s="7">
        <f t="shared" si="1"/>
        <v>21.511130659999999</v>
      </c>
      <c r="G53" s="7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</row>
    <row r="54" spans="1:32" x14ac:dyDescent="0.25">
      <c r="A54" s="9" t="s">
        <v>22</v>
      </c>
      <c r="B54" s="9"/>
      <c r="C54" s="4">
        <v>1</v>
      </c>
      <c r="D54" s="10">
        <v>-1.7390000000000001</v>
      </c>
      <c r="E54" s="10">
        <v>-9.3970000000000002</v>
      </c>
      <c r="F54" s="7">
        <f t="shared" si="1"/>
        <v>21.173008579999998</v>
      </c>
      <c r="G54" s="7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</row>
    <row r="55" spans="1:32" x14ac:dyDescent="0.25">
      <c r="A55" s="9" t="s">
        <v>22</v>
      </c>
      <c r="B55" s="9"/>
      <c r="C55" s="4">
        <v>1</v>
      </c>
      <c r="D55" s="10">
        <v>-1.679</v>
      </c>
      <c r="E55" s="10">
        <v>-9.3450000000000006</v>
      </c>
      <c r="F55" s="7">
        <f t="shared" si="1"/>
        <v>21.226613299999997</v>
      </c>
      <c r="G55" s="7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</row>
    <row r="56" spans="1:32" x14ac:dyDescent="0.25">
      <c r="A56" s="9" t="s">
        <v>22</v>
      </c>
      <c r="B56" s="9"/>
      <c r="C56" s="4">
        <v>1</v>
      </c>
      <c r="D56" s="10">
        <v>-1.5580000000000001</v>
      </c>
      <c r="E56" s="10">
        <v>-9.6890000000000001</v>
      </c>
      <c r="F56" s="7">
        <f t="shared" si="1"/>
        <v>20.871997459999996</v>
      </c>
      <c r="G56" s="7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</row>
    <row r="57" spans="1:32" x14ac:dyDescent="0.25">
      <c r="A57" s="9" t="s">
        <v>22</v>
      </c>
      <c r="B57" s="9"/>
      <c r="C57" s="4">
        <v>1</v>
      </c>
      <c r="D57" s="10">
        <v>-1.375</v>
      </c>
      <c r="E57" s="10">
        <v>-9.4339999999999993</v>
      </c>
      <c r="F57" s="7">
        <f t="shared" si="1"/>
        <v>21.134866760000001</v>
      </c>
      <c r="G57" s="7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1:32" x14ac:dyDescent="0.25">
      <c r="A58" s="9" t="s">
        <v>22</v>
      </c>
      <c r="B58" s="9"/>
      <c r="C58" s="4">
        <v>1</v>
      </c>
      <c r="D58" s="10">
        <v>-1.077</v>
      </c>
      <c r="E58" s="10">
        <v>-9.5380000000000003</v>
      </c>
      <c r="F58" s="7">
        <f t="shared" si="1"/>
        <v>21.027657319999996</v>
      </c>
      <c r="G58" s="7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1:32" x14ac:dyDescent="0.25">
      <c r="A59" s="9" t="s">
        <v>22</v>
      </c>
      <c r="B59" s="9"/>
      <c r="C59" s="4">
        <v>1</v>
      </c>
      <c r="D59" s="10">
        <v>-1.5740000000000001</v>
      </c>
      <c r="E59" s="10">
        <v>-10.095000000000001</v>
      </c>
      <c r="F59" s="7">
        <f t="shared" si="1"/>
        <v>20.453468299999997</v>
      </c>
      <c r="G59" s="7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</row>
    <row r="60" spans="1:32" x14ac:dyDescent="0.25">
      <c r="A60" s="9" t="s">
        <v>22</v>
      </c>
      <c r="B60" s="9"/>
      <c r="C60" s="4">
        <v>1</v>
      </c>
      <c r="D60" s="10">
        <v>-1.5580000000000001</v>
      </c>
      <c r="E60" s="10">
        <v>-10.106999999999999</v>
      </c>
      <c r="F60" s="7">
        <f t="shared" si="1"/>
        <v>20.441097979999999</v>
      </c>
      <c r="G60" s="7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</row>
    <row r="61" spans="1:32" x14ac:dyDescent="0.25">
      <c r="A61" s="9" t="s">
        <v>22</v>
      </c>
      <c r="B61" s="9"/>
      <c r="C61" s="4">
        <v>1</v>
      </c>
      <c r="D61" s="10">
        <v>-2.597</v>
      </c>
      <c r="E61" s="10">
        <v>-10.811</v>
      </c>
      <c r="F61" s="7">
        <f t="shared" si="1"/>
        <v>19.715372539999997</v>
      </c>
      <c r="G61" s="7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</row>
    <row r="62" spans="1:32" x14ac:dyDescent="0.25">
      <c r="A62" s="9" t="s">
        <v>22</v>
      </c>
      <c r="B62" s="9"/>
      <c r="C62" s="4">
        <v>1</v>
      </c>
      <c r="D62" s="10">
        <v>-1.089</v>
      </c>
      <c r="E62" s="10">
        <v>-9.9870000000000001</v>
      </c>
      <c r="F62" s="7">
        <f t="shared" si="1"/>
        <v>20.564801179999996</v>
      </c>
      <c r="G62" s="7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</row>
    <row r="63" spans="1:32" x14ac:dyDescent="0.25">
      <c r="A63" s="9" t="s">
        <v>22</v>
      </c>
      <c r="B63" s="9"/>
      <c r="C63" s="4">
        <v>1</v>
      </c>
      <c r="D63" s="10">
        <v>-1.2709999999999999</v>
      </c>
      <c r="E63" s="10">
        <v>-10.252000000000001</v>
      </c>
      <c r="F63" s="7">
        <f t="shared" si="1"/>
        <v>20.291623279999996</v>
      </c>
      <c r="G63" s="7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</row>
    <row r="64" spans="1:32" x14ac:dyDescent="0.25">
      <c r="A64" s="9" t="s">
        <v>22</v>
      </c>
      <c r="B64" s="9"/>
      <c r="C64" s="4">
        <v>1</v>
      </c>
      <c r="D64" s="10">
        <v>-1.4470000000000001</v>
      </c>
      <c r="E64" s="10">
        <v>-10.013</v>
      </c>
      <c r="F64" s="7">
        <f t="shared" si="1"/>
        <v>20.537998819999999</v>
      </c>
      <c r="G64" s="7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</row>
    <row r="65" spans="1:32" x14ac:dyDescent="0.25">
      <c r="A65" s="9" t="s">
        <v>22</v>
      </c>
      <c r="B65" s="9"/>
      <c r="C65" s="4">
        <v>1</v>
      </c>
      <c r="D65" s="10">
        <v>-1.321</v>
      </c>
      <c r="E65" s="10">
        <v>-10.271000000000001</v>
      </c>
      <c r="F65" s="7">
        <f t="shared" si="1"/>
        <v>20.27203694</v>
      </c>
      <c r="G65" s="7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</row>
    <row r="66" spans="1:32" x14ac:dyDescent="0.25">
      <c r="A66" s="9" t="s">
        <v>22</v>
      </c>
      <c r="B66" s="9"/>
      <c r="C66" s="4">
        <v>1</v>
      </c>
      <c r="D66" s="10">
        <v>-1.0009999999999999</v>
      </c>
      <c r="E66" s="10">
        <v>-9.3450000000000006</v>
      </c>
      <c r="F66" s="7">
        <f t="shared" si="1"/>
        <v>21.226613299999997</v>
      </c>
      <c r="G66" s="7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1:32" x14ac:dyDescent="0.25">
      <c r="A67" s="9" t="s">
        <v>22</v>
      </c>
      <c r="B67" s="9"/>
      <c r="C67" s="4">
        <v>1</v>
      </c>
      <c r="D67" s="10">
        <v>-1.0820000000000001</v>
      </c>
      <c r="E67" s="10">
        <v>-9.1679999999999993</v>
      </c>
      <c r="F67" s="7">
        <f t="shared" si="1"/>
        <v>21.409075520000002</v>
      </c>
      <c r="G67" s="7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</row>
    <row r="68" spans="1:32" x14ac:dyDescent="0.25">
      <c r="A68" s="9" t="s">
        <v>22</v>
      </c>
      <c r="B68" s="9"/>
      <c r="C68" s="4">
        <v>1</v>
      </c>
      <c r="D68" s="10">
        <v>-1.3460000000000001</v>
      </c>
      <c r="E68" s="10">
        <v>-10.029</v>
      </c>
      <c r="F68" s="7">
        <f t="shared" si="1"/>
        <v>20.521505059999999</v>
      </c>
      <c r="G68" s="7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</row>
    <row r="69" spans="1:32" x14ac:dyDescent="0.25">
      <c r="A69" s="9" t="s">
        <v>22</v>
      </c>
      <c r="B69" s="9"/>
      <c r="C69" s="4">
        <v>1</v>
      </c>
      <c r="D69" s="10">
        <v>-1.0169999999999999</v>
      </c>
      <c r="E69" s="10">
        <v>-9.9930000000000003</v>
      </c>
      <c r="F69" s="7">
        <f t="shared" si="1"/>
        <v>20.558616019999999</v>
      </c>
      <c r="G69" s="7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</row>
    <row r="70" spans="1:32" x14ac:dyDescent="0.25">
      <c r="A70" s="9" t="s">
        <v>22</v>
      </c>
      <c r="B70" s="9"/>
      <c r="C70" s="4">
        <v>1</v>
      </c>
      <c r="D70" s="10">
        <v>-0.96099999999999997</v>
      </c>
      <c r="E70" s="10">
        <v>-10.323</v>
      </c>
      <c r="F70" s="7">
        <f t="shared" si="1"/>
        <v>20.218432219999997</v>
      </c>
      <c r="G70" s="7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</row>
    <row r="71" spans="1:32" x14ac:dyDescent="0.25">
      <c r="A71" s="9" t="s">
        <v>22</v>
      </c>
      <c r="B71" s="9"/>
      <c r="C71" s="4">
        <v>1</v>
      </c>
      <c r="D71" s="10">
        <v>-0.73899999999999999</v>
      </c>
      <c r="E71" s="10">
        <v>-10.337999999999999</v>
      </c>
      <c r="F71" s="7">
        <f t="shared" si="1"/>
        <v>20.202969320000001</v>
      </c>
      <c r="G71" s="7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</row>
    <row r="72" spans="1:32" x14ac:dyDescent="0.25">
      <c r="A72" s="9" t="s">
        <v>22</v>
      </c>
      <c r="B72" s="9"/>
      <c r="C72" s="4">
        <v>1</v>
      </c>
      <c r="D72" s="10">
        <v>-0.69599999999999995</v>
      </c>
      <c r="E72" s="10">
        <v>-10.547000000000001</v>
      </c>
      <c r="F72" s="7">
        <f t="shared" si="1"/>
        <v>19.987519579999997</v>
      </c>
      <c r="G72" s="7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</row>
    <row r="73" spans="1:32" x14ac:dyDescent="0.25">
      <c r="A73" s="9" t="s">
        <v>22</v>
      </c>
      <c r="B73" s="9"/>
      <c r="C73" s="4">
        <v>1</v>
      </c>
      <c r="D73" s="10">
        <v>-0.61799999999999999</v>
      </c>
      <c r="E73" s="10">
        <v>-9.7520000000000007</v>
      </c>
      <c r="F73" s="7">
        <f t="shared" si="1"/>
        <v>20.807053279999998</v>
      </c>
      <c r="G73" s="7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</row>
    <row r="74" spans="1:32" x14ac:dyDescent="0.25">
      <c r="A74" s="9" t="s">
        <v>22</v>
      </c>
      <c r="B74" s="9"/>
      <c r="C74" s="4">
        <v>1</v>
      </c>
      <c r="D74" s="10">
        <v>-0.50800000000000001</v>
      </c>
      <c r="E74" s="10">
        <v>-9.9030000000000005</v>
      </c>
      <c r="F74" s="7">
        <f t="shared" ref="F74:F110" si="2">1.03086*E74+30.86</f>
        <v>20.651393419999998</v>
      </c>
      <c r="G74" s="7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</row>
    <row r="75" spans="1:32" x14ac:dyDescent="0.25">
      <c r="A75" s="9" t="s">
        <v>22</v>
      </c>
      <c r="B75" s="9"/>
      <c r="C75" s="4">
        <v>1</v>
      </c>
      <c r="D75" s="10">
        <v>-0.45800000000000002</v>
      </c>
      <c r="E75" s="10">
        <v>-10.085000000000001</v>
      </c>
      <c r="F75" s="7">
        <f t="shared" si="2"/>
        <v>20.463776899999999</v>
      </c>
      <c r="G75" s="7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</row>
    <row r="76" spans="1:32" x14ac:dyDescent="0.25">
      <c r="A76" s="9" t="s">
        <v>22</v>
      </c>
      <c r="B76" s="9"/>
      <c r="C76" s="4">
        <v>1</v>
      </c>
      <c r="D76" s="10">
        <v>-1.5509999999999999</v>
      </c>
      <c r="E76" s="10">
        <v>-10.516999999999999</v>
      </c>
      <c r="F76" s="7">
        <f t="shared" si="2"/>
        <v>20.018445379999999</v>
      </c>
      <c r="G76" s="7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</row>
    <row r="77" spans="1:32" x14ac:dyDescent="0.25">
      <c r="A77" s="9" t="s">
        <v>22</v>
      </c>
      <c r="B77" s="9"/>
      <c r="C77" s="4">
        <v>1</v>
      </c>
      <c r="D77" s="10">
        <v>-0.61899999999999999</v>
      </c>
      <c r="E77" s="10">
        <v>-9.1140000000000008</v>
      </c>
      <c r="F77" s="7">
        <f t="shared" si="2"/>
        <v>21.464741959999998</v>
      </c>
      <c r="G77" s="7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</row>
    <row r="78" spans="1:32" x14ac:dyDescent="0.25">
      <c r="A78" s="9" t="s">
        <v>22</v>
      </c>
      <c r="B78" s="9"/>
      <c r="C78" s="4">
        <v>1</v>
      </c>
      <c r="D78" s="10">
        <v>-1.02</v>
      </c>
      <c r="E78" s="10">
        <v>-10.558999999999999</v>
      </c>
      <c r="F78" s="7">
        <f t="shared" si="2"/>
        <v>19.975149259999998</v>
      </c>
      <c r="G78" s="7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</row>
    <row r="79" spans="1:32" x14ac:dyDescent="0.25">
      <c r="A79" s="9" t="s">
        <v>22</v>
      </c>
      <c r="B79" s="9"/>
      <c r="C79" s="4">
        <v>1</v>
      </c>
      <c r="D79" s="10">
        <v>-1.026</v>
      </c>
      <c r="E79" s="10">
        <v>-9.8249999999999993</v>
      </c>
      <c r="F79" s="7">
        <f t="shared" si="2"/>
        <v>20.731800499999999</v>
      </c>
      <c r="G79" s="7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</row>
    <row r="80" spans="1:32" x14ac:dyDescent="0.25">
      <c r="A80" s="9" t="s">
        <v>22</v>
      </c>
      <c r="B80" s="9"/>
      <c r="C80" s="4">
        <v>1</v>
      </c>
      <c r="D80" s="10">
        <v>-1.0029999999999999</v>
      </c>
      <c r="E80" s="10">
        <v>-10.381</v>
      </c>
      <c r="F80" s="7">
        <f t="shared" si="2"/>
        <v>20.15864234</v>
      </c>
      <c r="G80" s="7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</row>
    <row r="81" spans="1:32" x14ac:dyDescent="0.25">
      <c r="A81" s="9" t="s">
        <v>22</v>
      </c>
      <c r="B81" s="9"/>
      <c r="C81" s="4">
        <v>1</v>
      </c>
      <c r="D81" s="10">
        <v>-0.91700000000000004</v>
      </c>
      <c r="E81" s="10">
        <v>-10.285</v>
      </c>
      <c r="F81" s="7">
        <f t="shared" si="2"/>
        <v>20.257604899999997</v>
      </c>
      <c r="G81" s="7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</row>
    <row r="82" spans="1:32" x14ac:dyDescent="0.25">
      <c r="A82" s="9" t="s">
        <v>22</v>
      </c>
      <c r="B82" s="9"/>
      <c r="C82" s="4">
        <v>1</v>
      </c>
      <c r="D82" s="10">
        <v>-0.99099999999999999</v>
      </c>
      <c r="E82" s="10">
        <v>-10.497999999999999</v>
      </c>
      <c r="F82" s="7">
        <f t="shared" si="2"/>
        <v>20.038031719999999</v>
      </c>
      <c r="G82" s="7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</row>
    <row r="83" spans="1:32" x14ac:dyDescent="0.25">
      <c r="A83" s="9" t="s">
        <v>22</v>
      </c>
      <c r="B83" s="9"/>
      <c r="C83" s="4">
        <v>1</v>
      </c>
      <c r="D83" s="10">
        <v>-1.1459999999999999</v>
      </c>
      <c r="E83" s="10">
        <v>-11.032999999999999</v>
      </c>
      <c r="F83" s="7">
        <f t="shared" si="2"/>
        <v>19.486521619999998</v>
      </c>
      <c r="G83" s="7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</row>
    <row r="84" spans="1:32" x14ac:dyDescent="0.25">
      <c r="A84" s="9" t="s">
        <v>22</v>
      </c>
      <c r="B84" s="9"/>
      <c r="C84" s="4">
        <v>1</v>
      </c>
      <c r="D84" s="10">
        <v>-0.90100000000000002</v>
      </c>
      <c r="E84" s="10">
        <v>-10.646000000000001</v>
      </c>
      <c r="F84" s="7">
        <f t="shared" si="2"/>
        <v>19.88546444</v>
      </c>
      <c r="G84" s="7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</row>
    <row r="85" spans="1:32" x14ac:dyDescent="0.25">
      <c r="A85" s="9" t="s">
        <v>22</v>
      </c>
      <c r="B85" s="9"/>
      <c r="C85" s="4">
        <v>1</v>
      </c>
      <c r="D85" s="10">
        <v>-0.98699999999999999</v>
      </c>
      <c r="E85" s="10">
        <v>-9.827</v>
      </c>
      <c r="F85" s="7">
        <f t="shared" si="2"/>
        <v>20.729738779999998</v>
      </c>
      <c r="G85" s="7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</row>
    <row r="86" spans="1:32" x14ac:dyDescent="0.25">
      <c r="A86" s="9" t="s">
        <v>22</v>
      </c>
      <c r="B86" s="9"/>
      <c r="C86" s="4">
        <v>1</v>
      </c>
      <c r="D86" s="10">
        <v>-0.97599999999999998</v>
      </c>
      <c r="E86" s="10">
        <v>-10.581</v>
      </c>
      <c r="F86" s="7">
        <f t="shared" si="2"/>
        <v>19.952470339999998</v>
      </c>
      <c r="G86" s="7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</row>
    <row r="87" spans="1:32" x14ac:dyDescent="0.25">
      <c r="A87" s="9" t="s">
        <v>22</v>
      </c>
      <c r="B87" s="9"/>
      <c r="C87" s="4">
        <v>1</v>
      </c>
      <c r="D87" s="10">
        <v>-0.92200000000000004</v>
      </c>
      <c r="E87" s="10">
        <v>-11.419</v>
      </c>
      <c r="F87" s="7">
        <f t="shared" si="2"/>
        <v>19.088609659999996</v>
      </c>
      <c r="G87" s="7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</row>
    <row r="88" spans="1:32" x14ac:dyDescent="0.25">
      <c r="A88" s="9" t="s">
        <v>22</v>
      </c>
      <c r="B88" s="9"/>
      <c r="C88" s="4">
        <v>1</v>
      </c>
      <c r="D88" s="10">
        <v>-1.097</v>
      </c>
      <c r="E88" s="10">
        <v>-10.005000000000001</v>
      </c>
      <c r="F88" s="7">
        <f t="shared" si="2"/>
        <v>20.5462457</v>
      </c>
      <c r="G88" s="7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</row>
    <row r="89" spans="1:32" x14ac:dyDescent="0.25">
      <c r="A89" s="9" t="s">
        <v>22</v>
      </c>
      <c r="B89" s="9"/>
      <c r="C89" s="4">
        <v>1</v>
      </c>
      <c r="D89" s="10">
        <v>-0.94799999999999995</v>
      </c>
      <c r="E89" s="10">
        <v>-11.092000000000001</v>
      </c>
      <c r="F89" s="7">
        <f t="shared" si="2"/>
        <v>19.425700879999997</v>
      </c>
      <c r="G89" s="7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</row>
    <row r="90" spans="1:32" x14ac:dyDescent="0.25">
      <c r="A90" s="9" t="s">
        <v>22</v>
      </c>
      <c r="B90" s="9"/>
      <c r="C90" s="4">
        <v>1</v>
      </c>
      <c r="D90" s="10">
        <v>-0.83599999999999997</v>
      </c>
      <c r="E90" s="10">
        <v>-10.295</v>
      </c>
      <c r="F90" s="7">
        <f t="shared" si="2"/>
        <v>20.247296299999999</v>
      </c>
      <c r="G90" s="7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</row>
    <row r="91" spans="1:32" x14ac:dyDescent="0.25">
      <c r="A91" s="9" t="s">
        <v>22</v>
      </c>
      <c r="B91" s="9"/>
      <c r="C91" s="4">
        <v>1</v>
      </c>
      <c r="D91" s="10">
        <v>-0.98699999999999999</v>
      </c>
      <c r="E91" s="10">
        <v>-10.058999999999999</v>
      </c>
      <c r="F91" s="7">
        <f t="shared" si="2"/>
        <v>20.490579259999997</v>
      </c>
      <c r="G91" s="7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</row>
    <row r="92" spans="1:32" x14ac:dyDescent="0.25">
      <c r="A92" s="9" t="s">
        <v>22</v>
      </c>
      <c r="B92" s="9"/>
      <c r="C92" s="4">
        <v>1</v>
      </c>
      <c r="D92" s="10">
        <v>-0.59899999999999998</v>
      </c>
      <c r="E92" s="10">
        <v>-10.151999999999999</v>
      </c>
      <c r="F92" s="7">
        <f t="shared" si="2"/>
        <v>20.394709280000001</v>
      </c>
      <c r="G92" s="7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</row>
    <row r="93" spans="1:32" x14ac:dyDescent="0.25">
      <c r="A93" s="9" t="s">
        <v>22</v>
      </c>
      <c r="B93" s="9"/>
      <c r="C93" s="4">
        <v>1</v>
      </c>
      <c r="D93" s="10">
        <v>-0.37</v>
      </c>
      <c r="E93" s="10">
        <v>-10.497999999999999</v>
      </c>
      <c r="F93" s="7">
        <f t="shared" si="2"/>
        <v>20.038031719999999</v>
      </c>
      <c r="G93" s="7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</row>
    <row r="94" spans="1:32" x14ac:dyDescent="0.25">
      <c r="A94" s="9" t="s">
        <v>22</v>
      </c>
      <c r="B94" s="9"/>
      <c r="C94" s="4">
        <v>1</v>
      </c>
      <c r="D94" s="10">
        <v>-0.41899999999999998</v>
      </c>
      <c r="E94" s="10">
        <v>-10.532</v>
      </c>
      <c r="F94" s="7">
        <f t="shared" si="2"/>
        <v>20.00298248</v>
      </c>
      <c r="G94" s="7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</row>
    <row r="95" spans="1:32" x14ac:dyDescent="0.25">
      <c r="A95" s="9" t="s">
        <v>22</v>
      </c>
      <c r="B95" s="9"/>
      <c r="C95" s="4">
        <v>1</v>
      </c>
      <c r="D95" s="10">
        <v>-0.40500000000000003</v>
      </c>
      <c r="E95" s="10">
        <v>-9.3279999999999994</v>
      </c>
      <c r="F95" s="7">
        <f t="shared" si="2"/>
        <v>21.24413792</v>
      </c>
      <c r="G95" s="7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</row>
    <row r="96" spans="1:32" x14ac:dyDescent="0.25">
      <c r="A96" s="9" t="s">
        <v>22</v>
      </c>
      <c r="B96" s="9"/>
      <c r="C96" s="4">
        <v>1</v>
      </c>
      <c r="D96" s="10">
        <v>-0.38400000000000001</v>
      </c>
      <c r="E96" s="10">
        <v>-9.5839999999999996</v>
      </c>
      <c r="F96" s="7">
        <f t="shared" si="2"/>
        <v>20.980237760000001</v>
      </c>
      <c r="G96" s="7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</row>
    <row r="97" spans="1:32" x14ac:dyDescent="0.25">
      <c r="A97" s="9" t="s">
        <v>22</v>
      </c>
      <c r="B97" s="9"/>
      <c r="C97" s="4">
        <v>1</v>
      </c>
      <c r="D97" s="10">
        <v>-0.33600000000000002</v>
      </c>
      <c r="E97" s="10">
        <v>-9.3510000000000009</v>
      </c>
      <c r="F97" s="7">
        <f t="shared" si="2"/>
        <v>21.220428139999996</v>
      </c>
      <c r="G97" s="7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</row>
    <row r="98" spans="1:32" x14ac:dyDescent="0.25">
      <c r="A98" s="9" t="s">
        <v>22</v>
      </c>
      <c r="B98" s="9"/>
      <c r="C98" s="4">
        <v>1</v>
      </c>
      <c r="D98" s="10">
        <v>-0.29699999999999999</v>
      </c>
      <c r="E98" s="10">
        <v>-9.2159999999999993</v>
      </c>
      <c r="F98" s="7">
        <f t="shared" si="2"/>
        <v>21.35959424</v>
      </c>
      <c r="G98" s="7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</row>
    <row r="99" spans="1:32" x14ac:dyDescent="0.25">
      <c r="A99" s="9" t="s">
        <v>22</v>
      </c>
      <c r="B99" s="9"/>
      <c r="C99" s="4">
        <v>1</v>
      </c>
      <c r="D99" s="10">
        <v>-9.2999999999999999E-2</v>
      </c>
      <c r="E99" s="10">
        <v>-8.7240000000000002</v>
      </c>
      <c r="F99" s="7">
        <f t="shared" si="2"/>
        <v>21.86677736</v>
      </c>
      <c r="G99" s="7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</row>
    <row r="100" spans="1:32" x14ac:dyDescent="0.25">
      <c r="A100" s="9" t="s">
        <v>22</v>
      </c>
      <c r="B100" s="9"/>
      <c r="C100" s="4">
        <v>1</v>
      </c>
      <c r="D100" s="10">
        <v>-7.0000000000000007E-2</v>
      </c>
      <c r="E100" s="10">
        <v>-8.5739999999999998</v>
      </c>
      <c r="F100" s="7">
        <f t="shared" si="2"/>
        <v>22.02140636</v>
      </c>
      <c r="G100" s="7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</row>
    <row r="101" spans="1:32" x14ac:dyDescent="0.25">
      <c r="A101" s="9" t="s">
        <v>22</v>
      </c>
      <c r="B101" s="9"/>
      <c r="C101" s="4">
        <v>1</v>
      </c>
      <c r="D101" s="10">
        <v>-0.52400000000000002</v>
      </c>
      <c r="E101" s="10">
        <v>-9.7059999999999995</v>
      </c>
      <c r="F101" s="7">
        <f t="shared" si="2"/>
        <v>20.85447284</v>
      </c>
      <c r="G101" s="7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</row>
    <row r="102" spans="1:32" x14ac:dyDescent="0.25">
      <c r="A102" s="9" t="s">
        <v>22</v>
      </c>
      <c r="B102" s="9"/>
      <c r="C102" s="4">
        <v>1</v>
      </c>
      <c r="D102" s="10">
        <v>-0.216</v>
      </c>
      <c r="E102" s="10">
        <v>-9.1920000000000002</v>
      </c>
      <c r="F102" s="7">
        <f t="shared" si="2"/>
        <v>21.384334879999997</v>
      </c>
      <c r="G102" s="7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</row>
    <row r="103" spans="1:32" x14ac:dyDescent="0.25">
      <c r="A103" s="9" t="s">
        <v>22</v>
      </c>
      <c r="B103" s="9"/>
      <c r="C103" s="4">
        <v>1</v>
      </c>
      <c r="D103" s="10">
        <v>-0.22900000000000001</v>
      </c>
      <c r="E103" s="10">
        <v>-9.3810000000000002</v>
      </c>
      <c r="F103" s="7">
        <f t="shared" si="2"/>
        <v>21.189502339999997</v>
      </c>
      <c r="G103" s="7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</row>
    <row r="104" spans="1:32" x14ac:dyDescent="0.25">
      <c r="A104" s="9" t="s">
        <v>22</v>
      </c>
      <c r="B104" s="9"/>
      <c r="C104" s="4">
        <v>1</v>
      </c>
      <c r="D104" s="10">
        <v>-0.32400000000000001</v>
      </c>
      <c r="E104" s="10">
        <v>-9.8919999999999995</v>
      </c>
      <c r="F104" s="7">
        <f t="shared" si="2"/>
        <v>20.66273288</v>
      </c>
      <c r="G104" s="7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</row>
    <row r="105" spans="1:32" x14ac:dyDescent="0.25">
      <c r="A105" s="9" t="s">
        <v>22</v>
      </c>
      <c r="B105" s="9"/>
      <c r="C105" s="4">
        <v>1</v>
      </c>
      <c r="D105" s="10">
        <v>-0.33400000000000002</v>
      </c>
      <c r="E105" s="10">
        <v>-9.6539999999999999</v>
      </c>
      <c r="F105" s="7">
        <f t="shared" si="2"/>
        <v>20.908077559999999</v>
      </c>
      <c r="G105" s="7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</row>
    <row r="106" spans="1:32" x14ac:dyDescent="0.25">
      <c r="A106" s="9" t="s">
        <v>22</v>
      </c>
      <c r="B106" s="9"/>
      <c r="C106" s="4">
        <v>1</v>
      </c>
      <c r="D106" s="10">
        <v>-0.309</v>
      </c>
      <c r="E106" s="10">
        <v>-9.7080000000000002</v>
      </c>
      <c r="F106" s="7">
        <f t="shared" si="2"/>
        <v>20.852411119999999</v>
      </c>
      <c r="G106" s="7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</row>
    <row r="107" spans="1:32" x14ac:dyDescent="0.25">
      <c r="A107" s="9" t="s">
        <v>22</v>
      </c>
      <c r="B107" s="9"/>
      <c r="C107" s="4">
        <v>1</v>
      </c>
      <c r="D107" s="10">
        <v>-0.41599999999999998</v>
      </c>
      <c r="E107" s="10">
        <v>-9.67</v>
      </c>
      <c r="F107" s="7">
        <f t="shared" si="2"/>
        <v>20.891583799999999</v>
      </c>
      <c r="G107" s="7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</row>
    <row r="108" spans="1:32" x14ac:dyDescent="0.25">
      <c r="A108" s="9" t="s">
        <v>22</v>
      </c>
      <c r="B108" s="9"/>
      <c r="C108" s="4">
        <v>1</v>
      </c>
      <c r="D108" s="10">
        <v>-0.26300000000000001</v>
      </c>
      <c r="E108" s="10">
        <v>-9.7810000000000006</v>
      </c>
      <c r="F108" s="7">
        <f t="shared" si="2"/>
        <v>20.77715834</v>
      </c>
      <c r="G108" s="7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</row>
    <row r="109" spans="1:32" x14ac:dyDescent="0.25">
      <c r="A109" s="9" t="s">
        <v>22</v>
      </c>
      <c r="B109" s="9"/>
      <c r="C109" s="4">
        <v>1</v>
      </c>
      <c r="D109" s="10">
        <v>-0.27600000000000002</v>
      </c>
      <c r="E109" s="10">
        <v>-9.7940000000000005</v>
      </c>
      <c r="F109" s="7">
        <f t="shared" si="2"/>
        <v>20.763757159999997</v>
      </c>
      <c r="G109" s="7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</row>
    <row r="110" spans="1:32" x14ac:dyDescent="0.25">
      <c r="A110" s="47" t="s">
        <v>22</v>
      </c>
      <c r="B110" s="47"/>
      <c r="C110" s="49">
        <v>1</v>
      </c>
      <c r="D110" s="13">
        <v>-0.316</v>
      </c>
      <c r="E110" s="13">
        <v>-10.117000000000001</v>
      </c>
      <c r="F110" s="14">
        <f t="shared" si="2"/>
        <v>20.430789379999997</v>
      </c>
      <c r="G110" s="72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</row>
    <row r="111" spans="1:32" ht="17.399999999999999" x14ac:dyDescent="0.35">
      <c r="A111" s="71" t="s">
        <v>195</v>
      </c>
      <c r="B111" s="71"/>
      <c r="C111" s="71"/>
    </row>
    <row r="112" spans="1:32" x14ac:dyDescent="0.25">
      <c r="A112" s="62" t="s">
        <v>196</v>
      </c>
    </row>
  </sheetData>
  <mergeCells count="12">
    <mergeCell ref="A111:C111"/>
    <mergeCell ref="G45:G110"/>
    <mergeCell ref="G9:G44"/>
    <mergeCell ref="F2:F3"/>
    <mergeCell ref="E2:E3"/>
    <mergeCell ref="D2:D3"/>
    <mergeCell ref="A1:G1"/>
    <mergeCell ref="B2:B3"/>
    <mergeCell ref="A2:A3"/>
    <mergeCell ref="G2:G3"/>
    <mergeCell ref="G4:G8"/>
    <mergeCell ref="C2:C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zoomScale="85" zoomScaleNormal="85" workbookViewId="0">
      <selection activeCell="F9" sqref="F9"/>
    </sheetView>
  </sheetViews>
  <sheetFormatPr defaultRowHeight="14.4" x14ac:dyDescent="0.25"/>
  <cols>
    <col min="1" max="1" width="22.77734375" customWidth="1"/>
    <col min="2" max="2" width="24.33203125" customWidth="1"/>
    <col min="4" max="4" width="12.6640625" customWidth="1"/>
    <col min="5" max="5" width="16.88671875" customWidth="1"/>
    <col min="6" max="6" width="21.88671875" customWidth="1"/>
    <col min="7" max="7" width="33.21875" customWidth="1"/>
    <col min="8" max="8" width="15.44140625" customWidth="1"/>
  </cols>
  <sheetData>
    <row r="1" spans="1:17" x14ac:dyDescent="0.25">
      <c r="A1" s="75" t="s">
        <v>183</v>
      </c>
      <c r="B1" s="75"/>
      <c r="C1" s="75"/>
      <c r="D1" s="75"/>
      <c r="E1" s="75"/>
      <c r="F1" s="75"/>
      <c r="G1" s="75"/>
    </row>
    <row r="2" spans="1:17" x14ac:dyDescent="0.25">
      <c r="A2" s="78" t="s">
        <v>107</v>
      </c>
      <c r="B2" s="76" t="s">
        <v>23</v>
      </c>
      <c r="C2" s="64" t="s">
        <v>85</v>
      </c>
      <c r="D2" s="64" t="s">
        <v>108</v>
      </c>
      <c r="E2" s="73" t="s">
        <v>87</v>
      </c>
      <c r="F2" s="73" t="s">
        <v>104</v>
      </c>
      <c r="G2" s="78" t="s">
        <v>82</v>
      </c>
    </row>
    <row r="3" spans="1:17" ht="26.4" customHeight="1" x14ac:dyDescent="0.25">
      <c r="A3" s="79"/>
      <c r="B3" s="77"/>
      <c r="C3" s="66"/>
      <c r="D3" s="66"/>
      <c r="E3" s="74"/>
      <c r="F3" s="74"/>
      <c r="G3" s="79"/>
      <c r="Q3" t="s">
        <v>24</v>
      </c>
    </row>
    <row r="4" spans="1:17" x14ac:dyDescent="0.25">
      <c r="A4" s="46" t="s">
        <v>86</v>
      </c>
      <c r="B4" s="50" t="s">
        <v>26</v>
      </c>
      <c r="C4" s="45">
        <v>341</v>
      </c>
      <c r="D4" s="45" t="s">
        <v>25</v>
      </c>
      <c r="E4" s="45">
        <v>6.3</v>
      </c>
      <c r="F4" s="46">
        <v>-6.9</v>
      </c>
      <c r="G4" s="69" t="s">
        <v>166</v>
      </c>
    </row>
    <row r="5" spans="1:17" x14ac:dyDescent="0.25">
      <c r="A5" s="9" t="s">
        <v>86</v>
      </c>
      <c r="B5" s="15" t="s">
        <v>26</v>
      </c>
      <c r="C5" s="5">
        <v>342</v>
      </c>
      <c r="D5" s="5" t="s">
        <v>25</v>
      </c>
      <c r="E5" s="5">
        <v>7.1</v>
      </c>
      <c r="F5" s="9">
        <v>-7</v>
      </c>
      <c r="G5" s="70"/>
    </row>
    <row r="6" spans="1:17" x14ac:dyDescent="0.25">
      <c r="A6" s="9" t="s">
        <v>86</v>
      </c>
      <c r="B6" s="15" t="s">
        <v>26</v>
      </c>
      <c r="C6" s="5">
        <v>15</v>
      </c>
      <c r="D6" s="5" t="s">
        <v>25</v>
      </c>
      <c r="E6" s="5">
        <v>7.6</v>
      </c>
      <c r="F6" s="9">
        <v>-6.9</v>
      </c>
      <c r="G6" s="70"/>
    </row>
    <row r="7" spans="1:17" x14ac:dyDescent="0.25">
      <c r="A7" s="9" t="s">
        <v>86</v>
      </c>
      <c r="B7" s="15" t="s">
        <v>26</v>
      </c>
      <c r="C7" s="5">
        <v>427</v>
      </c>
      <c r="D7" s="5" t="s">
        <v>25</v>
      </c>
      <c r="E7" s="5">
        <v>7.5</v>
      </c>
      <c r="F7" s="9">
        <v>-7.1</v>
      </c>
      <c r="G7" s="70"/>
    </row>
    <row r="8" spans="1:17" x14ac:dyDescent="0.25">
      <c r="A8" s="9" t="s">
        <v>86</v>
      </c>
      <c r="B8" s="15" t="s">
        <v>26</v>
      </c>
      <c r="C8" s="5">
        <v>339</v>
      </c>
      <c r="D8" s="5" t="s">
        <v>25</v>
      </c>
      <c r="E8" s="5">
        <v>7.7</v>
      </c>
      <c r="F8" s="9">
        <v>-6.6</v>
      </c>
      <c r="G8" s="70"/>
    </row>
    <row r="9" spans="1:17" x14ac:dyDescent="0.25">
      <c r="A9" s="9" t="s">
        <v>86</v>
      </c>
      <c r="B9" s="15" t="s">
        <v>27</v>
      </c>
      <c r="C9" s="5">
        <v>399</v>
      </c>
      <c r="D9" s="5" t="s">
        <v>25</v>
      </c>
      <c r="E9" s="5">
        <v>7.5</v>
      </c>
      <c r="F9" s="9">
        <v>-7.3</v>
      </c>
      <c r="G9" s="70"/>
    </row>
    <row r="10" spans="1:17" x14ac:dyDescent="0.25">
      <c r="A10" s="9" t="s">
        <v>86</v>
      </c>
      <c r="B10" s="15" t="s">
        <v>28</v>
      </c>
      <c r="C10" s="5">
        <v>67</v>
      </c>
      <c r="D10" s="5" t="s">
        <v>25</v>
      </c>
      <c r="E10" s="5">
        <v>8.1999999999999993</v>
      </c>
      <c r="F10" s="9">
        <v>-7.6</v>
      </c>
      <c r="G10" s="70"/>
    </row>
    <row r="11" spans="1:17" x14ac:dyDescent="0.25">
      <c r="A11" s="9" t="s">
        <v>86</v>
      </c>
      <c r="B11" s="15" t="s">
        <v>28</v>
      </c>
      <c r="C11" s="5">
        <v>737</v>
      </c>
      <c r="D11" s="5" t="s">
        <v>25</v>
      </c>
      <c r="E11" s="5">
        <v>8</v>
      </c>
      <c r="F11" s="9">
        <v>-7.7</v>
      </c>
      <c r="G11" s="70"/>
    </row>
    <row r="12" spans="1:17" x14ac:dyDescent="0.25">
      <c r="A12" s="9" t="s">
        <v>86</v>
      </c>
      <c r="B12" s="9" t="s">
        <v>29</v>
      </c>
      <c r="C12" s="9" t="s">
        <v>30</v>
      </c>
      <c r="D12" s="9" t="s">
        <v>25</v>
      </c>
      <c r="E12" s="9">
        <v>7.5</v>
      </c>
      <c r="F12" s="9">
        <v>-5.6</v>
      </c>
      <c r="G12" s="70"/>
    </row>
    <row r="13" spans="1:17" x14ac:dyDescent="0.25">
      <c r="A13" s="9" t="s">
        <v>86</v>
      </c>
      <c r="B13" s="9" t="s">
        <v>31</v>
      </c>
      <c r="C13" s="9" t="s">
        <v>32</v>
      </c>
      <c r="D13" s="9" t="s">
        <v>25</v>
      </c>
      <c r="E13" s="9">
        <v>7.2</v>
      </c>
      <c r="F13" s="9">
        <v>-5.4</v>
      </c>
      <c r="G13" s="70"/>
    </row>
    <row r="14" spans="1:17" x14ac:dyDescent="0.25">
      <c r="A14" s="9" t="s">
        <v>86</v>
      </c>
      <c r="B14" s="9" t="s">
        <v>26</v>
      </c>
      <c r="C14" s="9" t="s">
        <v>33</v>
      </c>
      <c r="D14" s="9" t="s">
        <v>25</v>
      </c>
      <c r="E14" s="9">
        <v>7.7</v>
      </c>
      <c r="F14" s="9">
        <v>-5.5</v>
      </c>
      <c r="G14" s="70"/>
    </row>
    <row r="15" spans="1:17" x14ac:dyDescent="0.25">
      <c r="A15" s="9" t="s">
        <v>86</v>
      </c>
      <c r="B15" s="9" t="s">
        <v>34</v>
      </c>
      <c r="C15" s="9" t="s">
        <v>35</v>
      </c>
      <c r="D15" s="9" t="s">
        <v>25</v>
      </c>
      <c r="E15" s="9">
        <v>7.4</v>
      </c>
      <c r="F15" s="9">
        <v>-5.8</v>
      </c>
      <c r="G15" s="70"/>
    </row>
    <row r="16" spans="1:17" x14ac:dyDescent="0.25">
      <c r="A16" s="9" t="s">
        <v>86</v>
      </c>
      <c r="B16" s="9" t="s">
        <v>36</v>
      </c>
      <c r="C16" s="9" t="s">
        <v>37</v>
      </c>
      <c r="D16" s="9" t="s">
        <v>25</v>
      </c>
      <c r="E16" s="9">
        <v>7.8</v>
      </c>
      <c r="F16" s="9">
        <v>-7.3</v>
      </c>
      <c r="G16" s="70"/>
    </row>
    <row r="17" spans="1:7" x14ac:dyDescent="0.25">
      <c r="A17" s="9" t="s">
        <v>86</v>
      </c>
      <c r="B17" s="9" t="s">
        <v>38</v>
      </c>
      <c r="C17" s="9" t="s">
        <v>39</v>
      </c>
      <c r="D17" s="9" t="s">
        <v>25</v>
      </c>
      <c r="E17" s="9">
        <v>8.4</v>
      </c>
      <c r="F17" s="9">
        <v>-5.8</v>
      </c>
      <c r="G17" s="70"/>
    </row>
    <row r="18" spans="1:7" x14ac:dyDescent="0.25">
      <c r="A18" s="9" t="s">
        <v>86</v>
      </c>
      <c r="B18" s="9" t="s">
        <v>53</v>
      </c>
      <c r="C18" s="9" t="s">
        <v>40</v>
      </c>
      <c r="D18" s="9" t="s">
        <v>41</v>
      </c>
      <c r="E18" s="9">
        <v>8.1999999999999993</v>
      </c>
      <c r="F18" s="9">
        <v>-5.0999999999999996</v>
      </c>
      <c r="G18" s="70"/>
    </row>
    <row r="19" spans="1:7" x14ac:dyDescent="0.25">
      <c r="A19" s="9" t="s">
        <v>86</v>
      </c>
      <c r="B19" s="9" t="s">
        <v>42</v>
      </c>
      <c r="C19" s="9" t="s">
        <v>43</v>
      </c>
      <c r="D19" s="9" t="s">
        <v>41</v>
      </c>
      <c r="E19" s="9">
        <v>6.9</v>
      </c>
      <c r="F19" s="9">
        <v>-5.2</v>
      </c>
      <c r="G19" s="70"/>
    </row>
    <row r="20" spans="1:7" x14ac:dyDescent="0.25">
      <c r="A20" s="9" t="s">
        <v>86</v>
      </c>
      <c r="B20" s="9" t="s">
        <v>44</v>
      </c>
      <c r="C20" s="9" t="s">
        <v>45</v>
      </c>
      <c r="D20" s="9" t="s">
        <v>41</v>
      </c>
      <c r="E20" s="9">
        <v>7.2</v>
      </c>
      <c r="F20" s="9">
        <v>-3.1</v>
      </c>
      <c r="G20" s="70"/>
    </row>
    <row r="21" spans="1:7" x14ac:dyDescent="0.25">
      <c r="A21" s="9" t="s">
        <v>86</v>
      </c>
      <c r="B21" s="9" t="s">
        <v>46</v>
      </c>
      <c r="C21" s="9" t="s">
        <v>47</v>
      </c>
      <c r="D21" s="9" t="s">
        <v>25</v>
      </c>
      <c r="E21" s="9">
        <v>7.5</v>
      </c>
      <c r="F21" s="9">
        <v>-4</v>
      </c>
      <c r="G21" s="70"/>
    </row>
    <row r="22" spans="1:7" x14ac:dyDescent="0.25">
      <c r="A22" s="9" t="s">
        <v>86</v>
      </c>
      <c r="B22" s="9" t="s">
        <v>48</v>
      </c>
      <c r="C22" s="9" t="s">
        <v>49</v>
      </c>
      <c r="D22" s="9" t="s">
        <v>50</v>
      </c>
      <c r="E22" s="9">
        <v>7.3</v>
      </c>
      <c r="F22" s="9">
        <v>-5.9</v>
      </c>
      <c r="G22" s="70"/>
    </row>
    <row r="23" spans="1:7" x14ac:dyDescent="0.25">
      <c r="A23" s="47" t="s">
        <v>86</v>
      </c>
      <c r="B23" s="47" t="s">
        <v>51</v>
      </c>
      <c r="C23" s="47" t="s">
        <v>52</v>
      </c>
      <c r="D23" s="47" t="s">
        <v>25</v>
      </c>
      <c r="E23" s="47">
        <v>7.8</v>
      </c>
      <c r="F23" s="47">
        <v>-5.4</v>
      </c>
      <c r="G23" s="72"/>
    </row>
  </sheetData>
  <mergeCells count="9">
    <mergeCell ref="G4:G23"/>
    <mergeCell ref="E2:E3"/>
    <mergeCell ref="F2:F3"/>
    <mergeCell ref="D2:D3"/>
    <mergeCell ref="A1:G1"/>
    <mergeCell ref="B2:B3"/>
    <mergeCell ref="C2:C3"/>
    <mergeCell ref="A2:A3"/>
    <mergeCell ref="G2:G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selection sqref="A1:K1"/>
    </sheetView>
  </sheetViews>
  <sheetFormatPr defaultRowHeight="14.4" x14ac:dyDescent="0.25"/>
  <cols>
    <col min="1" max="1" width="45.6640625" customWidth="1"/>
    <col min="2" max="2" width="25.6640625" customWidth="1"/>
    <col min="3" max="3" width="14.44140625" customWidth="1"/>
    <col min="4" max="4" width="19.6640625" customWidth="1"/>
  </cols>
  <sheetData>
    <row r="1" spans="1:11" x14ac:dyDescent="0.25">
      <c r="A1" s="63" t="s">
        <v>186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x14ac:dyDescent="0.25">
      <c r="A2" s="64" t="s">
        <v>108</v>
      </c>
      <c r="B2" s="78" t="s">
        <v>106</v>
      </c>
      <c r="C2" s="73" t="s">
        <v>110</v>
      </c>
      <c r="D2" s="73" t="s">
        <v>111</v>
      </c>
      <c r="E2" s="78" t="s">
        <v>82</v>
      </c>
      <c r="F2" s="78"/>
      <c r="G2" s="78"/>
      <c r="H2" s="78"/>
      <c r="I2" s="78"/>
      <c r="J2" s="78"/>
      <c r="K2" s="78"/>
    </row>
    <row r="3" spans="1:11" x14ac:dyDescent="0.25">
      <c r="A3" s="66"/>
      <c r="B3" s="79"/>
      <c r="C3" s="74"/>
      <c r="D3" s="74"/>
      <c r="E3" s="79"/>
      <c r="F3" s="79"/>
      <c r="G3" s="79"/>
      <c r="H3" s="79"/>
      <c r="I3" s="79"/>
      <c r="J3" s="79"/>
      <c r="K3" s="79"/>
    </row>
    <row r="4" spans="1:11" x14ac:dyDescent="0.25">
      <c r="A4" s="17" t="s">
        <v>92</v>
      </c>
      <c r="B4" s="16" t="s">
        <v>73</v>
      </c>
      <c r="C4" s="18">
        <v>24.93</v>
      </c>
      <c r="D4" s="18">
        <v>-26.13</v>
      </c>
      <c r="E4" s="69" t="s">
        <v>165</v>
      </c>
      <c r="F4" s="69"/>
      <c r="G4" s="69"/>
      <c r="H4" s="69"/>
      <c r="I4" s="69"/>
      <c r="J4" s="69"/>
      <c r="K4" s="69"/>
    </row>
    <row r="5" spans="1:11" x14ac:dyDescent="0.25">
      <c r="A5" s="15" t="s">
        <v>93</v>
      </c>
      <c r="B5" s="9" t="s">
        <v>74</v>
      </c>
      <c r="C5" s="5">
        <v>21.89</v>
      </c>
      <c r="D5" s="5">
        <v>-25.2</v>
      </c>
      <c r="E5" s="70"/>
      <c r="F5" s="70"/>
      <c r="G5" s="70"/>
      <c r="H5" s="70"/>
      <c r="I5" s="70"/>
      <c r="J5" s="70"/>
      <c r="K5" s="70"/>
    </row>
    <row r="6" spans="1:11" x14ac:dyDescent="0.25">
      <c r="A6" s="15" t="s">
        <v>94</v>
      </c>
      <c r="B6" s="9" t="s">
        <v>75</v>
      </c>
      <c r="C6" s="5">
        <v>26.04</v>
      </c>
      <c r="D6" s="5">
        <f>-26.24</f>
        <v>-26.24</v>
      </c>
      <c r="E6" s="70"/>
      <c r="F6" s="70"/>
      <c r="G6" s="70"/>
      <c r="H6" s="70"/>
      <c r="I6" s="70"/>
      <c r="J6" s="70"/>
      <c r="K6" s="70"/>
    </row>
    <row r="7" spans="1:11" x14ac:dyDescent="0.25">
      <c r="A7" s="15" t="s">
        <v>95</v>
      </c>
      <c r="B7" s="9" t="s">
        <v>76</v>
      </c>
      <c r="C7" s="5">
        <v>26.05</v>
      </c>
      <c r="D7" s="5">
        <v>-25.68</v>
      </c>
      <c r="E7" s="70"/>
      <c r="F7" s="70"/>
      <c r="G7" s="70"/>
      <c r="H7" s="70"/>
      <c r="I7" s="70"/>
      <c r="J7" s="70"/>
      <c r="K7" s="70"/>
    </row>
    <row r="8" spans="1:11" x14ac:dyDescent="0.25">
      <c r="A8" s="15" t="s">
        <v>96</v>
      </c>
      <c r="B8" s="9" t="s">
        <v>77</v>
      </c>
      <c r="C8" s="5">
        <v>24.03</v>
      </c>
      <c r="D8" s="5">
        <v>-26.48</v>
      </c>
      <c r="E8" s="70"/>
      <c r="F8" s="70"/>
      <c r="G8" s="70"/>
      <c r="H8" s="70"/>
      <c r="I8" s="70"/>
      <c r="J8" s="70"/>
      <c r="K8" s="70"/>
    </row>
    <row r="9" spans="1:11" x14ac:dyDescent="0.25">
      <c r="A9" s="15" t="s">
        <v>97</v>
      </c>
      <c r="B9" s="9" t="s">
        <v>78</v>
      </c>
      <c r="C9" s="5">
        <v>19.03</v>
      </c>
      <c r="D9" s="5">
        <v>-24.95</v>
      </c>
      <c r="E9" s="70"/>
      <c r="F9" s="70"/>
      <c r="G9" s="70"/>
      <c r="H9" s="70"/>
      <c r="I9" s="70"/>
      <c r="J9" s="70"/>
      <c r="K9" s="70"/>
    </row>
    <row r="10" spans="1:11" x14ac:dyDescent="0.25">
      <c r="A10" s="15" t="s">
        <v>98</v>
      </c>
      <c r="B10" s="9" t="s">
        <v>79</v>
      </c>
      <c r="C10" s="5">
        <v>26.67</v>
      </c>
      <c r="D10" s="5">
        <v>-25.74</v>
      </c>
      <c r="E10" s="70"/>
      <c r="F10" s="70"/>
      <c r="G10" s="70"/>
      <c r="H10" s="70"/>
      <c r="I10" s="70"/>
      <c r="J10" s="70"/>
      <c r="K10" s="70"/>
    </row>
    <row r="11" spans="1:11" x14ac:dyDescent="0.25">
      <c r="A11" s="15" t="s">
        <v>99</v>
      </c>
      <c r="B11" s="9" t="s">
        <v>80</v>
      </c>
      <c r="C11" s="5">
        <v>23.04</v>
      </c>
      <c r="D11" s="5">
        <v>-24.16</v>
      </c>
      <c r="E11" s="70"/>
      <c r="F11" s="70"/>
      <c r="G11" s="70"/>
      <c r="H11" s="70"/>
      <c r="I11" s="70"/>
      <c r="J11" s="70"/>
      <c r="K11" s="70"/>
    </row>
    <row r="12" spans="1:11" x14ac:dyDescent="0.25">
      <c r="A12" s="15" t="s">
        <v>100</v>
      </c>
      <c r="B12" s="9" t="s">
        <v>88</v>
      </c>
      <c r="C12" s="5">
        <v>26.46</v>
      </c>
      <c r="D12" s="5">
        <v>-26.94</v>
      </c>
      <c r="E12" s="70"/>
      <c r="F12" s="70"/>
      <c r="G12" s="70"/>
      <c r="H12" s="70"/>
      <c r="I12" s="70"/>
      <c r="J12" s="70"/>
      <c r="K12" s="70"/>
    </row>
    <row r="13" spans="1:11" x14ac:dyDescent="0.25">
      <c r="A13" s="15" t="s">
        <v>101</v>
      </c>
      <c r="B13" s="9" t="s">
        <v>89</v>
      </c>
      <c r="C13" s="5">
        <v>20.65</v>
      </c>
      <c r="D13" s="5">
        <v>-26.13</v>
      </c>
      <c r="E13" s="70"/>
      <c r="F13" s="70"/>
      <c r="G13" s="70"/>
      <c r="H13" s="70"/>
      <c r="I13" s="70"/>
      <c r="J13" s="70"/>
      <c r="K13" s="70"/>
    </row>
    <row r="14" spans="1:11" x14ac:dyDescent="0.25">
      <c r="A14" s="15" t="s">
        <v>102</v>
      </c>
      <c r="B14" s="9" t="s">
        <v>90</v>
      </c>
      <c r="C14" s="5">
        <v>27.03</v>
      </c>
      <c r="D14" s="5">
        <v>-26.01</v>
      </c>
      <c r="E14" s="70"/>
      <c r="F14" s="70"/>
      <c r="G14" s="70"/>
      <c r="H14" s="70"/>
      <c r="I14" s="70"/>
      <c r="J14" s="70"/>
      <c r="K14" s="70"/>
    </row>
    <row r="15" spans="1:11" x14ac:dyDescent="0.25">
      <c r="A15" s="22" t="s">
        <v>103</v>
      </c>
      <c r="B15" s="11" t="s">
        <v>91</v>
      </c>
      <c r="C15" s="12">
        <v>21.12</v>
      </c>
      <c r="D15" s="12">
        <v>-25.23</v>
      </c>
      <c r="E15" s="72"/>
      <c r="F15" s="72"/>
      <c r="G15" s="72"/>
      <c r="H15" s="72"/>
      <c r="I15" s="72"/>
      <c r="J15" s="72"/>
      <c r="K15" s="72"/>
    </row>
    <row r="16" spans="1:11" ht="27.6" x14ac:dyDescent="0.25">
      <c r="A16" s="18" t="s">
        <v>54</v>
      </c>
      <c r="B16" s="18" t="s">
        <v>105</v>
      </c>
      <c r="C16" s="18">
        <v>2.2999999999999998</v>
      </c>
      <c r="D16" s="18">
        <v>-23.33</v>
      </c>
      <c r="E16" s="69" t="s">
        <v>164</v>
      </c>
      <c r="F16" s="69"/>
      <c r="G16" s="69"/>
      <c r="H16" s="69"/>
      <c r="I16" s="69"/>
      <c r="J16" s="69"/>
      <c r="K16" s="69"/>
    </row>
    <row r="17" spans="1:11" x14ac:dyDescent="0.25">
      <c r="A17" s="5" t="s">
        <v>54</v>
      </c>
      <c r="B17" s="5" t="s">
        <v>55</v>
      </c>
      <c r="C17" s="5">
        <v>4.29</v>
      </c>
      <c r="D17" s="5">
        <v>-24.12</v>
      </c>
      <c r="E17" s="70"/>
      <c r="F17" s="70"/>
      <c r="G17" s="70"/>
      <c r="H17" s="70"/>
      <c r="I17" s="70"/>
      <c r="J17" s="70"/>
      <c r="K17" s="70"/>
    </row>
    <row r="18" spans="1:11" x14ac:dyDescent="0.25">
      <c r="A18" s="5" t="s">
        <v>54</v>
      </c>
      <c r="B18" s="5" t="s">
        <v>56</v>
      </c>
      <c r="C18" s="5">
        <v>3.35</v>
      </c>
      <c r="D18" s="5">
        <v>-24.63</v>
      </c>
      <c r="E18" s="70"/>
      <c r="F18" s="70"/>
      <c r="G18" s="70"/>
      <c r="H18" s="70"/>
      <c r="I18" s="70"/>
      <c r="J18" s="70"/>
      <c r="K18" s="70"/>
    </row>
    <row r="19" spans="1:11" x14ac:dyDescent="0.25">
      <c r="A19" s="5" t="s">
        <v>54</v>
      </c>
      <c r="B19" s="5" t="s">
        <v>57</v>
      </c>
      <c r="C19" s="5">
        <v>0.09</v>
      </c>
      <c r="D19" s="5">
        <v>-24.56</v>
      </c>
      <c r="E19" s="70"/>
      <c r="F19" s="70"/>
      <c r="G19" s="70"/>
      <c r="H19" s="70"/>
      <c r="I19" s="70"/>
      <c r="J19" s="70"/>
      <c r="K19" s="70"/>
    </row>
    <row r="20" spans="1:11" x14ac:dyDescent="0.25">
      <c r="A20" s="5" t="s">
        <v>54</v>
      </c>
      <c r="B20" s="5" t="s">
        <v>58</v>
      </c>
      <c r="C20" s="5">
        <v>3.44</v>
      </c>
      <c r="D20" s="5">
        <v>-24.72</v>
      </c>
      <c r="E20" s="70"/>
      <c r="F20" s="70"/>
      <c r="G20" s="70"/>
      <c r="H20" s="70"/>
      <c r="I20" s="70"/>
      <c r="J20" s="70"/>
      <c r="K20" s="70"/>
    </row>
    <row r="21" spans="1:11" x14ac:dyDescent="0.25">
      <c r="A21" s="5" t="s">
        <v>54</v>
      </c>
      <c r="B21" s="5" t="s">
        <v>59</v>
      </c>
      <c r="C21" s="5">
        <v>2.21</v>
      </c>
      <c r="D21" s="5">
        <v>-24.13</v>
      </c>
      <c r="E21" s="70"/>
      <c r="F21" s="70"/>
      <c r="G21" s="70"/>
      <c r="H21" s="70"/>
      <c r="I21" s="70"/>
      <c r="J21" s="70"/>
      <c r="K21" s="70"/>
    </row>
    <row r="22" spans="1:11" x14ac:dyDescent="0.25">
      <c r="A22" s="5" t="s">
        <v>54</v>
      </c>
      <c r="B22" s="5" t="s">
        <v>60</v>
      </c>
      <c r="C22" s="5">
        <v>3.38</v>
      </c>
      <c r="D22" s="5">
        <v>-25.61</v>
      </c>
      <c r="E22" s="70"/>
      <c r="F22" s="70"/>
      <c r="G22" s="70"/>
      <c r="H22" s="70"/>
      <c r="I22" s="70"/>
      <c r="J22" s="70"/>
      <c r="K22" s="70"/>
    </row>
    <row r="23" spans="1:11" x14ac:dyDescent="0.25">
      <c r="A23" s="5" t="s">
        <v>54</v>
      </c>
      <c r="B23" s="5" t="s">
        <v>61</v>
      </c>
      <c r="C23" s="5">
        <v>4.08</v>
      </c>
      <c r="D23" s="5">
        <v>-27.01</v>
      </c>
      <c r="E23" s="70"/>
      <c r="F23" s="70"/>
      <c r="G23" s="70"/>
      <c r="H23" s="70"/>
      <c r="I23" s="70"/>
      <c r="J23" s="70"/>
      <c r="K23" s="70"/>
    </row>
    <row r="24" spans="1:11" x14ac:dyDescent="0.25">
      <c r="A24" s="5" t="s">
        <v>54</v>
      </c>
      <c r="B24" s="5" t="s">
        <v>62</v>
      </c>
      <c r="C24" s="5">
        <v>10.35</v>
      </c>
      <c r="D24" s="5">
        <v>-22.74</v>
      </c>
      <c r="E24" s="70"/>
      <c r="F24" s="70"/>
      <c r="G24" s="70"/>
      <c r="H24" s="70"/>
      <c r="I24" s="70"/>
      <c r="J24" s="70"/>
      <c r="K24" s="70"/>
    </row>
    <row r="25" spans="1:11" x14ac:dyDescent="0.25">
      <c r="A25" s="5" t="s">
        <v>54</v>
      </c>
      <c r="B25" s="5" t="s">
        <v>63</v>
      </c>
      <c r="C25" s="5">
        <v>9.06</v>
      </c>
      <c r="D25" s="5">
        <v>-22.77</v>
      </c>
      <c r="E25" s="70"/>
      <c r="F25" s="70"/>
      <c r="G25" s="70"/>
      <c r="H25" s="70"/>
      <c r="I25" s="70"/>
      <c r="J25" s="70"/>
      <c r="K25" s="70"/>
    </row>
    <row r="26" spans="1:11" x14ac:dyDescent="0.25">
      <c r="A26" s="5" t="s">
        <v>54</v>
      </c>
      <c r="B26" s="5" t="s">
        <v>64</v>
      </c>
      <c r="C26" s="5">
        <v>22.54</v>
      </c>
      <c r="D26" s="5">
        <v>-23.37</v>
      </c>
      <c r="E26" s="70"/>
      <c r="F26" s="70"/>
      <c r="G26" s="70"/>
      <c r="H26" s="70"/>
      <c r="I26" s="70"/>
      <c r="J26" s="70"/>
      <c r="K26" s="70"/>
    </row>
    <row r="27" spans="1:11" x14ac:dyDescent="0.25">
      <c r="A27" s="5" t="s">
        <v>54</v>
      </c>
      <c r="B27" s="5" t="s">
        <v>65</v>
      </c>
      <c r="C27" s="5">
        <v>19.28</v>
      </c>
      <c r="D27" s="5">
        <v>-24.43</v>
      </c>
      <c r="E27" s="70"/>
      <c r="F27" s="70"/>
      <c r="G27" s="70"/>
      <c r="H27" s="70"/>
      <c r="I27" s="70"/>
      <c r="J27" s="70"/>
      <c r="K27" s="70"/>
    </row>
    <row r="28" spans="1:11" x14ac:dyDescent="0.25">
      <c r="A28" s="5" t="s">
        <v>54</v>
      </c>
      <c r="B28" s="5" t="s">
        <v>66</v>
      </c>
      <c r="C28" s="5">
        <v>23.8</v>
      </c>
      <c r="D28" s="5">
        <v>-27.21</v>
      </c>
      <c r="E28" s="70"/>
      <c r="F28" s="70"/>
      <c r="G28" s="70"/>
      <c r="H28" s="70"/>
      <c r="I28" s="70"/>
      <c r="J28" s="70"/>
      <c r="K28" s="70"/>
    </row>
    <row r="29" spans="1:11" x14ac:dyDescent="0.25">
      <c r="A29" s="5" t="s">
        <v>54</v>
      </c>
      <c r="B29" s="5" t="s">
        <v>66</v>
      </c>
      <c r="C29" s="5">
        <v>26.04</v>
      </c>
      <c r="D29" s="5">
        <v>-27.37</v>
      </c>
      <c r="E29" s="70"/>
      <c r="F29" s="70"/>
      <c r="G29" s="70"/>
      <c r="H29" s="70"/>
      <c r="I29" s="70"/>
      <c r="J29" s="70"/>
      <c r="K29" s="70"/>
    </row>
    <row r="30" spans="1:11" x14ac:dyDescent="0.25">
      <c r="A30" s="5" t="s">
        <v>54</v>
      </c>
      <c r="B30" s="5" t="s">
        <v>67</v>
      </c>
      <c r="C30" s="5">
        <v>22.24</v>
      </c>
      <c r="D30" s="5">
        <v>-27.29</v>
      </c>
      <c r="E30" s="70"/>
      <c r="F30" s="70"/>
      <c r="G30" s="70"/>
      <c r="H30" s="70"/>
      <c r="I30" s="70"/>
      <c r="J30" s="70"/>
      <c r="K30" s="70"/>
    </row>
    <row r="31" spans="1:11" x14ac:dyDescent="0.25">
      <c r="A31" s="5" t="s">
        <v>54</v>
      </c>
      <c r="B31" s="5" t="s">
        <v>68</v>
      </c>
      <c r="C31" s="5">
        <v>29.63</v>
      </c>
      <c r="D31" s="5">
        <v>-26.57</v>
      </c>
      <c r="E31" s="70"/>
      <c r="F31" s="70"/>
      <c r="G31" s="70"/>
      <c r="H31" s="70"/>
      <c r="I31" s="70"/>
      <c r="J31" s="70"/>
      <c r="K31" s="70"/>
    </row>
    <row r="32" spans="1:11" x14ac:dyDescent="0.25">
      <c r="A32" s="5" t="s">
        <v>54</v>
      </c>
      <c r="B32" s="5" t="s">
        <v>69</v>
      </c>
      <c r="C32" s="5">
        <v>26.02</v>
      </c>
      <c r="D32" s="5">
        <v>-28.77</v>
      </c>
      <c r="E32" s="70"/>
      <c r="F32" s="70"/>
      <c r="G32" s="70"/>
      <c r="H32" s="70"/>
      <c r="I32" s="70"/>
      <c r="J32" s="70"/>
      <c r="K32" s="70"/>
    </row>
    <row r="33" spans="1:11" x14ac:dyDescent="0.25">
      <c r="A33" s="5" t="s">
        <v>54</v>
      </c>
      <c r="B33" s="5" t="s">
        <v>69</v>
      </c>
      <c r="C33" s="5">
        <v>26.36</v>
      </c>
      <c r="D33" s="5">
        <v>-28.66</v>
      </c>
      <c r="E33" s="70"/>
      <c r="F33" s="70"/>
      <c r="G33" s="70"/>
      <c r="H33" s="70"/>
      <c r="I33" s="70"/>
      <c r="J33" s="70"/>
      <c r="K33" s="70"/>
    </row>
    <row r="34" spans="1:11" x14ac:dyDescent="0.25">
      <c r="A34" s="5" t="s">
        <v>54</v>
      </c>
      <c r="B34" s="5" t="s">
        <v>70</v>
      </c>
      <c r="C34" s="5">
        <v>13.72</v>
      </c>
      <c r="D34" s="5">
        <v>-31.75</v>
      </c>
      <c r="E34" s="70"/>
      <c r="F34" s="70"/>
      <c r="G34" s="70"/>
      <c r="H34" s="70"/>
      <c r="I34" s="70"/>
      <c r="J34" s="70"/>
      <c r="K34" s="70"/>
    </row>
    <row r="35" spans="1:11" x14ac:dyDescent="0.25">
      <c r="A35" s="5" t="s">
        <v>54</v>
      </c>
      <c r="B35" s="5" t="s">
        <v>71</v>
      </c>
      <c r="C35" s="5">
        <v>12.63</v>
      </c>
      <c r="D35" s="5">
        <v>-28.99</v>
      </c>
      <c r="E35" s="70"/>
      <c r="F35" s="70"/>
      <c r="G35" s="70"/>
      <c r="H35" s="70"/>
      <c r="I35" s="70"/>
      <c r="J35" s="70"/>
      <c r="K35" s="70"/>
    </row>
    <row r="36" spans="1:11" x14ac:dyDescent="0.25">
      <c r="A36" s="12" t="s">
        <v>54</v>
      </c>
      <c r="B36" s="12" t="s">
        <v>72</v>
      </c>
      <c r="C36" s="12">
        <v>10.4</v>
      </c>
      <c r="D36" s="12">
        <v>-29.72</v>
      </c>
      <c r="E36" s="72"/>
      <c r="F36" s="72"/>
      <c r="G36" s="72"/>
      <c r="H36" s="72"/>
      <c r="I36" s="72"/>
      <c r="J36" s="72"/>
      <c r="K36" s="72"/>
    </row>
    <row r="37" spans="1:11" x14ac:dyDescent="0.25">
      <c r="A37" s="1"/>
    </row>
    <row r="38" spans="1:11" x14ac:dyDescent="0.25">
      <c r="A38" s="1"/>
    </row>
    <row r="39" spans="1:11" x14ac:dyDescent="0.25">
      <c r="A39" s="1"/>
    </row>
    <row r="40" spans="1:11" x14ac:dyDescent="0.25">
      <c r="A40" s="1"/>
    </row>
    <row r="41" spans="1:11" x14ac:dyDescent="0.25">
      <c r="A41" s="1"/>
    </row>
  </sheetData>
  <mergeCells count="8">
    <mergeCell ref="A1:K1"/>
    <mergeCell ref="E4:K15"/>
    <mergeCell ref="E16:K36"/>
    <mergeCell ref="A2:A3"/>
    <mergeCell ref="B2:B3"/>
    <mergeCell ref="C2:C3"/>
    <mergeCell ref="D2:D3"/>
    <mergeCell ref="E2:K3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workbookViewId="0">
      <selection sqref="A1:G1"/>
    </sheetView>
  </sheetViews>
  <sheetFormatPr defaultRowHeight="14.4" x14ac:dyDescent="0.25"/>
  <cols>
    <col min="1" max="1" width="27.33203125" customWidth="1"/>
    <col min="2" max="2" width="19.33203125" customWidth="1"/>
    <col min="3" max="3" width="17.33203125" customWidth="1"/>
    <col min="4" max="4" width="20.88671875" customWidth="1"/>
    <col min="5" max="5" width="51" customWidth="1"/>
    <col min="6" max="6" width="13.88671875" customWidth="1"/>
    <col min="7" max="7" width="29.33203125" customWidth="1"/>
  </cols>
  <sheetData>
    <row r="1" spans="1:31" x14ac:dyDescent="0.25">
      <c r="A1" s="75" t="s">
        <v>185</v>
      </c>
      <c r="B1" s="75"/>
      <c r="C1" s="75"/>
      <c r="D1" s="75"/>
      <c r="E1" s="75"/>
      <c r="F1" s="75"/>
      <c r="G1" s="75"/>
    </row>
    <row r="2" spans="1:31" x14ac:dyDescent="0.25">
      <c r="A2" s="69" t="s">
        <v>178</v>
      </c>
      <c r="B2" s="69" t="s">
        <v>173</v>
      </c>
      <c r="C2" s="80" t="s">
        <v>87</v>
      </c>
      <c r="D2" s="80" t="s">
        <v>180</v>
      </c>
      <c r="E2" s="69" t="s">
        <v>171</v>
      </c>
      <c r="F2" s="69" t="s">
        <v>174</v>
      </c>
      <c r="G2" s="69" t="s">
        <v>176</v>
      </c>
    </row>
    <row r="3" spans="1:31" x14ac:dyDescent="0.25">
      <c r="A3" s="72"/>
      <c r="B3" s="70"/>
      <c r="C3" s="81"/>
      <c r="D3" s="81"/>
      <c r="E3" s="70"/>
      <c r="F3" s="70"/>
      <c r="G3" s="72"/>
    </row>
    <row r="4" spans="1:31" ht="42" customHeight="1" x14ac:dyDescent="0.25">
      <c r="A4" s="40" t="s">
        <v>179</v>
      </c>
      <c r="B4" s="40" t="s">
        <v>172</v>
      </c>
      <c r="C4" s="40">
        <v>9</v>
      </c>
      <c r="D4" s="40" t="s">
        <v>170</v>
      </c>
      <c r="E4" s="69" t="s">
        <v>21</v>
      </c>
      <c r="F4" s="69" t="s">
        <v>175</v>
      </c>
      <c r="G4" s="69" t="s">
        <v>177</v>
      </c>
    </row>
    <row r="5" spans="1:31" ht="14.4" customHeight="1" x14ac:dyDescent="0.25">
      <c r="A5" s="4" t="s">
        <v>179</v>
      </c>
      <c r="B5" s="4" t="s">
        <v>172</v>
      </c>
      <c r="C5" s="4">
        <v>11.7</v>
      </c>
      <c r="D5" s="4" t="s">
        <v>13</v>
      </c>
      <c r="E5" s="70"/>
      <c r="F5" s="70"/>
      <c r="G5" s="70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x14ac:dyDescent="0.25">
      <c r="A6" s="4" t="s">
        <v>179</v>
      </c>
      <c r="B6" s="4" t="s">
        <v>172</v>
      </c>
      <c r="C6" s="4">
        <v>8.9</v>
      </c>
      <c r="D6" s="4" t="s">
        <v>14</v>
      </c>
      <c r="E6" s="70"/>
      <c r="F6" s="70"/>
      <c r="G6" s="7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x14ac:dyDescent="0.25">
      <c r="A7" s="4" t="s">
        <v>179</v>
      </c>
      <c r="B7" s="4" t="s">
        <v>172</v>
      </c>
      <c r="C7" s="4">
        <v>9.1</v>
      </c>
      <c r="D7" s="4" t="s">
        <v>15</v>
      </c>
      <c r="E7" s="70"/>
      <c r="F7" s="70"/>
      <c r="G7" s="7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x14ac:dyDescent="0.25">
      <c r="A8" s="4" t="s">
        <v>179</v>
      </c>
      <c r="B8" s="4" t="s">
        <v>172</v>
      </c>
      <c r="C8" s="4">
        <v>14.4</v>
      </c>
      <c r="D8" s="4" t="s">
        <v>12</v>
      </c>
      <c r="E8" s="70"/>
      <c r="F8" s="70"/>
      <c r="G8" s="70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x14ac:dyDescent="0.25">
      <c r="A9" s="4" t="s">
        <v>179</v>
      </c>
      <c r="B9" s="4" t="s">
        <v>172</v>
      </c>
      <c r="C9" s="4">
        <v>10.4</v>
      </c>
      <c r="D9" s="4" t="s">
        <v>16</v>
      </c>
      <c r="E9" s="70"/>
      <c r="F9" s="70"/>
      <c r="G9" s="70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x14ac:dyDescent="0.25">
      <c r="A10" s="4" t="s">
        <v>179</v>
      </c>
      <c r="B10" s="4" t="s">
        <v>172</v>
      </c>
      <c r="C10" s="4">
        <v>9.4</v>
      </c>
      <c r="D10" s="4" t="s">
        <v>17</v>
      </c>
      <c r="E10" s="70"/>
      <c r="F10" s="70"/>
      <c r="G10" s="70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x14ac:dyDescent="0.25">
      <c r="A11" s="4" t="s">
        <v>179</v>
      </c>
      <c r="B11" s="4" t="s">
        <v>172</v>
      </c>
      <c r="C11" s="4">
        <v>10.6</v>
      </c>
      <c r="D11" s="4" t="s">
        <v>18</v>
      </c>
      <c r="E11" s="70"/>
      <c r="F11" s="70"/>
      <c r="G11" s="70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x14ac:dyDescent="0.25">
      <c r="A12" s="4" t="s">
        <v>179</v>
      </c>
      <c r="B12" s="4" t="s">
        <v>172</v>
      </c>
      <c r="C12" s="4">
        <v>10.199999999999999</v>
      </c>
      <c r="D12" s="4" t="s">
        <v>19</v>
      </c>
      <c r="E12" s="70"/>
      <c r="F12" s="70"/>
      <c r="G12" s="7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x14ac:dyDescent="0.25">
      <c r="A13" s="44" t="s">
        <v>179</v>
      </c>
      <c r="B13" s="44" t="s">
        <v>172</v>
      </c>
      <c r="C13" s="44">
        <v>10.1</v>
      </c>
      <c r="D13" s="44" t="s">
        <v>20</v>
      </c>
      <c r="E13" s="72"/>
      <c r="F13" s="72"/>
      <c r="G13" s="7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x14ac:dyDescent="0.25"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</sheetData>
  <mergeCells count="11">
    <mergeCell ref="A1:G1"/>
    <mergeCell ref="A2:A3"/>
    <mergeCell ref="B2:B3"/>
    <mergeCell ref="F2:F3"/>
    <mergeCell ref="E4:E13"/>
    <mergeCell ref="F4:F13"/>
    <mergeCell ref="G2:G3"/>
    <mergeCell ref="G4:G13"/>
    <mergeCell ref="C2:C3"/>
    <mergeCell ref="D2:D3"/>
    <mergeCell ref="E2:E3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C1"/>
    </sheetView>
  </sheetViews>
  <sheetFormatPr defaultRowHeight="14.4" x14ac:dyDescent="0.25"/>
  <cols>
    <col min="1" max="1" width="17.77734375" customWidth="1"/>
    <col min="2" max="2" width="80.21875" customWidth="1"/>
    <col min="3" max="3" width="43.109375" customWidth="1"/>
    <col min="9" max="9" width="17.44140625" customWidth="1"/>
  </cols>
  <sheetData>
    <row r="1" spans="1:9" x14ac:dyDescent="0.25">
      <c r="A1" s="75" t="s">
        <v>184</v>
      </c>
      <c r="B1" s="75"/>
      <c r="C1" s="75"/>
    </row>
    <row r="2" spans="1:9" x14ac:dyDescent="0.25">
      <c r="A2" s="40"/>
      <c r="B2" s="39" t="s">
        <v>157</v>
      </c>
      <c r="C2" s="40" t="s">
        <v>156</v>
      </c>
    </row>
    <row r="3" spans="1:9" ht="16.2" x14ac:dyDescent="0.25">
      <c r="A3" s="53" t="s">
        <v>159</v>
      </c>
      <c r="B3" s="51" t="s">
        <v>150</v>
      </c>
      <c r="C3" s="54" t="s">
        <v>155</v>
      </c>
    </row>
    <row r="4" spans="1:9" ht="16.2" x14ac:dyDescent="0.25">
      <c r="A4" s="55" t="s">
        <v>109</v>
      </c>
      <c r="B4" s="52" t="s">
        <v>152</v>
      </c>
      <c r="C4" s="54" t="s">
        <v>153</v>
      </c>
    </row>
    <row r="5" spans="1:9" ht="16.2" x14ac:dyDescent="0.25">
      <c r="A5" s="56" t="s">
        <v>158</v>
      </c>
      <c r="B5" s="51" t="s">
        <v>151</v>
      </c>
      <c r="C5" s="54" t="s">
        <v>154</v>
      </c>
    </row>
    <row r="7" spans="1:9" x14ac:dyDescent="0.25">
      <c r="A7" t="s">
        <v>144</v>
      </c>
    </row>
    <row r="8" spans="1:9" x14ac:dyDescent="0.25">
      <c r="A8" s="82"/>
      <c r="B8" s="82"/>
      <c r="C8" s="82"/>
      <c r="D8" s="82"/>
      <c r="E8" s="82"/>
      <c r="F8" s="82"/>
      <c r="G8" s="82"/>
      <c r="H8" s="82"/>
      <c r="I8" s="82"/>
    </row>
    <row r="9" spans="1:9" ht="31.2" customHeight="1" x14ac:dyDescent="0.25">
      <c r="A9" s="83" t="s">
        <v>162</v>
      </c>
      <c r="B9" s="83"/>
      <c r="C9" s="83"/>
      <c r="D9" s="83"/>
      <c r="E9" s="83"/>
      <c r="F9" s="83"/>
      <c r="G9" s="83"/>
      <c r="H9" s="83"/>
      <c r="I9" s="83"/>
    </row>
    <row r="10" spans="1:9" ht="31.2" customHeight="1" x14ac:dyDescent="0.25">
      <c r="A10" s="83" t="s">
        <v>161</v>
      </c>
      <c r="B10" s="83"/>
      <c r="C10" s="83"/>
      <c r="D10" s="83"/>
      <c r="E10" s="83"/>
      <c r="F10" s="83"/>
      <c r="G10" s="83"/>
      <c r="H10" s="83"/>
      <c r="I10" s="83"/>
    </row>
    <row r="11" spans="1:9" x14ac:dyDescent="0.25">
      <c r="A11" s="84" t="s">
        <v>163</v>
      </c>
      <c r="B11" s="84"/>
      <c r="C11" s="84"/>
      <c r="D11" s="84"/>
      <c r="E11" s="84"/>
      <c r="F11" s="84"/>
      <c r="G11" s="84"/>
      <c r="H11" s="84"/>
      <c r="I11" s="84"/>
    </row>
    <row r="12" spans="1:9" ht="33.6" customHeight="1" x14ac:dyDescent="0.25">
      <c r="A12" s="83" t="s">
        <v>160</v>
      </c>
      <c r="B12" s="83"/>
      <c r="C12" s="83"/>
      <c r="D12" s="83"/>
      <c r="E12" s="83"/>
      <c r="F12" s="83"/>
      <c r="G12" s="83"/>
      <c r="H12" s="83"/>
      <c r="I12" s="83"/>
    </row>
  </sheetData>
  <mergeCells count="6">
    <mergeCell ref="A1:C1"/>
    <mergeCell ref="A8:I8"/>
    <mergeCell ref="A9:I9"/>
    <mergeCell ref="A11:I11"/>
    <mergeCell ref="A12:I12"/>
    <mergeCell ref="A10:I1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="85" zoomScaleNormal="85" workbookViewId="0">
      <selection sqref="A1:K1"/>
    </sheetView>
  </sheetViews>
  <sheetFormatPr defaultRowHeight="14.4" x14ac:dyDescent="0.25"/>
  <cols>
    <col min="1" max="1" width="32.33203125" customWidth="1"/>
    <col min="2" max="2" width="33.6640625" customWidth="1"/>
    <col min="3" max="3" width="21.21875" customWidth="1"/>
    <col min="4" max="4" width="23.77734375" customWidth="1"/>
    <col min="5" max="5" width="21.109375" customWidth="1"/>
    <col min="7" max="7" width="19" customWidth="1"/>
    <col min="8" max="8" width="18" customWidth="1"/>
    <col min="9" max="9" width="24.21875" customWidth="1"/>
    <col min="10" max="10" width="33.21875" customWidth="1"/>
    <col min="11" max="11" width="24" customWidth="1"/>
  </cols>
  <sheetData>
    <row r="1" spans="1:11" x14ac:dyDescent="0.25">
      <c r="A1" s="88" t="s">
        <v>197</v>
      </c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11" ht="17.399999999999999" x14ac:dyDescent="0.25">
      <c r="A2" s="32" t="s">
        <v>140</v>
      </c>
      <c r="B2" s="32" t="s">
        <v>139</v>
      </c>
      <c r="C2" s="33" t="s">
        <v>138</v>
      </c>
      <c r="D2" s="33" t="s">
        <v>137</v>
      </c>
      <c r="E2" s="32" t="s">
        <v>190</v>
      </c>
      <c r="F2" s="31" t="s">
        <v>136</v>
      </c>
      <c r="G2" s="31" t="s">
        <v>135</v>
      </c>
      <c r="H2" s="30" t="s">
        <v>134</v>
      </c>
      <c r="I2" s="32" t="s">
        <v>133</v>
      </c>
      <c r="J2" s="32" t="s">
        <v>141</v>
      </c>
      <c r="K2" s="32" t="s">
        <v>144</v>
      </c>
    </row>
    <row r="3" spans="1:11" ht="15" x14ac:dyDescent="0.25">
      <c r="A3" s="25" t="s">
        <v>126</v>
      </c>
      <c r="B3" s="29" t="s">
        <v>131</v>
      </c>
      <c r="C3" s="29" t="s">
        <v>132</v>
      </c>
      <c r="D3" s="25" t="s">
        <v>123</v>
      </c>
      <c r="E3" s="27">
        <v>0.79188746186910119</v>
      </c>
      <c r="F3" s="27">
        <v>1.620907822235931E-2</v>
      </c>
      <c r="G3" s="27">
        <f t="shared" ref="G3:G23" si="0">E3*0.488</f>
        <v>0.38644108139212135</v>
      </c>
      <c r="H3" s="27">
        <v>11.75</v>
      </c>
      <c r="I3" s="25" t="s">
        <v>129</v>
      </c>
      <c r="J3" s="35"/>
      <c r="K3" s="35"/>
    </row>
    <row r="4" spans="1:11" ht="15" x14ac:dyDescent="0.25">
      <c r="A4" s="25" t="s">
        <v>126</v>
      </c>
      <c r="B4" s="29" t="s">
        <v>131</v>
      </c>
      <c r="C4" s="29" t="s">
        <v>130</v>
      </c>
      <c r="D4" s="25" t="s">
        <v>123</v>
      </c>
      <c r="E4" s="27">
        <v>0.7054935759954496</v>
      </c>
      <c r="F4" s="27">
        <v>4.3255523893843288E-2</v>
      </c>
      <c r="G4" s="27">
        <f t="shared" si="0"/>
        <v>0.34428086508577938</v>
      </c>
      <c r="H4" s="27">
        <v>12.81</v>
      </c>
      <c r="I4" s="25" t="s">
        <v>129</v>
      </c>
      <c r="J4" s="36"/>
      <c r="K4" s="36"/>
    </row>
    <row r="5" spans="1:11" ht="15" x14ac:dyDescent="0.25">
      <c r="A5" s="25" t="s">
        <v>126</v>
      </c>
      <c r="B5" s="28" t="s">
        <v>128</v>
      </c>
      <c r="C5" s="28" t="s">
        <v>127</v>
      </c>
      <c r="D5" s="25" t="s">
        <v>123</v>
      </c>
      <c r="E5" s="27">
        <v>0.57285875491054394</v>
      </c>
      <c r="F5" s="27">
        <v>4.4336690186181645E-2</v>
      </c>
      <c r="G5" s="27">
        <f t="shared" si="0"/>
        <v>0.27955507239634542</v>
      </c>
      <c r="H5" s="27">
        <v>9.09</v>
      </c>
      <c r="I5" s="25" t="s">
        <v>112</v>
      </c>
      <c r="J5" s="36"/>
      <c r="K5" s="36"/>
    </row>
    <row r="6" spans="1:11" x14ac:dyDescent="0.25">
      <c r="A6" s="25" t="s">
        <v>126</v>
      </c>
      <c r="B6" s="25" t="s">
        <v>125</v>
      </c>
      <c r="C6" s="25" t="s">
        <v>124</v>
      </c>
      <c r="D6" s="25" t="s">
        <v>123</v>
      </c>
      <c r="E6" s="26">
        <v>0.65441787673771223</v>
      </c>
      <c r="F6" s="26">
        <v>7.5236357922295813E-2</v>
      </c>
      <c r="G6" s="26">
        <f t="shared" si="0"/>
        <v>0.31935592384800354</v>
      </c>
      <c r="H6" s="26">
        <v>8.7899999999999991</v>
      </c>
      <c r="I6" s="25" t="s">
        <v>112</v>
      </c>
      <c r="J6" s="36"/>
      <c r="K6" s="36"/>
    </row>
    <row r="7" spans="1:11" x14ac:dyDescent="0.25">
      <c r="A7" s="25" t="s">
        <v>120</v>
      </c>
      <c r="B7" s="25" t="s">
        <v>119</v>
      </c>
      <c r="C7" s="25" t="s">
        <v>122</v>
      </c>
      <c r="D7" s="25" t="s">
        <v>117</v>
      </c>
      <c r="E7" s="26">
        <v>0.381548499023177</v>
      </c>
      <c r="F7" s="26">
        <v>2.9211731414402822E-2</v>
      </c>
      <c r="G7" s="26">
        <f t="shared" si="0"/>
        <v>0.18619566752331038</v>
      </c>
      <c r="H7" s="26">
        <v>24.14259616</v>
      </c>
      <c r="I7" s="25" t="s">
        <v>112</v>
      </c>
      <c r="J7" s="37" t="s">
        <v>143</v>
      </c>
      <c r="K7" s="37" t="s">
        <v>146</v>
      </c>
    </row>
    <row r="8" spans="1:11" x14ac:dyDescent="0.25">
      <c r="A8" s="25" t="s">
        <v>120</v>
      </c>
      <c r="B8" s="25" t="s">
        <v>119</v>
      </c>
      <c r="C8" s="25" t="s">
        <v>121</v>
      </c>
      <c r="D8" s="25" t="s">
        <v>117</v>
      </c>
      <c r="E8" s="26">
        <v>0.30413058776558355</v>
      </c>
      <c r="F8" s="26">
        <v>1.6187673395382508E-2</v>
      </c>
      <c r="G8" s="26">
        <f t="shared" si="0"/>
        <v>0.14841572682960477</v>
      </c>
      <c r="H8" s="26">
        <v>26.388749439999998</v>
      </c>
      <c r="I8" s="25" t="s">
        <v>112</v>
      </c>
      <c r="J8" s="37" t="s">
        <v>143</v>
      </c>
      <c r="K8" s="37" t="s">
        <v>146</v>
      </c>
    </row>
    <row r="9" spans="1:11" x14ac:dyDescent="0.25">
      <c r="A9" s="25" t="s">
        <v>120</v>
      </c>
      <c r="B9" s="25" t="s">
        <v>119</v>
      </c>
      <c r="C9" s="25" t="s">
        <v>118</v>
      </c>
      <c r="D9" s="25" t="s">
        <v>117</v>
      </c>
      <c r="E9" s="26">
        <v>0.34023772609249647</v>
      </c>
      <c r="F9" s="26">
        <v>3.4340876618856507E-2</v>
      </c>
      <c r="G9" s="26">
        <f t="shared" si="0"/>
        <v>0.16603601033313828</v>
      </c>
      <c r="H9" s="26">
        <v>22.075198239999999</v>
      </c>
      <c r="I9" s="25" t="s">
        <v>112</v>
      </c>
      <c r="J9" s="37" t="s">
        <v>143</v>
      </c>
      <c r="K9" s="37" t="s">
        <v>146</v>
      </c>
    </row>
    <row r="10" spans="1:11" x14ac:dyDescent="0.25">
      <c r="A10" s="25" t="s">
        <v>114</v>
      </c>
      <c r="B10" s="25" t="s">
        <v>116</v>
      </c>
      <c r="C10" s="25">
        <v>252832</v>
      </c>
      <c r="D10" s="25" t="s">
        <v>115</v>
      </c>
      <c r="E10" s="26">
        <v>0.23795382139560939</v>
      </c>
      <c r="F10" s="26">
        <v>3.2926147557085304E-2</v>
      </c>
      <c r="G10" s="26">
        <f t="shared" si="0"/>
        <v>0.11612146484105738</v>
      </c>
      <c r="H10" s="26">
        <v>8.6246814399999998</v>
      </c>
      <c r="I10" s="25" t="s">
        <v>112</v>
      </c>
      <c r="J10" s="37"/>
      <c r="K10" s="36"/>
    </row>
    <row r="11" spans="1:11" x14ac:dyDescent="0.25">
      <c r="A11" s="25" t="s">
        <v>114</v>
      </c>
      <c r="B11" s="25" t="s">
        <v>116</v>
      </c>
      <c r="C11" s="25">
        <v>252834</v>
      </c>
      <c r="D11" s="25" t="s">
        <v>115</v>
      </c>
      <c r="E11" s="26">
        <v>0.33015681654821832</v>
      </c>
      <c r="F11" s="26">
        <v>4.2736449039129175E-2</v>
      </c>
      <c r="G11" s="26">
        <f t="shared" si="0"/>
        <v>0.16111652647553054</v>
      </c>
      <c r="H11" s="26">
        <v>15.01071088</v>
      </c>
      <c r="I11" s="25" t="s">
        <v>112</v>
      </c>
      <c r="J11" s="37"/>
      <c r="K11" s="36"/>
    </row>
    <row r="12" spans="1:11" x14ac:dyDescent="0.25">
      <c r="A12" s="25" t="s">
        <v>114</v>
      </c>
      <c r="B12" s="25" t="s">
        <v>116</v>
      </c>
      <c r="C12" s="25">
        <v>253528</v>
      </c>
      <c r="D12" s="25" t="s">
        <v>115</v>
      </c>
      <c r="E12" s="26">
        <v>0.24738491426458165</v>
      </c>
      <c r="F12" s="26">
        <v>3.5865859948553673E-2</v>
      </c>
      <c r="G12" s="26">
        <f t="shared" si="0"/>
        <v>0.12072383816111584</v>
      </c>
      <c r="H12" s="26">
        <v>10.912324000000002</v>
      </c>
      <c r="I12" s="25" t="s">
        <v>112</v>
      </c>
      <c r="J12" s="37"/>
      <c r="K12" s="36"/>
    </row>
    <row r="13" spans="1:11" x14ac:dyDescent="0.25">
      <c r="A13" s="25" t="s">
        <v>114</v>
      </c>
      <c r="B13" s="25" t="s">
        <v>116</v>
      </c>
      <c r="C13" s="25">
        <v>253827</v>
      </c>
      <c r="D13" s="25" t="s">
        <v>115</v>
      </c>
      <c r="E13" s="26">
        <v>0.24995214318791525</v>
      </c>
      <c r="F13" s="26">
        <v>3.720724157922578E-2</v>
      </c>
      <c r="G13" s="26">
        <f t="shared" si="0"/>
        <v>0.12197664587570264</v>
      </c>
      <c r="H13" s="26">
        <v>8.3643419200000011</v>
      </c>
      <c r="I13" s="25" t="s">
        <v>112</v>
      </c>
      <c r="J13" s="37"/>
      <c r="K13" s="36"/>
    </row>
    <row r="14" spans="1:11" x14ac:dyDescent="0.25">
      <c r="A14" s="25" t="s">
        <v>114</v>
      </c>
      <c r="B14" s="25" t="s">
        <v>116</v>
      </c>
      <c r="C14" s="25">
        <v>252853</v>
      </c>
      <c r="D14" s="25" t="s">
        <v>115</v>
      </c>
      <c r="E14" s="26">
        <v>0.1032045301141542</v>
      </c>
      <c r="F14" s="26">
        <v>6.8977444837080376E-2</v>
      </c>
      <c r="G14" s="26">
        <f t="shared" si="0"/>
        <v>5.0363810695707251E-2</v>
      </c>
      <c r="H14" s="26">
        <v>9.5179470550000005</v>
      </c>
      <c r="I14" s="25" t="s">
        <v>112</v>
      </c>
      <c r="J14" s="37"/>
      <c r="K14" s="36"/>
    </row>
    <row r="15" spans="1:11" x14ac:dyDescent="0.25">
      <c r="A15" s="25" t="s">
        <v>114</v>
      </c>
      <c r="B15" s="25" t="s">
        <v>116</v>
      </c>
      <c r="C15" s="25">
        <v>252868</v>
      </c>
      <c r="D15" s="25" t="s">
        <v>115</v>
      </c>
      <c r="E15" s="26">
        <v>0.26895897817341002</v>
      </c>
      <c r="F15" s="26">
        <v>1.7072209677771132E-2</v>
      </c>
      <c r="G15" s="26">
        <f t="shared" si="0"/>
        <v>0.13125198134862409</v>
      </c>
      <c r="H15" s="26">
        <v>11.079571359999999</v>
      </c>
      <c r="I15" s="25" t="s">
        <v>112</v>
      </c>
      <c r="J15" s="37"/>
      <c r="K15" s="36"/>
    </row>
    <row r="16" spans="1:11" x14ac:dyDescent="0.25">
      <c r="A16" s="25" t="s">
        <v>114</v>
      </c>
      <c r="B16" s="25" t="s">
        <v>116</v>
      </c>
      <c r="C16" s="25">
        <v>252873</v>
      </c>
      <c r="D16" s="25" t="s">
        <v>115</v>
      </c>
      <c r="E16" s="26">
        <v>0.18651420908067973</v>
      </c>
      <c r="F16" s="26">
        <v>1.5700022001388699E-2</v>
      </c>
      <c r="G16" s="26">
        <f t="shared" si="0"/>
        <v>9.1018934031371707E-2</v>
      </c>
      <c r="H16" s="26">
        <v>11.279137209999998</v>
      </c>
      <c r="I16" s="25" t="s">
        <v>112</v>
      </c>
      <c r="J16" s="37"/>
      <c r="K16" s="36"/>
    </row>
    <row r="17" spans="1:11" x14ac:dyDescent="0.25">
      <c r="A17" s="25" t="s">
        <v>114</v>
      </c>
      <c r="B17" s="25" t="s">
        <v>116</v>
      </c>
      <c r="C17" s="25">
        <v>253600</v>
      </c>
      <c r="D17" s="25" t="s">
        <v>115</v>
      </c>
      <c r="E17" s="26">
        <v>0.15197437832849037</v>
      </c>
      <c r="F17" s="26">
        <v>3.6287981035347361E-2</v>
      </c>
      <c r="G17" s="26">
        <f t="shared" si="0"/>
        <v>7.4163496624303299E-2</v>
      </c>
      <c r="H17" s="26">
        <v>11.015694400000001</v>
      </c>
      <c r="I17" s="25" t="s">
        <v>112</v>
      </c>
      <c r="J17" s="37"/>
      <c r="K17" s="36"/>
    </row>
    <row r="18" spans="1:11" x14ac:dyDescent="0.25">
      <c r="A18" s="25" t="s">
        <v>114</v>
      </c>
      <c r="B18" s="25" t="s">
        <v>116</v>
      </c>
      <c r="C18" s="25">
        <v>252833</v>
      </c>
      <c r="D18" s="25" t="s">
        <v>115</v>
      </c>
      <c r="E18" s="26">
        <v>8.1106824870292193E-2</v>
      </c>
      <c r="F18" s="26">
        <v>7.6929552856532787E-2</v>
      </c>
      <c r="G18" s="26">
        <f t="shared" si="0"/>
        <v>3.958013053670259E-2</v>
      </c>
      <c r="H18" s="26">
        <v>7.319953120000001</v>
      </c>
      <c r="I18" s="25" t="s">
        <v>112</v>
      </c>
      <c r="J18" s="37"/>
      <c r="K18" s="36"/>
    </row>
    <row r="19" spans="1:11" x14ac:dyDescent="0.25">
      <c r="A19" s="25" t="s">
        <v>114</v>
      </c>
      <c r="B19" s="25" t="s">
        <v>116</v>
      </c>
      <c r="C19" s="25">
        <v>252874</v>
      </c>
      <c r="D19" s="25" t="s">
        <v>115</v>
      </c>
      <c r="E19" s="26">
        <v>8.7797693355218698E-2</v>
      </c>
      <c r="F19" s="26">
        <v>4.7925854167646796E-2</v>
      </c>
      <c r="G19" s="26">
        <f t="shared" si="0"/>
        <v>4.2845274357346724E-2</v>
      </c>
      <c r="H19" s="26">
        <v>7.705815519999998</v>
      </c>
      <c r="I19" s="25" t="s">
        <v>112</v>
      </c>
      <c r="J19" s="37"/>
      <c r="K19" s="36"/>
    </row>
    <row r="20" spans="1:11" x14ac:dyDescent="0.25">
      <c r="A20" s="25" t="s">
        <v>114</v>
      </c>
      <c r="B20" s="25" t="s">
        <v>116</v>
      </c>
      <c r="C20" s="25">
        <v>252878</v>
      </c>
      <c r="D20" s="25" t="s">
        <v>115</v>
      </c>
      <c r="E20" s="26">
        <v>9.6727012529914738E-2</v>
      </c>
      <c r="F20" s="26">
        <v>3.9268319411282487E-3</v>
      </c>
      <c r="G20" s="26">
        <f t="shared" si="0"/>
        <v>4.7202782114598392E-2</v>
      </c>
      <c r="H20" s="26">
        <v>8.2015096000000014</v>
      </c>
      <c r="I20" s="25" t="s">
        <v>112</v>
      </c>
      <c r="J20" s="37"/>
      <c r="K20" s="36"/>
    </row>
    <row r="21" spans="1:11" x14ac:dyDescent="0.25">
      <c r="A21" s="25" t="s">
        <v>114</v>
      </c>
      <c r="B21" s="25" t="s">
        <v>181</v>
      </c>
      <c r="C21" s="25">
        <v>525972</v>
      </c>
      <c r="D21" s="25" t="s">
        <v>115</v>
      </c>
      <c r="E21" s="26">
        <v>0.19265683262238475</v>
      </c>
      <c r="F21" s="26">
        <v>5.3271013699087655E-2</v>
      </c>
      <c r="G21" s="26">
        <f t="shared" si="0"/>
        <v>9.401653431972376E-2</v>
      </c>
      <c r="H21" s="26">
        <v>9.6710335600000015</v>
      </c>
      <c r="I21" s="25" t="s">
        <v>112</v>
      </c>
      <c r="J21" s="37" t="s">
        <v>142</v>
      </c>
      <c r="K21" s="37" t="s">
        <v>147</v>
      </c>
    </row>
    <row r="22" spans="1:11" x14ac:dyDescent="0.25">
      <c r="A22" s="25" t="s">
        <v>114</v>
      </c>
      <c r="B22" s="25" t="s">
        <v>182</v>
      </c>
      <c r="C22" s="25">
        <v>542262</v>
      </c>
      <c r="D22" s="25" t="s">
        <v>115</v>
      </c>
      <c r="E22" s="26">
        <v>-6.0599421693107836E-2</v>
      </c>
      <c r="F22" s="26">
        <v>5.2909729957198025E-2</v>
      </c>
      <c r="G22" s="26">
        <f t="shared" si="0"/>
        <v>-2.9572517786236624E-2</v>
      </c>
      <c r="H22" s="26">
        <v>8.5467316899999979</v>
      </c>
      <c r="I22" s="25" t="s">
        <v>112</v>
      </c>
      <c r="J22" s="37" t="s">
        <v>142</v>
      </c>
      <c r="K22" s="37" t="s">
        <v>147</v>
      </c>
    </row>
    <row r="23" spans="1:11" x14ac:dyDescent="0.25">
      <c r="A23" s="23" t="s">
        <v>114</v>
      </c>
      <c r="B23" s="23" t="s">
        <v>181</v>
      </c>
      <c r="C23" s="23">
        <v>542229</v>
      </c>
      <c r="D23" s="23" t="s">
        <v>113</v>
      </c>
      <c r="E23" s="24">
        <v>0.48632192628562709</v>
      </c>
      <c r="F23" s="24">
        <v>3.8275454089654937E-2</v>
      </c>
      <c r="G23" s="24">
        <f t="shared" si="0"/>
        <v>0.23732510002738602</v>
      </c>
      <c r="H23" s="24">
        <v>16.903347910000001</v>
      </c>
      <c r="I23" s="23" t="s">
        <v>112</v>
      </c>
      <c r="J23" s="38" t="s">
        <v>142</v>
      </c>
      <c r="K23" s="38" t="s">
        <v>147</v>
      </c>
    </row>
    <row r="24" spans="1:11" ht="16.2" x14ac:dyDescent="0.25">
      <c r="A24" s="89" t="s">
        <v>194</v>
      </c>
      <c r="B24" s="89"/>
      <c r="C24" s="89"/>
      <c r="D24" s="89"/>
      <c r="E24" s="89"/>
      <c r="F24" s="89"/>
      <c r="G24" s="89"/>
      <c r="H24" s="89"/>
      <c r="I24" s="89"/>
      <c r="J24" s="89"/>
      <c r="K24" s="89"/>
    </row>
    <row r="26" spans="1:11" x14ac:dyDescent="0.25">
      <c r="A26" s="34" t="s">
        <v>145</v>
      </c>
    </row>
    <row r="27" spans="1:11" x14ac:dyDescent="0.25">
      <c r="A27" s="87" t="s">
        <v>193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</row>
    <row r="28" spans="1:11" x14ac:dyDescent="0.25">
      <c r="A28" s="87" t="s">
        <v>192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</row>
    <row r="29" spans="1:11" x14ac:dyDescent="0.25">
      <c r="A29" s="90" t="s">
        <v>191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</row>
    <row r="30" spans="1:11" ht="30" customHeight="1" x14ac:dyDescent="0.25">
      <c r="A30" s="85" t="s">
        <v>149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</row>
    <row r="31" spans="1:11" x14ac:dyDescent="0.25">
      <c r="A31" s="86" t="s">
        <v>148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</row>
  </sheetData>
  <mergeCells count="7">
    <mergeCell ref="A30:K30"/>
    <mergeCell ref="A31:K31"/>
    <mergeCell ref="A27:K27"/>
    <mergeCell ref="A1:K1"/>
    <mergeCell ref="A24:K24"/>
    <mergeCell ref="A29:K29"/>
    <mergeCell ref="A28:K2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sedimentary carbonate rocks</vt:lpstr>
      <vt:lpstr>Intraplate carbonatite</vt:lpstr>
      <vt:lpstr>Sedimentary organic matter</vt:lpstr>
      <vt:lpstr>Dagele carbonatite in EKO</vt:lpstr>
      <vt:lpstr>C-O-Ca isotope of upper mantle</vt:lpstr>
      <vt:lpstr>Ca-O isotope of carbonatite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2026-08-26T13:11:21Z</dcterms:modified>
</cp:coreProperties>
</file>