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7"/>
  <workbookPr/>
  <mc:AlternateContent xmlns:mc="http://schemas.openxmlformats.org/markup-compatibility/2006">
    <mc:Choice Requires="x15">
      <x15ac:absPath xmlns:x15ac="http://schemas.microsoft.com/office/spreadsheetml/2010/11/ac" url="https://uwnetid.sharepoint.com/sites/millerlab/Shared Documents/Papers/2026-Rapid Brain Tumor/Submission 01 - npjPrecisionOncology/"/>
    </mc:Choice>
  </mc:AlternateContent>
  <xr:revisionPtr revIDLastSave="20" documentId="8_{16817DE0-6E28-864B-98DC-88F6EFA21329}" xr6:coauthVersionLast="47" xr6:coauthVersionMax="47" xr10:uidLastSave="{24535324-91E9-F544-971A-E7A6A354FB0D}"/>
  <bookViews>
    <workbookView xWindow="0" yWindow="780" windowWidth="36000" windowHeight="22600" firstSheet="1" activeTab="9" xr2:uid="{CCC417B0-611E-9541-AFAF-53C90E247C90}"/>
  </bookViews>
  <sheets>
    <sheet name="S1 - Sample Information" sheetId="11" r:id="rId1"/>
    <sheet name="S2 - WGS Metrics" sheetId="8" r:id="rId2"/>
    <sheet name="S3 - AS Metrics" sheetId="7" r:id="rId3"/>
    <sheet name="S4 - Small BEDfile" sheetId="13" r:id="rId4"/>
    <sheet name="S5 - Large BEDfile" sheetId="12" r:id="rId5"/>
    <sheet name="S6 - SNVs and Indels" sheetId="15" r:id="rId6"/>
    <sheet name="S7 - QDNAseq" sheetId="17" r:id="rId7"/>
    <sheet name="S8 - ichorCNA" sheetId="18" r:id="rId8"/>
    <sheet name="S9 - Fusions" sheetId="19" r:id="rId9"/>
    <sheet name="S10 - Methylation" sheetId="14" r:id="rId10"/>
    <sheet name="S11 - Methylation Time Course" sheetId="20" r:id="rId11"/>
    <sheet name="S12 - MNP_Flex" sheetId="21" r:id="rId12"/>
  </sheets>
  <definedNames>
    <definedName name="_xlnm._FilterDatabase" localSheetId="9" hidden="1">'S10 - Methylation'!$A$1:$AJ$36</definedName>
    <definedName name="_xlnm._FilterDatabase" localSheetId="5" hidden="1">'S6 - SNVs and Indels'!$A$1:$H$62</definedName>
    <definedName name="_xlnm._FilterDatabase" localSheetId="6" hidden="1">'S7 - QDNAseq'!$A$1:$H$33</definedName>
    <definedName name="_msoanchor_1">'S7 - QDNAseq'!$F$17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4" l="1"/>
  <c r="AI33" i="14" l="1"/>
  <c r="AI32" i="14"/>
  <c r="AI31" i="14"/>
  <c r="AI30" i="14"/>
  <c r="AI28" i="14"/>
  <c r="AI27" i="14"/>
  <c r="AI24" i="14"/>
  <c r="AI23" i="14"/>
  <c r="AI22" i="14"/>
  <c r="AI21" i="14"/>
  <c r="AI8" i="14"/>
  <c r="AI7" i="14"/>
  <c r="AI6" i="14"/>
  <c r="AI20" i="14"/>
  <c r="AI19" i="14"/>
  <c r="AI18" i="14"/>
  <c r="AI17" i="14"/>
  <c r="AI16" i="14"/>
  <c r="AI15" i="14"/>
  <c r="AI14" i="14"/>
  <c r="AI13" i="14"/>
  <c r="AI12" i="14"/>
  <c r="AI11" i="14"/>
  <c r="AI10" i="14"/>
  <c r="AI9" i="14"/>
  <c r="AE20" i="14"/>
  <c r="AA20" i="14"/>
  <c r="W20" i="14"/>
  <c r="S20" i="14"/>
  <c r="O20" i="14"/>
  <c r="K20" i="14"/>
  <c r="AE19" i="14"/>
  <c r="AA19" i="14"/>
  <c r="W19" i="14"/>
  <c r="S19" i="14"/>
  <c r="O19" i="14"/>
  <c r="K19" i="14"/>
  <c r="AE18" i="14"/>
  <c r="AA18" i="14"/>
  <c r="W18" i="14"/>
  <c r="S18" i="14"/>
  <c r="O18" i="14"/>
  <c r="K18" i="14"/>
  <c r="AE17" i="14"/>
  <c r="AA17" i="14"/>
  <c r="W17" i="14"/>
  <c r="S17" i="14"/>
  <c r="O17" i="14"/>
  <c r="K17" i="14"/>
  <c r="AE16" i="14"/>
  <c r="AA16" i="14"/>
  <c r="W16" i="14"/>
  <c r="S16" i="14"/>
  <c r="O16" i="14"/>
  <c r="K16" i="14"/>
  <c r="AE15" i="14"/>
  <c r="AA15" i="14"/>
  <c r="W15" i="14"/>
  <c r="S15" i="14"/>
  <c r="O15" i="14"/>
  <c r="K15" i="14"/>
  <c r="AE34" i="14"/>
  <c r="AE33" i="14"/>
  <c r="AE32" i="14"/>
  <c r="AE31" i="14"/>
  <c r="AE30" i="14"/>
  <c r="AE29" i="14"/>
  <c r="AE28" i="14"/>
  <c r="AE27" i="14"/>
  <c r="AE26" i="14"/>
  <c r="AE25" i="14"/>
  <c r="AE24" i="14"/>
  <c r="AE23" i="14"/>
  <c r="AE22" i="14"/>
  <c r="AE21" i="14"/>
  <c r="AF21" i="14" s="1"/>
  <c r="AE8" i="14"/>
  <c r="AE7" i="14"/>
  <c r="AE6" i="14"/>
  <c r="AE14" i="14"/>
  <c r="AE13" i="14"/>
  <c r="AE12" i="14"/>
  <c r="AE11" i="14"/>
  <c r="AE10" i="14"/>
  <c r="AE9" i="14"/>
  <c r="AA34" i="14"/>
  <c r="AA33" i="14"/>
  <c r="AA32" i="14"/>
  <c r="AA31" i="14"/>
  <c r="AA30" i="14"/>
  <c r="AA29" i="14"/>
  <c r="AA28" i="14"/>
  <c r="AA27" i="14"/>
  <c r="AA26" i="14"/>
  <c r="AA25" i="14"/>
  <c r="AA24" i="14"/>
  <c r="AA23" i="14"/>
  <c r="AA22" i="14"/>
  <c r="AA21" i="14"/>
  <c r="AB21" i="14" s="1"/>
  <c r="AA8" i="14"/>
  <c r="AA7" i="14"/>
  <c r="AA6" i="14"/>
  <c r="AA14" i="14"/>
  <c r="AA13" i="14"/>
  <c r="AA12" i="14"/>
  <c r="AA11" i="14"/>
  <c r="AA10" i="14"/>
  <c r="AA9" i="14"/>
  <c r="W34" i="14"/>
  <c r="W33" i="14"/>
  <c r="W32" i="14"/>
  <c r="W31" i="14"/>
  <c r="W30" i="14"/>
  <c r="W29" i="14"/>
  <c r="W28" i="14"/>
  <c r="W27" i="14"/>
  <c r="W26" i="14"/>
  <c r="W25" i="14"/>
  <c r="W24" i="14"/>
  <c r="W23" i="14"/>
  <c r="W22" i="14"/>
  <c r="W21" i="14"/>
  <c r="X21" i="14" s="1"/>
  <c r="W8" i="14"/>
  <c r="W7" i="14"/>
  <c r="W6" i="14"/>
  <c r="W14" i="14"/>
  <c r="W13" i="14"/>
  <c r="W12" i="14"/>
  <c r="W11" i="14"/>
  <c r="W10" i="14"/>
  <c r="W9" i="14"/>
  <c r="S34" i="14"/>
  <c r="S33" i="14"/>
  <c r="S32" i="14"/>
  <c r="S31" i="14"/>
  <c r="S30" i="14"/>
  <c r="S29" i="14"/>
  <c r="S28" i="14"/>
  <c r="S27" i="14"/>
  <c r="S26" i="14"/>
  <c r="S25" i="14"/>
  <c r="S24" i="14"/>
  <c r="S23" i="14"/>
  <c r="S22" i="14"/>
  <c r="S21" i="14"/>
  <c r="T21" i="14" s="1"/>
  <c r="S8" i="14"/>
  <c r="S7" i="14"/>
  <c r="S6" i="14"/>
  <c r="S14" i="14"/>
  <c r="S13" i="14"/>
  <c r="S12" i="14"/>
  <c r="S11" i="14"/>
  <c r="S10" i="14"/>
  <c r="S9" i="14"/>
  <c r="O34" i="14"/>
  <c r="O33" i="14"/>
  <c r="O32" i="14"/>
  <c r="O31" i="14"/>
  <c r="O30" i="14"/>
  <c r="O29" i="14"/>
  <c r="O28" i="14"/>
  <c r="O27" i="14"/>
  <c r="O26" i="14"/>
  <c r="O25" i="14"/>
  <c r="O24" i="14"/>
  <c r="O23" i="14"/>
  <c r="O22" i="14"/>
  <c r="O21" i="14"/>
  <c r="P21" i="14" s="1"/>
  <c r="O8" i="14"/>
  <c r="O7" i="14"/>
  <c r="O6" i="14"/>
  <c r="O14" i="14"/>
  <c r="O13" i="14"/>
  <c r="O12" i="14"/>
  <c r="O11" i="14"/>
  <c r="O10" i="14"/>
  <c r="O9" i="14"/>
  <c r="K34" i="14"/>
  <c r="K33" i="14"/>
  <c r="K32" i="14"/>
  <c r="K31" i="14"/>
  <c r="K30" i="14"/>
  <c r="K29" i="14"/>
  <c r="K28" i="14"/>
  <c r="K27" i="14"/>
  <c r="K26" i="14"/>
  <c r="K25" i="14"/>
  <c r="K24" i="14"/>
  <c r="K23" i="14"/>
  <c r="K22" i="14"/>
  <c r="K21" i="14"/>
  <c r="L21" i="14" s="1"/>
  <c r="K8" i="14"/>
  <c r="K7" i="14"/>
  <c r="K6" i="14"/>
  <c r="K14" i="14"/>
  <c r="K13" i="14"/>
  <c r="K12" i="14"/>
  <c r="K11" i="14"/>
  <c r="K10" i="14"/>
  <c r="K9" i="14"/>
  <c r="S28" i="7"/>
  <c r="S27" i="7"/>
  <c r="R28" i="7"/>
  <c r="P28" i="7"/>
  <c r="R27" i="7"/>
  <c r="P27" i="7"/>
  <c r="O28" i="7"/>
  <c r="O27" i="7"/>
  <c r="T28" i="7" l="1"/>
  <c r="T27" i="7"/>
</calcChain>
</file>

<file path=xl/sharedStrings.xml><?xml version="1.0" encoding="utf-8"?>
<sst xmlns="http://schemas.openxmlformats.org/spreadsheetml/2006/main" count="9973" uniqueCount="1688">
  <si>
    <r>
      <t xml:space="preserve">Table S1: </t>
    </r>
    <r>
      <rPr>
        <sz val="11"/>
        <color rgb="FF000000"/>
        <rFont val="Aptos Narrow"/>
      </rPr>
      <t>Clinical information for all 23 samples used in this study, including tissue source for clinical and research (this study) testing, clinical testing platforms, and tissue source.</t>
    </r>
  </si>
  <si>
    <t>Method</t>
  </si>
  <si>
    <t>Sample Label</t>
  </si>
  <si>
    <t>Pathology Report</t>
  </si>
  <si>
    <t>Same sample source used for original testing?</t>
  </si>
  <si>
    <t>Type of Sample used for research testing</t>
  </si>
  <si>
    <t>Same as sample time point used for clinical testing?</t>
  </si>
  <si>
    <t>Same "Part" as sample used for clinical testing?</t>
  </si>
  <si>
    <t>Sequencing</t>
  </si>
  <si>
    <t>Methylation Array</t>
  </si>
  <si>
    <t>RNA fusion analysis</t>
  </si>
  <si>
    <t>WGS</t>
  </si>
  <si>
    <t>Pine</t>
  </si>
  <si>
    <t>Yes</t>
  </si>
  <si>
    <t>Y</t>
  </si>
  <si>
    <t>Surgical resection from craniotomy</t>
  </si>
  <si>
    <t>N</t>
  </si>
  <si>
    <t>UW-OncoPlex (tumor/normal)</t>
  </si>
  <si>
    <t>Ash</t>
  </si>
  <si>
    <t>UW-OncoPlex (tumor only)</t>
  </si>
  <si>
    <t>Cedar</t>
  </si>
  <si>
    <t>WGS &amp; AS</t>
  </si>
  <si>
    <t>Maple</t>
  </si>
  <si>
    <t>Yes (path and autopsy)</t>
  </si>
  <si>
    <t>N*</t>
  </si>
  <si>
    <t>Autopsy sample</t>
  </si>
  <si>
    <t>Oak</t>
  </si>
  <si>
    <t>Ginko</t>
  </si>
  <si>
    <t>Aspen</t>
  </si>
  <si>
    <t>Nationwide Children's Somatic Disease/Germline Comparator Exome</t>
  </si>
  <si>
    <t>Madrona</t>
  </si>
  <si>
    <t>Hemlock</t>
  </si>
  <si>
    <t>Y for MCI</t>
  </si>
  <si>
    <t>AS</t>
  </si>
  <si>
    <t>Fir</t>
  </si>
  <si>
    <t>No</t>
  </si>
  <si>
    <t>Apple</t>
  </si>
  <si>
    <t>Orange</t>
  </si>
  <si>
    <t>Surgical resection from lumbosacral laminoplasties</t>
  </si>
  <si>
    <t>Papaya</t>
  </si>
  <si>
    <t>UW OncoPlex (tumor only)</t>
  </si>
  <si>
    <t>Pear</t>
  </si>
  <si>
    <t>Plum</t>
  </si>
  <si>
    <t>Surgical biopsy</t>
  </si>
  <si>
    <t>Unknown</t>
  </si>
  <si>
    <t>Chestnut</t>
  </si>
  <si>
    <t>Coconut</t>
  </si>
  <si>
    <t>Stereotactic biopsy</t>
  </si>
  <si>
    <t>Nationwide Children's Somatic Disease/Germline Comparator Exome; UW-OncoPlex (tumor only?)</t>
  </si>
  <si>
    <t>Cherry</t>
  </si>
  <si>
    <t>Avocado</t>
  </si>
  <si>
    <t>Peach</t>
  </si>
  <si>
    <t>Fig</t>
  </si>
  <si>
    <t>Lemon</t>
  </si>
  <si>
    <t>Ipe</t>
  </si>
  <si>
    <r>
      <rPr>
        <b/>
        <sz val="11"/>
        <color rgb="FF000000"/>
        <rFont val="Aptos Narrow"/>
        <scheme val="minor"/>
      </rPr>
      <t xml:space="preserve">Table S2: </t>
    </r>
    <r>
      <rPr>
        <sz val="11"/>
        <color rgb="FF000000"/>
        <rFont val="Aptos Narrow"/>
        <scheme val="minor"/>
      </rPr>
      <t>Whole-genome sequencing metrics. Per-sample sequencing statistics for the nine WGS datasets, including DNA concentration, average fragment length, number of flow cells used, number of library loads, total reads, average depth of coverage, read N50, average read length, and read identity metrics (mean, median, and modal identity). DNA input concentration was measured by Qubit fluorometry. Fragment length was assessed by Femto Pulse. Coverage represents mean depth across the genome. N50 indicates the read length at which 50% of total bases are contained in reads of that length or longer. Median identity was calculated by alignment to GRCh38.</t>
    </r>
  </si>
  <si>
    <r>
      <t>Sample </t>
    </r>
    <r>
      <rPr>
        <sz val="11"/>
        <rFont val="Aptos Display"/>
        <charset val="1"/>
      </rPr>
      <t> </t>
    </r>
  </si>
  <si>
    <t>MID</t>
  </si>
  <si>
    <r>
      <t>DNA [ng/µl]</t>
    </r>
    <r>
      <rPr>
        <sz val="11"/>
        <rFont val="Aptos Display"/>
        <charset val="1"/>
      </rPr>
      <t> </t>
    </r>
    <r>
      <rPr>
        <b/>
        <sz val="11"/>
        <rFont val="Aptos Display"/>
        <charset val="1"/>
      </rPr>
      <t>*</t>
    </r>
  </si>
  <si>
    <r>
      <t>Average DNA Fragment Length (bp)</t>
    </r>
    <r>
      <rPr>
        <sz val="11"/>
        <rFont val="Aptos Display"/>
        <charset val="1"/>
      </rPr>
      <t> </t>
    </r>
  </si>
  <si>
    <r>
      <t>Flow Cells Used</t>
    </r>
    <r>
      <rPr>
        <sz val="11"/>
        <rFont val="Aptos Display"/>
        <charset val="1"/>
      </rPr>
      <t> </t>
    </r>
  </si>
  <si>
    <r>
      <t>Libraries Loaded</t>
    </r>
    <r>
      <rPr>
        <sz val="11"/>
        <rFont val="Aptos Display"/>
        <charset val="1"/>
      </rPr>
      <t> </t>
    </r>
  </si>
  <si>
    <t>Reads</t>
  </si>
  <si>
    <r>
      <t>Average Depth of Coverage (x)</t>
    </r>
    <r>
      <rPr>
        <sz val="11"/>
        <rFont val="Aptos Display"/>
        <charset val="1"/>
      </rPr>
      <t> </t>
    </r>
  </si>
  <si>
    <r>
      <t>Read N50 (bp)</t>
    </r>
    <r>
      <rPr>
        <sz val="11"/>
        <rFont val="Aptos Display"/>
        <charset val="1"/>
      </rPr>
      <t> </t>
    </r>
  </si>
  <si>
    <r>
      <t>Average Read Length (bp)</t>
    </r>
    <r>
      <rPr>
        <sz val="11"/>
        <rFont val="Aptos Display"/>
        <charset val="1"/>
      </rPr>
      <t> </t>
    </r>
  </si>
  <si>
    <r>
      <t>Mean Identity (%) </t>
    </r>
    <r>
      <rPr>
        <sz val="11"/>
        <rFont val="Aptos Display"/>
        <charset val="1"/>
      </rPr>
      <t> </t>
    </r>
  </si>
  <si>
    <r>
      <t>Median Identity (%)</t>
    </r>
    <r>
      <rPr>
        <sz val="11"/>
        <rFont val="Aptos Display"/>
        <charset val="1"/>
      </rPr>
      <t> </t>
    </r>
  </si>
  <si>
    <r>
      <t>Modal Identity (%)</t>
    </r>
    <r>
      <rPr>
        <sz val="11"/>
        <rFont val="Aptos Display"/>
        <charset val="1"/>
      </rPr>
      <t> </t>
    </r>
  </si>
  <si>
    <t>Sequenced using AS?</t>
  </si>
  <si>
    <t>M2692</t>
  </si>
  <si>
    <t>58.2 </t>
  </si>
  <si>
    <t>25,603 </t>
  </si>
  <si>
    <t>1 </t>
  </si>
  <si>
    <t>4 </t>
  </si>
  <si>
    <t>29.5 </t>
  </si>
  <si>
    <t>18,951 </t>
  </si>
  <si>
    <t>2,306 </t>
  </si>
  <si>
    <t>M2694</t>
  </si>
  <si>
    <t>590 </t>
  </si>
  <si>
    <t>39,566 </t>
  </si>
  <si>
    <t>1.5 </t>
  </si>
  <si>
    <t>6 </t>
  </si>
  <si>
    <t>31.1 </t>
  </si>
  <si>
    <t>14,919 </t>
  </si>
  <si>
    <t>1,103 </t>
  </si>
  <si>
    <t>M2693</t>
  </si>
  <si>
    <t>372 </t>
  </si>
  <si>
    <t>43,921 </t>
  </si>
  <si>
    <t>5 </t>
  </si>
  <si>
    <t>34.6 </t>
  </si>
  <si>
    <t>8,968 </t>
  </si>
  <si>
    <t>753 </t>
  </si>
  <si>
    <t>M2689</t>
  </si>
  <si>
    <t>290 </t>
  </si>
  <si>
    <t>22,645 </t>
  </si>
  <si>
    <t>3 </t>
  </si>
  <si>
    <t>32.1 </t>
  </si>
  <si>
    <t>11,316 </t>
  </si>
  <si>
    <t>1,094 </t>
  </si>
  <si>
    <t>M2696</t>
  </si>
  <si>
    <t>145 </t>
  </si>
  <si>
    <t>73,493 </t>
  </si>
  <si>
    <t>27.7 </t>
  </si>
  <si>
    <t>7,943 </t>
  </si>
  <si>
    <t>940 </t>
  </si>
  <si>
    <t>M2695</t>
  </si>
  <si>
    <t>137 </t>
  </si>
  <si>
    <t>31,094 </t>
  </si>
  <si>
    <t>35.6 </t>
  </si>
  <si>
    <t>8,571 </t>
  </si>
  <si>
    <t>1,988 </t>
  </si>
  <si>
    <t>M2687</t>
  </si>
  <si>
    <t>218 </t>
  </si>
  <si>
    <t>26,260 </t>
  </si>
  <si>
    <t>2 </t>
  </si>
  <si>
    <t>36.4 </t>
  </si>
  <si>
    <t>11,704 </t>
  </si>
  <si>
    <t>973 </t>
  </si>
  <si>
    <t>M2688</t>
  </si>
  <si>
    <t>206 </t>
  </si>
  <si>
    <t>24,509 </t>
  </si>
  <si>
    <t>7 </t>
  </si>
  <si>
    <t>28.0 </t>
  </si>
  <si>
    <t>9,188 </t>
  </si>
  <si>
    <t>2,153 </t>
  </si>
  <si>
    <t>M2690</t>
  </si>
  <si>
    <t>163 </t>
  </si>
  <si>
    <t>32,830 </t>
  </si>
  <si>
    <t>34.3 </t>
  </si>
  <si>
    <t>15,047 </t>
  </si>
  <si>
    <t>1,309 </t>
  </si>
  <si>
    <r>
      <t xml:space="preserve">Table S3: </t>
    </r>
    <r>
      <rPr>
        <sz val="11"/>
        <color theme="1"/>
        <rFont val="Aptos Narrow"/>
        <scheme val="minor"/>
      </rPr>
      <t>Adaptive sampling sequencing metrics. Per-sample sequencing statistics for the 20 AS datasets, including DNA concentration, average fragment length, number of flow cells and library loads, BED file used (723- or 812-gene panel), and separate metrics for genome-wide reads (total reads, read N50, average depth of coverage, mean identity) and on-target reads (total reads, read N50, autosomal target coverage, mean/median/modal identity). Target coverage represents mean depth across autosomal targeted regions. ChrX coverage shown separately due to variable ploidy. Target N50 indicates read length distribution within targeted regions. The Smaller target panel achieved higher per-target coverage due to its smaller genomic footprint.</t>
    </r>
  </si>
  <si>
    <t>Genome-Wide</t>
  </si>
  <si>
    <t>Target Region</t>
  </si>
  <si>
    <r>
      <t>Sample</t>
    </r>
    <r>
      <rPr>
        <sz val="11"/>
        <rFont val="Aptos Display"/>
        <charset val="1"/>
      </rPr>
      <t> </t>
    </r>
  </si>
  <si>
    <r>
      <t>DNA [ng/µl]</t>
    </r>
    <r>
      <rPr>
        <sz val="11"/>
        <rFont val="Aptos Display"/>
        <charset val="1"/>
      </rPr>
      <t> </t>
    </r>
  </si>
  <si>
    <r>
      <t>BED file used</t>
    </r>
    <r>
      <rPr>
        <sz val="11"/>
        <rFont val="Aptos Display"/>
        <charset val="1"/>
      </rPr>
      <t> </t>
    </r>
  </si>
  <si>
    <t>Total Gb</t>
  </si>
  <si>
    <t>Read N50 (bp) </t>
  </si>
  <si>
    <t xml:space="preserve">Average Depth of Coverage (x)  	</t>
  </si>
  <si>
    <t xml:space="preserve">Mean Identity (%) 	</t>
  </si>
  <si>
    <t>Target Region Gb</t>
  </si>
  <si>
    <r>
      <t>Targeted (autosomal)</t>
    </r>
    <r>
      <rPr>
        <sz val="11"/>
        <rFont val="Aptos Display"/>
        <charset val="1"/>
      </rPr>
      <t> </t>
    </r>
    <r>
      <rPr>
        <b/>
        <sz val="11"/>
        <rFont val="Aptos Display"/>
        <charset val="1"/>
      </rPr>
      <t xml:space="preserve"> (x)</t>
    </r>
  </si>
  <si>
    <t>Target Region ChrX coverage (x)</t>
  </si>
  <si>
    <t>Median Identity (%)</t>
  </si>
  <si>
    <t>Modal Identity (%)</t>
  </si>
  <si>
    <t>M3639</t>
  </si>
  <si>
    <t>400 </t>
  </si>
  <si>
    <t>22,131 </t>
  </si>
  <si>
    <t>Small</t>
  </si>
  <si>
    <t>729 </t>
  </si>
  <si>
    <t>22.7 </t>
  </si>
  <si>
    <t>97.87 </t>
  </si>
  <si>
    <t>M2704</t>
  </si>
  <si>
    <t>289 </t>
  </si>
  <si>
    <t>22,062 </t>
  </si>
  <si>
    <t>Large</t>
  </si>
  <si>
    <t>884 </t>
  </si>
  <si>
    <t>9.1 </t>
  </si>
  <si>
    <t>97.98 </t>
  </si>
  <si>
    <t>M3647</t>
  </si>
  <si>
    <t>560 </t>
  </si>
  <si>
    <t>31,444 </t>
  </si>
  <si>
    <t>727 </t>
  </si>
  <si>
    <t>18.0 </t>
  </si>
  <si>
    <t>97.75 </t>
  </si>
  <si>
    <t>M3646</t>
  </si>
  <si>
    <t>54.4 </t>
  </si>
  <si>
    <t>24,918 </t>
  </si>
  <si>
    <t>737 </t>
  </si>
  <si>
    <t>18.7 </t>
  </si>
  <si>
    <t>98.26 </t>
  </si>
  <si>
    <t>M3644</t>
  </si>
  <si>
    <t>411 </t>
  </si>
  <si>
    <t>30,797 </t>
  </si>
  <si>
    <t>761 </t>
  </si>
  <si>
    <t>18.1 </t>
  </si>
  <si>
    <t>98.1 </t>
  </si>
  <si>
    <t>M3645</t>
  </si>
  <si>
    <t>304 </t>
  </si>
  <si>
    <t>35,638 </t>
  </si>
  <si>
    <t>724 </t>
  </si>
  <si>
    <t>18.3 </t>
  </si>
  <si>
    <t>98.04 </t>
  </si>
  <si>
    <t>M3649</t>
  </si>
  <si>
    <t>379 </t>
  </si>
  <si>
    <t>29,362 </t>
  </si>
  <si>
    <t>781 </t>
  </si>
  <si>
    <t>17.7 </t>
  </si>
  <si>
    <t>98.19 </t>
  </si>
  <si>
    <t>M2701</t>
  </si>
  <si>
    <t>772 </t>
  </si>
  <si>
    <t>25,653 </t>
  </si>
  <si>
    <t>626 </t>
  </si>
  <si>
    <t>M2699</t>
  </si>
  <si>
    <t>120 </t>
  </si>
  <si>
    <t>11,836 </t>
  </si>
  <si>
    <t>797 </t>
  </si>
  <si>
    <t>16.3 </t>
  </si>
  <si>
    <t>98.13 </t>
  </si>
  <si>
    <t>M2706</t>
  </si>
  <si>
    <t>1080 </t>
  </si>
  <si>
    <t>30,618 </t>
  </si>
  <si>
    <t>762 </t>
  </si>
  <si>
    <t>22.3 </t>
  </si>
  <si>
    <t>98.17 </t>
  </si>
  <si>
    <t>M3707</t>
  </si>
  <si>
    <t>283 </t>
  </si>
  <si>
    <t>17,324 </t>
  </si>
  <si>
    <t>754 </t>
  </si>
  <si>
    <t>23.0 </t>
  </si>
  <si>
    <t>97.95 </t>
  </si>
  <si>
    <t>M3650</t>
  </si>
  <si>
    <t>520 </t>
  </si>
  <si>
    <t>35,153 </t>
  </si>
  <si>
    <t>767 </t>
  </si>
  <si>
    <t>20.1 </t>
  </si>
  <si>
    <t>98.31 </t>
  </si>
  <si>
    <t>M2705</t>
  </si>
  <si>
    <t>390 </t>
  </si>
  <si>
    <t>23,716 </t>
  </si>
  <si>
    <t>14.7 </t>
  </si>
  <si>
    <t>98.48 </t>
  </si>
  <si>
    <t>M2697</t>
  </si>
  <si>
    <t>566 </t>
  </si>
  <si>
    <t>82,448 </t>
  </si>
  <si>
    <t>780 </t>
  </si>
  <si>
    <t>13.6 </t>
  </si>
  <si>
    <t>98.27 </t>
  </si>
  <si>
    <t>M2698</t>
  </si>
  <si>
    <t>377 </t>
  </si>
  <si>
    <t>19,069 </t>
  </si>
  <si>
    <t>756 </t>
  </si>
  <si>
    <t>98.4 </t>
  </si>
  <si>
    <t>M3640</t>
  </si>
  <si>
    <t>67.6 </t>
  </si>
  <si>
    <t>42,854 </t>
  </si>
  <si>
    <t>740 </t>
  </si>
  <si>
    <t>16.6 </t>
  </si>
  <si>
    <t>98.21 </t>
  </si>
  <si>
    <t>M3641</t>
  </si>
  <si>
    <t>298 </t>
  </si>
  <si>
    <t>22,217 </t>
  </si>
  <si>
    <t>763 </t>
  </si>
  <si>
    <t>17.8 </t>
  </si>
  <si>
    <t>M3648</t>
  </si>
  <si>
    <t>310 </t>
  </si>
  <si>
    <t>28,679 </t>
  </si>
  <si>
    <t>705 </t>
  </si>
  <si>
    <t>21.2 </t>
  </si>
  <si>
    <t>98.57 </t>
  </si>
  <si>
    <t>M3642</t>
  </si>
  <si>
    <t>291 </t>
  </si>
  <si>
    <t>24,972 </t>
  </si>
  <si>
    <t>19.0 </t>
  </si>
  <si>
    <t>97.42 </t>
  </si>
  <si>
    <t>M3643</t>
  </si>
  <si>
    <t>23.5 </t>
  </si>
  <si>
    <t>18,029 </t>
  </si>
  <si>
    <t>731 </t>
  </si>
  <si>
    <t>23.7 </t>
  </si>
  <si>
    <t>98.28 </t>
  </si>
  <si>
    <t>BED File</t>
  </si>
  <si>
    <t>Count</t>
  </si>
  <si>
    <t>Min Coverage</t>
  </si>
  <si>
    <t>Max Coverage</t>
  </si>
  <si>
    <t>Total Coverage</t>
  </si>
  <si>
    <t>Average Coverage</t>
  </si>
  <si>
    <r>
      <t xml:space="preserve">Table S4: </t>
    </r>
    <r>
      <rPr>
        <sz val="11"/>
        <color rgb="FF000000"/>
        <rFont val="Aptos Narrow"/>
        <scheme val="minor"/>
      </rPr>
      <t>Target gene list for the 723-gene adaptive sampling panel. Genomic coordinates (GRCh38) for the 723-gene adaptive sampling BED file. Target regions include a 20-kb flanking buffer, encompassing approximately 106 Mb of total genomic space. Columns include chromosome, start position, end position, gene/target name, and strand.</t>
    </r>
  </si>
  <si>
    <t>chr</t>
  </si>
  <si>
    <t>start</t>
  </si>
  <si>
    <t>end</t>
  </si>
  <si>
    <t>gene/target</t>
  </si>
  <si>
    <t>blank</t>
  </si>
  <si>
    <t>strand</t>
  </si>
  <si>
    <t>chr1</t>
  </si>
  <si>
    <t>AURKAIP1</t>
  </si>
  <si>
    <t>.</t>
  </si>
  <si>
    <t>+</t>
  </si>
  <si>
    <t>NADK,GNB1</t>
  </si>
  <si>
    <t>TNFRSF14</t>
  </si>
  <si>
    <t>RPL22</t>
  </si>
  <si>
    <t>ERRFI1</t>
  </si>
  <si>
    <t>PIK3CD</t>
  </si>
  <si>
    <t>MTOR</t>
  </si>
  <si>
    <t>SPEN</t>
  </si>
  <si>
    <t>SDHB</t>
  </si>
  <si>
    <t>PAX7</t>
  </si>
  <si>
    <t>CDC42</t>
  </si>
  <si>
    <t>ID3</t>
  </si>
  <si>
    <t>ARID1A</t>
  </si>
  <si>
    <t>SESN2</t>
  </si>
  <si>
    <t>PTPRU</t>
  </si>
  <si>
    <t>HDAC1</t>
  </si>
  <si>
    <t>AGO1</t>
  </si>
  <si>
    <t>STK40</t>
  </si>
  <si>
    <t>CSF3R</t>
  </si>
  <si>
    <t>RRAGC</t>
  </si>
  <si>
    <t>MYCL</t>
  </si>
  <si>
    <t>MPL</t>
  </si>
  <si>
    <t>PTCH2</t>
  </si>
  <si>
    <t>MUTYH</t>
  </si>
  <si>
    <t>PIK3R3</t>
  </si>
  <si>
    <t>RAD54L</t>
  </si>
  <si>
    <t>MKNK1</t>
  </si>
  <si>
    <t>STIL</t>
  </si>
  <si>
    <t>CDKN2C</t>
  </si>
  <si>
    <t>JUN</t>
  </si>
  <si>
    <t>JAK1</t>
  </si>
  <si>
    <t>NEGR1</t>
  </si>
  <si>
    <t>FUBP1</t>
  </si>
  <si>
    <t>BCL10</t>
  </si>
  <si>
    <t>RPL5</t>
  </si>
  <si>
    <t>NRAS,CSDE1</t>
  </si>
  <si>
    <t>VTCN1</t>
  </si>
  <si>
    <t>TENT5C</t>
  </si>
  <si>
    <t>HSD3B1</t>
  </si>
  <si>
    <t>NOTCH2</t>
  </si>
  <si>
    <t>ENSG00000301450,H3C14,H3C15</t>
  </si>
  <si>
    <t>MCL1</t>
  </si>
  <si>
    <t>SETDB1</t>
  </si>
  <si>
    <t>CKS1B</t>
  </si>
  <si>
    <t>RIT1</t>
  </si>
  <si>
    <t>NTRK1</t>
  </si>
  <si>
    <t>SPTA1</t>
  </si>
  <si>
    <t>SDHC</t>
  </si>
  <si>
    <t>DDR2</t>
  </si>
  <si>
    <t>NUF2</t>
  </si>
  <si>
    <t>COP1</t>
  </si>
  <si>
    <t>ENSG00000270575</t>
  </si>
  <si>
    <t>ABL2</t>
  </si>
  <si>
    <t>RNF2</t>
  </si>
  <si>
    <t>CDC73</t>
  </si>
  <si>
    <t>PTPRC</t>
  </si>
  <si>
    <t>ELF3</t>
  </si>
  <si>
    <t>BTG2</t>
  </si>
  <si>
    <t>PIK3C2B</t>
  </si>
  <si>
    <t>MDM4</t>
  </si>
  <si>
    <t>IKBKE</t>
  </si>
  <si>
    <t>IL10</t>
  </si>
  <si>
    <t>H3-3A</t>
  </si>
  <si>
    <t>PARP1</t>
  </si>
  <si>
    <t>PGBD5</t>
  </si>
  <si>
    <t>SPRTN</t>
  </si>
  <si>
    <t>FH</t>
  </si>
  <si>
    <t>AKT3</t>
  </si>
  <si>
    <t>SMYD3</t>
  </si>
  <si>
    <t>-</t>
  </si>
  <si>
    <t>chr10</t>
  </si>
  <si>
    <t>GATA3</t>
  </si>
  <si>
    <t>MLLT10</t>
  </si>
  <si>
    <t>ANKRD26</t>
  </si>
  <si>
    <t>KIF5B</t>
  </si>
  <si>
    <t>RET</t>
  </si>
  <si>
    <t>ARID5B</t>
  </si>
  <si>
    <t>TET1</t>
  </si>
  <si>
    <t>BMPR1A</t>
  </si>
  <si>
    <t>PTEN</t>
  </si>
  <si>
    <t>FAS</t>
  </si>
  <si>
    <t>FGF8</t>
  </si>
  <si>
    <t>NFKB2</t>
  </si>
  <si>
    <t>SUFU</t>
  </si>
  <si>
    <t>CYP17A1</t>
  </si>
  <si>
    <t>NT5C2</t>
  </si>
  <si>
    <t>SMC3</t>
  </si>
  <si>
    <t>SHOC2</t>
  </si>
  <si>
    <t>TCF7L2</t>
  </si>
  <si>
    <t>FGFR2</t>
  </si>
  <si>
    <t>HTRA1</t>
  </si>
  <si>
    <t>MGMT</t>
  </si>
  <si>
    <t>chr11</t>
  </si>
  <si>
    <t>HRAS</t>
  </si>
  <si>
    <t>IGF2</t>
  </si>
  <si>
    <t>NUP98</t>
  </si>
  <si>
    <t>LMO1</t>
  </si>
  <si>
    <t>RRAS2</t>
  </si>
  <si>
    <t>MYOD1</t>
  </si>
  <si>
    <t>FANCF</t>
  </si>
  <si>
    <t>WT1</t>
  </si>
  <si>
    <t>KBTBD4</t>
  </si>
  <si>
    <t>APLNR</t>
  </si>
  <si>
    <t>SDHAF2</t>
  </si>
  <si>
    <t>ZFTA</t>
  </si>
  <si>
    <t>RPS6KA4</t>
  </si>
  <si>
    <t>MEN1</t>
  </si>
  <si>
    <t>RELA</t>
  </si>
  <si>
    <t>RPS6KB2</t>
  </si>
  <si>
    <t>AIP</t>
  </si>
  <si>
    <t>CCND1</t>
  </si>
  <si>
    <t>FGF19</t>
  </si>
  <si>
    <t>FGF4</t>
  </si>
  <si>
    <t>FGF3</t>
  </si>
  <si>
    <t>INPPL1</t>
  </si>
  <si>
    <t>EMSY</t>
  </si>
  <si>
    <t>PAK1</t>
  </si>
  <si>
    <t>GAB2</t>
  </si>
  <si>
    <t>EED</t>
  </si>
  <si>
    <t>MRE11</t>
  </si>
  <si>
    <t>SESN3</t>
  </si>
  <si>
    <t>PGR</t>
  </si>
  <si>
    <t>YAP1</t>
  </si>
  <si>
    <t>BIRC3</t>
  </si>
  <si>
    <t>CARD16</t>
  </si>
  <si>
    <t>ATM</t>
  </si>
  <si>
    <t>SDHD</t>
  </si>
  <si>
    <t>KMT2A</t>
  </si>
  <si>
    <t>CBL</t>
  </si>
  <si>
    <t>CHEK1</t>
  </si>
  <si>
    <t>ETS1</t>
  </si>
  <si>
    <t>FLI1</t>
  </si>
  <si>
    <t>chr12</t>
  </si>
  <si>
    <t>KDM5A</t>
  </si>
  <si>
    <t>RAD52</t>
  </si>
  <si>
    <t>CCND2</t>
  </si>
  <si>
    <t>FGF23</t>
  </si>
  <si>
    <t>FGF6</t>
  </si>
  <si>
    <t>CHD4</t>
  </si>
  <si>
    <t>ZNF384</t>
  </si>
  <si>
    <t>ETV6</t>
  </si>
  <si>
    <t>CDKN1B</t>
  </si>
  <si>
    <t>PTPRO</t>
  </si>
  <si>
    <t>PIK3C2G</t>
  </si>
  <si>
    <t>RECQL</t>
  </si>
  <si>
    <t>ETNK1</t>
  </si>
  <si>
    <t>KRAS</t>
  </si>
  <si>
    <t>LRRK2</t>
  </si>
  <si>
    <t>ARID2</t>
  </si>
  <si>
    <t>COL2A1</t>
  </si>
  <si>
    <t>KMT2D</t>
  </si>
  <si>
    <t>SMARCD1</t>
  </si>
  <si>
    <t>ACVR1B</t>
  </si>
  <si>
    <t>ERBB3</t>
  </si>
  <si>
    <t>NAB2,STAT6</t>
  </si>
  <si>
    <t>GLI1</t>
  </si>
  <si>
    <t>CDK4</t>
  </si>
  <si>
    <t>HMGA2</t>
  </si>
  <si>
    <t>MDM2</t>
  </si>
  <si>
    <t>FRS2</t>
  </si>
  <si>
    <t>BTG1</t>
  </si>
  <si>
    <t>IGF1</t>
  </si>
  <si>
    <t>SH2B3</t>
  </si>
  <si>
    <t>PTPN11</t>
  </si>
  <si>
    <t>TBX3</t>
  </si>
  <si>
    <t>KSR2</t>
  </si>
  <si>
    <t>RAB35</t>
  </si>
  <si>
    <t>MSI1</t>
  </si>
  <si>
    <t>HNF1A</t>
  </si>
  <si>
    <t>KMT5A</t>
  </si>
  <si>
    <t>NCOR2</t>
  </si>
  <si>
    <t>POLE</t>
  </si>
  <si>
    <t>chr13</t>
  </si>
  <si>
    <t>ZMYM2</t>
  </si>
  <si>
    <t>LATS2</t>
  </si>
  <si>
    <t>FGF9</t>
  </si>
  <si>
    <t>CDK8</t>
  </si>
  <si>
    <t>FLT3</t>
  </si>
  <si>
    <t>FLT1</t>
  </si>
  <si>
    <t>BRCA2</t>
  </si>
  <si>
    <t>PDS5B</t>
  </si>
  <si>
    <t>FOXO1</t>
  </si>
  <si>
    <t>RB1</t>
  </si>
  <si>
    <t>CYSLTR2</t>
  </si>
  <si>
    <t>DIS3</t>
  </si>
  <si>
    <t>KLF5</t>
  </si>
  <si>
    <t>FGF14</t>
  </si>
  <si>
    <t>ERCC5</t>
  </si>
  <si>
    <t>IRS2</t>
  </si>
  <si>
    <t>CUL4A</t>
  </si>
  <si>
    <t>LAMP1</t>
  </si>
  <si>
    <t>chr14</t>
  </si>
  <si>
    <t>PARP2</t>
  </si>
  <si>
    <t>BCL2L2,BCL2L2-PABPN1</t>
  </si>
  <si>
    <t>PRKD1</t>
  </si>
  <si>
    <t>NFKBIA</t>
  </si>
  <si>
    <t>NKX2-1</t>
  </si>
  <si>
    <t>FOXA1</t>
  </si>
  <si>
    <t>MAX</t>
  </si>
  <si>
    <t>RAD51B</t>
  </si>
  <si>
    <t>TSHR</t>
  </si>
  <si>
    <t>DICER1</t>
  </si>
  <si>
    <t>BCL11B</t>
  </si>
  <si>
    <t>HSP90AA1</t>
  </si>
  <si>
    <t>TRAF3</t>
  </si>
  <si>
    <t>AKT1</t>
  </si>
  <si>
    <t>chr15</t>
  </si>
  <si>
    <t>SCG5</t>
  </si>
  <si>
    <t>GREM1</t>
  </si>
  <si>
    <t>NUTM1</t>
  </si>
  <si>
    <t>SPRED1</t>
  </si>
  <si>
    <t>KNSTRN</t>
  </si>
  <si>
    <t>RAD51</t>
  </si>
  <si>
    <t>LTK</t>
  </si>
  <si>
    <t>TYRO3</t>
  </si>
  <si>
    <t>MGA</t>
  </si>
  <si>
    <t>TP53BP1</t>
  </si>
  <si>
    <t>B2M</t>
  </si>
  <si>
    <t>FGF7</t>
  </si>
  <si>
    <t>USP8</t>
  </si>
  <si>
    <t>CYP19A1</t>
  </si>
  <si>
    <t>SLTM</t>
  </si>
  <si>
    <t>MAP2K1</t>
  </si>
  <si>
    <t>SMAD3</t>
  </si>
  <si>
    <t>CD276</t>
  </si>
  <si>
    <t>PML</t>
  </si>
  <si>
    <t>NTRK3</t>
  </si>
  <si>
    <t>FANCI</t>
  </si>
  <si>
    <t>IDH2</t>
  </si>
  <si>
    <t>BLM</t>
  </si>
  <si>
    <t>CHD2</t>
  </si>
  <si>
    <t>IGF1R</t>
  </si>
  <si>
    <t>chr16</t>
  </si>
  <si>
    <t>AXIN1</t>
  </si>
  <si>
    <t>NTHL1,TSC2</t>
  </si>
  <si>
    <t>TRAF7</t>
  </si>
  <si>
    <t>PDPK1</t>
  </si>
  <si>
    <t>SLX4</t>
  </si>
  <si>
    <t>CREBBP</t>
  </si>
  <si>
    <t>GRIN2A</t>
  </si>
  <si>
    <t>CIITA</t>
  </si>
  <si>
    <t>SOCS1</t>
  </si>
  <si>
    <t>ERCC4</t>
  </si>
  <si>
    <t>MYH11</t>
  </si>
  <si>
    <t>SMG1</t>
  </si>
  <si>
    <t>PALB2</t>
  </si>
  <si>
    <t>MAPK3</t>
  </si>
  <si>
    <t>PRSS8</t>
  </si>
  <si>
    <t>FUS</t>
  </si>
  <si>
    <t>CYLD</t>
  </si>
  <si>
    <t>NUP93</t>
  </si>
  <si>
    <t>CBFB</t>
  </si>
  <si>
    <t>CTCF</t>
  </si>
  <si>
    <t>CDH1</t>
  </si>
  <si>
    <t>CMTR2</t>
  </si>
  <si>
    <t>ZFHX3</t>
  </si>
  <si>
    <t>MAF</t>
  </si>
  <si>
    <t>PLCG2</t>
  </si>
  <si>
    <t>IRF8</t>
  </si>
  <si>
    <t>FOXF1</t>
  </si>
  <si>
    <t>ANKRD11</t>
  </si>
  <si>
    <t>FANCA</t>
  </si>
  <si>
    <t>chr17</t>
  </si>
  <si>
    <t>GPS2</t>
  </si>
  <si>
    <t>TP53</t>
  </si>
  <si>
    <t>ALOX12B</t>
  </si>
  <si>
    <t>AURKB</t>
  </si>
  <si>
    <t>MAP2K4</t>
  </si>
  <si>
    <t>NCOR1</t>
  </si>
  <si>
    <t>FLCN</t>
  </si>
  <si>
    <t>GID4</t>
  </si>
  <si>
    <t>NF1</t>
  </si>
  <si>
    <t>SUZ12</t>
  </si>
  <si>
    <t>RAD51D</t>
  </si>
  <si>
    <t>SLFN11</t>
  </si>
  <si>
    <t>CDK12</t>
  </si>
  <si>
    <t>ERBB2</t>
  </si>
  <si>
    <t>IKZF3</t>
  </si>
  <si>
    <t>RARA</t>
  </si>
  <si>
    <t>SMARCE1</t>
  </si>
  <si>
    <t>STAT5B,STAT5A,STAT3</t>
  </si>
  <si>
    <t>EZH1</t>
  </si>
  <si>
    <t>BRCA1</t>
  </si>
  <si>
    <t>ETV4</t>
  </si>
  <si>
    <t>MAP3K14</t>
  </si>
  <si>
    <t>HOXB13</t>
  </si>
  <si>
    <t>SPOP</t>
  </si>
  <si>
    <t>MSI2</t>
  </si>
  <si>
    <t>RNF43</t>
  </si>
  <si>
    <t>RAD51C</t>
  </si>
  <si>
    <t>RPS6KB1</t>
  </si>
  <si>
    <t>PPM1D</t>
  </si>
  <si>
    <t>BRIP1</t>
  </si>
  <si>
    <t>CD79B</t>
  </si>
  <si>
    <t>GNA13</t>
  </si>
  <si>
    <t>AXIN2</t>
  </si>
  <si>
    <t>PRKCA</t>
  </si>
  <si>
    <t>PRKAR1A</t>
  </si>
  <si>
    <t>SOX9</t>
  </si>
  <si>
    <t>H3-3B</t>
  </si>
  <si>
    <t>FBF1</t>
  </si>
  <si>
    <t>SRSF2</t>
  </si>
  <si>
    <t>RNF213</t>
  </si>
  <si>
    <t>RPTOR</t>
  </si>
  <si>
    <t>FASN</t>
  </si>
  <si>
    <t>chr18</t>
  </si>
  <si>
    <t>YES1</t>
  </si>
  <si>
    <t>GATA6</t>
  </si>
  <si>
    <t>PIK3C3</t>
  </si>
  <si>
    <t>SETBP1</t>
  </si>
  <si>
    <t>SMAD2</t>
  </si>
  <si>
    <t>SMAD4</t>
  </si>
  <si>
    <t>MALT1</t>
  </si>
  <si>
    <t>PMAIP1</t>
  </si>
  <si>
    <t>BCL2</t>
  </si>
  <si>
    <t>SERPINB4,SERPINB3</t>
  </si>
  <si>
    <t>chr19</t>
  </si>
  <si>
    <t>STK11</t>
  </si>
  <si>
    <t>TCF3</t>
  </si>
  <si>
    <t>DOT1L</t>
  </si>
  <si>
    <t>GNA11</t>
  </si>
  <si>
    <t>ZBTB7A</t>
  </si>
  <si>
    <t>MAP2K2</t>
  </si>
  <si>
    <t>PTPRS</t>
  </si>
  <si>
    <t>MLLT1</t>
  </si>
  <si>
    <t>CD70</t>
  </si>
  <si>
    <t>VAV1</t>
  </si>
  <si>
    <t>INSR</t>
  </si>
  <si>
    <t>DNMT1,S1PR2</t>
  </si>
  <si>
    <t>TYK2</t>
  </si>
  <si>
    <t>KEAP1</t>
  </si>
  <si>
    <t>CARM1</t>
  </si>
  <si>
    <t>SMARCA4</t>
  </si>
  <si>
    <t>EPOR</t>
  </si>
  <si>
    <t>CALR</t>
  </si>
  <si>
    <t>PKN1</t>
  </si>
  <si>
    <t>DNAJB1</t>
  </si>
  <si>
    <t>NOTCH3</t>
  </si>
  <si>
    <t>BRD4</t>
  </si>
  <si>
    <t>BABAM1</t>
  </si>
  <si>
    <t>JAK3</t>
  </si>
  <si>
    <t>PIK3R2</t>
  </si>
  <si>
    <t>UPF1</t>
  </si>
  <si>
    <t>MEF2B</t>
  </si>
  <si>
    <t>CCNE1</t>
  </si>
  <si>
    <t>CEBPA</t>
  </si>
  <si>
    <t>CD22</t>
  </si>
  <si>
    <t>KMT2B</t>
  </si>
  <si>
    <t>AKT2</t>
  </si>
  <si>
    <t>AXL</t>
  </si>
  <si>
    <t>CD79A</t>
  </si>
  <si>
    <t>ERF,CIC</t>
  </si>
  <si>
    <t>ERCC2</t>
  </si>
  <si>
    <t>ERCC1</t>
  </si>
  <si>
    <t>ARHGAP35</t>
  </si>
  <si>
    <t>BBC3</t>
  </si>
  <si>
    <t>BAX</t>
  </si>
  <si>
    <t>RRAS</t>
  </si>
  <si>
    <t>POLD1</t>
  </si>
  <si>
    <t>PPP2R1A</t>
  </si>
  <si>
    <t>U2AF2</t>
  </si>
  <si>
    <t>chr2</t>
  </si>
  <si>
    <t>MYCN</t>
  </si>
  <si>
    <t>GEN1</t>
  </si>
  <si>
    <t>DNMT3A</t>
  </si>
  <si>
    <t>ASXL2</t>
  </si>
  <si>
    <t>CENPA</t>
  </si>
  <si>
    <t>ALK</t>
  </si>
  <si>
    <t>STRN</t>
  </si>
  <si>
    <t>SOS1</t>
  </si>
  <si>
    <t>EML4</t>
  </si>
  <si>
    <t>EPAS1</t>
  </si>
  <si>
    <t>EPCAM,MSH2</t>
  </si>
  <si>
    <t>MSH6,FBXO11</t>
  </si>
  <si>
    <t>FANCL</t>
  </si>
  <si>
    <t>REL</t>
  </si>
  <si>
    <t>XPO1</t>
  </si>
  <si>
    <t>ETAA1</t>
  </si>
  <si>
    <t>PCBP1</t>
  </si>
  <si>
    <t>TCF7L1</t>
  </si>
  <si>
    <t>TMEM127</t>
  </si>
  <si>
    <t>INPP4A</t>
  </si>
  <si>
    <t>RANBP2</t>
  </si>
  <si>
    <t>BCL2L11</t>
  </si>
  <si>
    <t>MERTK</t>
  </si>
  <si>
    <t>PAX8</t>
  </si>
  <si>
    <t>ERCC3</t>
  </si>
  <si>
    <t>CXCR4</t>
  </si>
  <si>
    <t>LRP1B</t>
  </si>
  <si>
    <t>ACVR2A</t>
  </si>
  <si>
    <t>ACVR1</t>
  </si>
  <si>
    <t>TANK</t>
  </si>
  <si>
    <t>PDK1</t>
  </si>
  <si>
    <t>NFE2L2</t>
  </si>
  <si>
    <t>PMS1</t>
  </si>
  <si>
    <t>STAT4</t>
  </si>
  <si>
    <t>SF3B1</t>
  </si>
  <si>
    <t>CASP8</t>
  </si>
  <si>
    <t>CD28</t>
  </si>
  <si>
    <t>CTLA4</t>
  </si>
  <si>
    <t>IDH1</t>
  </si>
  <si>
    <t>ERBB4</t>
  </si>
  <si>
    <t>BARD1</t>
  </si>
  <si>
    <t>INHA</t>
  </si>
  <si>
    <t>PAX3</t>
  </si>
  <si>
    <t>CUL3</t>
  </si>
  <si>
    <t>IRS1</t>
  </si>
  <si>
    <t>PDCD1</t>
  </si>
  <si>
    <t>chr20</t>
  </si>
  <si>
    <t>SMOX</t>
  </si>
  <si>
    <t>PAK5</t>
  </si>
  <si>
    <t>FOXA2</t>
  </si>
  <si>
    <t>BCL2L1</t>
  </si>
  <si>
    <t>ASXL1</t>
  </si>
  <si>
    <t>DNMT3B</t>
  </si>
  <si>
    <t>SAMHD1</t>
  </si>
  <si>
    <t>SRC</t>
  </si>
  <si>
    <t>TOP1,PLCG1</t>
  </si>
  <si>
    <t>PTPRT</t>
  </si>
  <si>
    <t>STK4</t>
  </si>
  <si>
    <t>SDC4</t>
  </si>
  <si>
    <t>NCOA3</t>
  </si>
  <si>
    <t>ZNF217</t>
  </si>
  <si>
    <t>AURKA</t>
  </si>
  <si>
    <t>PMEPA1</t>
  </si>
  <si>
    <t>GNAS</t>
  </si>
  <si>
    <t>RTEL1,ARFRP1</t>
  </si>
  <si>
    <t>chr21</t>
  </si>
  <si>
    <t>RUNX1</t>
  </si>
  <si>
    <t>ERG</t>
  </si>
  <si>
    <t>TMPRSS2</t>
  </si>
  <si>
    <t>U2AF1</t>
  </si>
  <si>
    <t>ICOSLG</t>
  </si>
  <si>
    <t>chr22</t>
  </si>
  <si>
    <t>CRKL</t>
  </si>
  <si>
    <t>LZTR1</t>
  </si>
  <si>
    <t>MAPK1</t>
  </si>
  <si>
    <t>BCR</t>
  </si>
  <si>
    <t>SMARCB1</t>
  </si>
  <si>
    <t>MN1</t>
  </si>
  <si>
    <t>CHEK2</t>
  </si>
  <si>
    <t>ZNRF3</t>
  </si>
  <si>
    <t>EWSR1</t>
  </si>
  <si>
    <t>NF2</t>
  </si>
  <si>
    <t>SEC14L3</t>
  </si>
  <si>
    <t>MYH9</t>
  </si>
  <si>
    <t>RAC2</t>
  </si>
  <si>
    <t>SOX10</t>
  </si>
  <si>
    <t>MRTFA</t>
  </si>
  <si>
    <t>EP300</t>
  </si>
  <si>
    <t>chr3</t>
  </si>
  <si>
    <t>FANCD2</t>
  </si>
  <si>
    <t>VHL</t>
  </si>
  <si>
    <t>PPARG</t>
  </si>
  <si>
    <t>RAF1</t>
  </si>
  <si>
    <t>TGFBR2</t>
  </si>
  <si>
    <t>MLH1</t>
  </si>
  <si>
    <t>MYD88</t>
  </si>
  <si>
    <t>CTNNB1</t>
  </si>
  <si>
    <t>SETD2</t>
  </si>
  <si>
    <t>RHOA</t>
  </si>
  <si>
    <t>MST1</t>
  </si>
  <si>
    <t>MST1R</t>
  </si>
  <si>
    <t>PARP3</t>
  </si>
  <si>
    <t>BAP1</t>
  </si>
  <si>
    <t>PBRM1</t>
  </si>
  <si>
    <t>ATXN7</t>
  </si>
  <si>
    <t>MAGI1</t>
  </si>
  <si>
    <t>MITF</t>
  </si>
  <si>
    <t>FOXP1</t>
  </si>
  <si>
    <t>RYBP</t>
  </si>
  <si>
    <t>SHQ1</t>
  </si>
  <si>
    <t>PPP4R2</t>
  </si>
  <si>
    <t>EPHA3</t>
  </si>
  <si>
    <t>CBLB</t>
  </si>
  <si>
    <t>GSK3B</t>
  </si>
  <si>
    <t>POLQ</t>
  </si>
  <si>
    <t>GATA2</t>
  </si>
  <si>
    <t>EPHB1</t>
  </si>
  <si>
    <t>STAG1</t>
  </si>
  <si>
    <t>PIK3CB</t>
  </si>
  <si>
    <t>FOXL2</t>
  </si>
  <si>
    <t>ATR</t>
  </si>
  <si>
    <t>WWTR1</t>
  </si>
  <si>
    <t>TIPARP</t>
  </si>
  <si>
    <t>MECOM</t>
  </si>
  <si>
    <t>TERC</t>
  </si>
  <si>
    <t>PRKCI</t>
  </si>
  <si>
    <t>TBL1XR1</t>
  </si>
  <si>
    <t>PIK3CA</t>
  </si>
  <si>
    <t>SOX2</t>
  </si>
  <si>
    <t>DCUN1D1</t>
  </si>
  <si>
    <t>KLHL6</t>
  </si>
  <si>
    <t>MAP3K13</t>
  </si>
  <si>
    <t>ETV5</t>
  </si>
  <si>
    <t>EIF4A2</t>
  </si>
  <si>
    <t>BCL6</t>
  </si>
  <si>
    <t>TP63</t>
  </si>
  <si>
    <t>FGF12</t>
  </si>
  <si>
    <t>TFRC</t>
  </si>
  <si>
    <t>chr4</t>
  </si>
  <si>
    <t>FGFR3</t>
  </si>
  <si>
    <t>NSD2</t>
  </si>
  <si>
    <t>DHX15</t>
  </si>
  <si>
    <t>SLC34A2</t>
  </si>
  <si>
    <t>PHOX2B</t>
  </si>
  <si>
    <t>FIP1L1</t>
  </si>
  <si>
    <t>PDGFRA</t>
  </si>
  <si>
    <t>KIT</t>
  </si>
  <si>
    <t>KDR</t>
  </si>
  <si>
    <t>EPHA5</t>
  </si>
  <si>
    <t>ALB</t>
  </si>
  <si>
    <t>FGF5</t>
  </si>
  <si>
    <t>ABRAXAS1</t>
  </si>
  <si>
    <t>EIF4E</t>
  </si>
  <si>
    <t>TET2</t>
  </si>
  <si>
    <t>FGF2</t>
  </si>
  <si>
    <t>INPP4B</t>
  </si>
  <si>
    <t>GAB1</t>
  </si>
  <si>
    <t>FBXW7</t>
  </si>
  <si>
    <t>IRF2</t>
  </si>
  <si>
    <t>FAT1</t>
  </si>
  <si>
    <t>chr5</t>
  </si>
  <si>
    <t>SDHA</t>
  </si>
  <si>
    <t>TERT</t>
  </si>
  <si>
    <t>MRPL36</t>
  </si>
  <si>
    <t>ENSG00000271230</t>
  </si>
  <si>
    <t>DROSHA</t>
  </si>
  <si>
    <t>IL7R</t>
  </si>
  <si>
    <t>LIFR</t>
  </si>
  <si>
    <t>RICTOR</t>
  </si>
  <si>
    <t>FGF10</t>
  </si>
  <si>
    <t>IL6ST</t>
  </si>
  <si>
    <t>MAP3K1</t>
  </si>
  <si>
    <t>PLK2</t>
  </si>
  <si>
    <t>PIK3R1</t>
  </si>
  <si>
    <t>MSH3</t>
  </si>
  <si>
    <t>RASA1</t>
  </si>
  <si>
    <t>APC</t>
  </si>
  <si>
    <t>SNCAIP</t>
  </si>
  <si>
    <t>IRF1</t>
  </si>
  <si>
    <t>RAD50</t>
  </si>
  <si>
    <t>EGR1</t>
  </si>
  <si>
    <t>CTNNA1</t>
  </si>
  <si>
    <t>FGF1</t>
  </si>
  <si>
    <t>CSNK1A1</t>
  </si>
  <si>
    <t>CSF1R,PDGFRB</t>
  </si>
  <si>
    <t>CD74</t>
  </si>
  <si>
    <t>ITK</t>
  </si>
  <si>
    <t>GABRA6</t>
  </si>
  <si>
    <t>NPM1</t>
  </si>
  <si>
    <t>FGFR4</t>
  </si>
  <si>
    <t>NSD1</t>
  </si>
  <si>
    <t>DDX41</t>
  </si>
  <si>
    <t>FLT4</t>
  </si>
  <si>
    <t>chr6</t>
  </si>
  <si>
    <t>IRF4</t>
  </si>
  <si>
    <t>JARID2</t>
  </si>
  <si>
    <t>E2F3</t>
  </si>
  <si>
    <t>H3C1,H3C2,ENSG00000299111,H3C3,H1-2</t>
  </si>
  <si>
    <t>H1-4,H2BC5</t>
  </si>
  <si>
    <t>H3C4</t>
  </si>
  <si>
    <t>H3C6</t>
  </si>
  <si>
    <t>H3C7</t>
  </si>
  <si>
    <t>H3C8</t>
  </si>
  <si>
    <t>H3C10</t>
  </si>
  <si>
    <t>H3C11,H3C12</t>
  </si>
  <si>
    <t>HLA-A</t>
  </si>
  <si>
    <t>MDC1</t>
  </si>
  <si>
    <t>DDR1</t>
  </si>
  <si>
    <t>HLA-C</t>
  </si>
  <si>
    <t>HLA-B</t>
  </si>
  <si>
    <t>STK19</t>
  </si>
  <si>
    <t>NOTCH4</t>
  </si>
  <si>
    <t>TAP2,TAP1</t>
  </si>
  <si>
    <t>DAXX</t>
  </si>
  <si>
    <t>FANCE</t>
  </si>
  <si>
    <t>CDKN1A</t>
  </si>
  <si>
    <t>PIM1</t>
  </si>
  <si>
    <t>CCND3</t>
  </si>
  <si>
    <t>VEGFA</t>
  </si>
  <si>
    <t>NFKBIE</t>
  </si>
  <si>
    <t>PTP4A1</t>
  </si>
  <si>
    <t>PNRC1</t>
  </si>
  <si>
    <t>EPHA7</t>
  </si>
  <si>
    <t>PRDM1</t>
  </si>
  <si>
    <t>FOXO3</t>
  </si>
  <si>
    <t>SESN1</t>
  </si>
  <si>
    <t>FYN</t>
  </si>
  <si>
    <t>CCN6</t>
  </si>
  <si>
    <t>ROS1</t>
  </si>
  <si>
    <t>SGK1</t>
  </si>
  <si>
    <t>MYB</t>
  </si>
  <si>
    <t>IFNGR1</t>
  </si>
  <si>
    <t>TNFAIP3</t>
  </si>
  <si>
    <t>LATS1</t>
  </si>
  <si>
    <t>ZBTB2</t>
  </si>
  <si>
    <t>ESR1</t>
  </si>
  <si>
    <t>ARID1B</t>
  </si>
  <si>
    <t>EZR</t>
  </si>
  <si>
    <t>MAP3K4</t>
  </si>
  <si>
    <t>PRKN</t>
  </si>
  <si>
    <t>QKI</t>
  </si>
  <si>
    <t>chr7</t>
  </si>
  <si>
    <t>CARD11</t>
  </si>
  <si>
    <t>PMS2</t>
  </si>
  <si>
    <t>RAC1</t>
  </si>
  <si>
    <t>ETV1</t>
  </si>
  <si>
    <t>INHBA</t>
  </si>
  <si>
    <t>IKZF1</t>
  </si>
  <si>
    <t>EGFR</t>
  </si>
  <si>
    <t>MAGI2</t>
  </si>
  <si>
    <t>HGF</t>
  </si>
  <si>
    <t>GRM3</t>
  </si>
  <si>
    <t>CDK6</t>
  </si>
  <si>
    <t>EPHB4</t>
  </si>
  <si>
    <t>CUX1</t>
  </si>
  <si>
    <t>PIK3CG</t>
  </si>
  <si>
    <t>MET</t>
  </si>
  <si>
    <t>POT1</t>
  </si>
  <si>
    <t>SMO</t>
  </si>
  <si>
    <t>BRAF</t>
  </si>
  <si>
    <t>MGAM</t>
  </si>
  <si>
    <t>KEL</t>
  </si>
  <si>
    <t>EZH2</t>
  </si>
  <si>
    <t>KCNH2</t>
  </si>
  <si>
    <t>RHEB</t>
  </si>
  <si>
    <t>KMT2C</t>
  </si>
  <si>
    <t>XRCC2</t>
  </si>
  <si>
    <t>chr8</t>
  </si>
  <si>
    <t>GATA4</t>
  </si>
  <si>
    <t>EGR3</t>
  </si>
  <si>
    <t>NKX3-1</t>
  </si>
  <si>
    <t>PPP2R2A</t>
  </si>
  <si>
    <t>DUSP4</t>
  </si>
  <si>
    <t>NRG1</t>
  </si>
  <si>
    <t>ZNF703</t>
  </si>
  <si>
    <t>ADGRA2</t>
  </si>
  <si>
    <t>NSD3,FGFR1</t>
  </si>
  <si>
    <t>KAT6A</t>
  </si>
  <si>
    <t>PRKDC</t>
  </si>
  <si>
    <t>SOX17</t>
  </si>
  <si>
    <t>LYN</t>
  </si>
  <si>
    <t>MYBL1</t>
  </si>
  <si>
    <t>PREX2</t>
  </si>
  <si>
    <t>PRDM14</t>
  </si>
  <si>
    <t>ELOC</t>
  </si>
  <si>
    <t>NBN</t>
  </si>
  <si>
    <t>RUNX1T1</t>
  </si>
  <si>
    <t>UBR5</t>
  </si>
  <si>
    <t>RSPO2</t>
  </si>
  <si>
    <t>RAD21</t>
  </si>
  <si>
    <t>MYC</t>
  </si>
  <si>
    <t>AGO2</t>
  </si>
  <si>
    <t>RECQL4</t>
  </si>
  <si>
    <t>chr9</t>
  </si>
  <si>
    <t>SMARCA2</t>
  </si>
  <si>
    <t>JAK2</t>
  </si>
  <si>
    <t>CD274</t>
  </si>
  <si>
    <t>PDCD1LG2</t>
  </si>
  <si>
    <t>PTPRD</t>
  </si>
  <si>
    <t>PSIP1</t>
  </si>
  <si>
    <t>MLLT3</t>
  </si>
  <si>
    <t>MTAP</t>
  </si>
  <si>
    <t>CDKN2A,CDKN2B</t>
  </si>
  <si>
    <t>TEK</t>
  </si>
  <si>
    <t>FANCG</t>
  </si>
  <si>
    <t>PAX5</t>
  </si>
  <si>
    <t>GNAQ</t>
  </si>
  <si>
    <t>HNRNPK</t>
  </si>
  <si>
    <t>NTRK2</t>
  </si>
  <si>
    <t>SYK</t>
  </si>
  <si>
    <t>FANCC,PTCH1</t>
  </si>
  <si>
    <t>TGFBR1</t>
  </si>
  <si>
    <t>KLF4</t>
  </si>
  <si>
    <t>TLR4</t>
  </si>
  <si>
    <t>PPP6C</t>
  </si>
  <si>
    <t>MAPKAP1</t>
  </si>
  <si>
    <t>ABL1</t>
  </si>
  <si>
    <t>NUP214</t>
  </si>
  <si>
    <t>TSC1</t>
  </si>
  <si>
    <t>RXRA</t>
  </si>
  <si>
    <t>NOTCH1</t>
  </si>
  <si>
    <t>EGFL7</t>
  </si>
  <si>
    <t>TRAF2</t>
  </si>
  <si>
    <t>chrX</t>
  </si>
  <si>
    <t>CRLF2</t>
  </si>
  <si>
    <t>P2RY8</t>
  </si>
  <si>
    <t>PIGA</t>
  </si>
  <si>
    <t>ZRSR2</t>
  </si>
  <si>
    <t>EIF1AX</t>
  </si>
  <si>
    <t>CNKSR2</t>
  </si>
  <si>
    <t>BCOR</t>
  </si>
  <si>
    <t>USP9X</t>
  </si>
  <si>
    <t>DDX3X</t>
  </si>
  <si>
    <t>KDM6A</t>
  </si>
  <si>
    <t>RBM10</t>
  </si>
  <si>
    <t>ARAF</t>
  </si>
  <si>
    <t>GATA1</t>
  </si>
  <si>
    <t>TFE3</t>
  </si>
  <si>
    <t>EZHIP</t>
  </si>
  <si>
    <t>KDM5C</t>
  </si>
  <si>
    <t>SMC1A</t>
  </si>
  <si>
    <t>FOXR2</t>
  </si>
  <si>
    <t>AMER1</t>
  </si>
  <si>
    <t>AR</t>
  </si>
  <si>
    <t>MED12</t>
  </si>
  <si>
    <t>ZMYM3</t>
  </si>
  <si>
    <t>TAF1</t>
  </si>
  <si>
    <t>ATRX</t>
  </si>
  <si>
    <t>BTK</t>
  </si>
  <si>
    <t>PAK3</t>
  </si>
  <si>
    <t>XIAP</t>
  </si>
  <si>
    <t>STAG2,SH2D1A</t>
  </si>
  <si>
    <t>BCORL1</t>
  </si>
  <si>
    <t>PHF6</t>
  </si>
  <si>
    <t>ATP2B3,CCNQ</t>
  </si>
  <si>
    <r>
      <t xml:space="preserve">Table S5: </t>
    </r>
    <r>
      <rPr>
        <sz val="11"/>
        <color rgb="FF000000"/>
        <rFont val="Aptos Narrow"/>
        <scheme val="minor"/>
      </rPr>
      <t>Target gene list for the 812-gene adaptive sampling panel. Genomic coordinates (GRCh38) for the expanded adaptive sampling BED file incorporating 812 genes from the UW OncoPlex Cancer Gene Panel plus additional cancer-relevant loci. Target regions include a 20-kb flanking buffer on each side of each gene, encompassing approximately 160 Mb of total genomic space.</t>
    </r>
  </si>
  <si>
    <t>NADK-GNB1</t>
  </si>
  <si>
    <t>MEGF6-TP73</t>
  </si>
  <si>
    <t>KIF1B</t>
  </si>
  <si>
    <t>EPHB2</t>
  </si>
  <si>
    <t>STK40-CSF3R</t>
  </si>
  <si>
    <t>PLK3-PTCH2</t>
  </si>
  <si>
    <t>PIK3R3-RAD54L</t>
  </si>
  <si>
    <t>TACSTD2</t>
  </si>
  <si>
    <t>DOCK7</t>
  </si>
  <si>
    <t>ROR1</t>
  </si>
  <si>
    <t>NRAS-CSDE1</t>
  </si>
  <si>
    <t>H3C14</t>
  </si>
  <si>
    <t>ANGPTL1</t>
  </si>
  <si>
    <t>PIK3C2B-MDM4</t>
  </si>
  <si>
    <t>H3_3A</t>
  </si>
  <si>
    <t>SPRTN-EGLN1</t>
  </si>
  <si>
    <t>LYST</t>
  </si>
  <si>
    <t>HNRNPU</t>
  </si>
  <si>
    <t>RRM2</t>
  </si>
  <si>
    <t>PPP1CB</t>
  </si>
  <si>
    <t>EPCAM-MSH2-MSH6-FBXO11</t>
  </si>
  <si>
    <t>TET3</t>
  </si>
  <si>
    <t>RPL31</t>
  </si>
  <si>
    <t>GLI2</t>
  </si>
  <si>
    <t>CD28-CTLA4</t>
  </si>
  <si>
    <t>ABCA12</t>
  </si>
  <si>
    <t>DIS3L2</t>
  </si>
  <si>
    <t>HDAC4</t>
  </si>
  <si>
    <t>FANCD2-VHL</t>
  </si>
  <si>
    <t>CDC25A</t>
  </si>
  <si>
    <t>NPRL2</t>
  </si>
  <si>
    <t>TFG</t>
  </si>
  <si>
    <t>MBD4</t>
  </si>
  <si>
    <t>PIK3CB-FOXL2</t>
  </si>
  <si>
    <t>MECOM-TERC</t>
  </si>
  <si>
    <t>TACC3-FGFR3-NSD2</t>
  </si>
  <si>
    <t>SRP72</t>
  </si>
  <si>
    <t>PLK4</t>
  </si>
  <si>
    <t>CHD1</t>
  </si>
  <si>
    <t>IRF1-RAD50</t>
  </si>
  <si>
    <t>SPRY4</t>
  </si>
  <si>
    <t>CSF1R-PDGFRB</t>
  </si>
  <si>
    <t>CD74-RPS14</t>
  </si>
  <si>
    <t>EBF1</t>
  </si>
  <si>
    <t>FGFR4-NSD1</t>
  </si>
  <si>
    <t>H3C1-H3C2-ENSG00000299111-H1_2-H2BC5-H3C4-H3C7-H3C6</t>
  </si>
  <si>
    <t>H3C10-H3C11-H3C12</t>
  </si>
  <si>
    <t>HLA_A</t>
  </si>
  <si>
    <t>MDC1-DDR1</t>
  </si>
  <si>
    <t>HLA_B</t>
  </si>
  <si>
    <t>STK19-NOTCH4</t>
  </si>
  <si>
    <t>TAP2-TAP1</t>
  </si>
  <si>
    <t>DAXX-BAK1</t>
  </si>
  <si>
    <t>CRYBG1</t>
  </si>
  <si>
    <t>RSPO3</t>
  </si>
  <si>
    <t>ENPP3</t>
  </si>
  <si>
    <t>MAP7</t>
  </si>
  <si>
    <t>MIOS</t>
  </si>
  <si>
    <t>HDAC9</t>
  </si>
  <si>
    <t>GLI3</t>
  </si>
  <si>
    <t>AKAP9</t>
  </si>
  <si>
    <t>SAMD9-SAMD9L</t>
  </si>
  <si>
    <t>SLC25A13</t>
  </si>
  <si>
    <t>TRRAP</t>
  </si>
  <si>
    <t>EPO-EPHB4</t>
  </si>
  <si>
    <t>RINT1</t>
  </si>
  <si>
    <t>COG5</t>
  </si>
  <si>
    <t>EPHB6-KEL</t>
  </si>
  <si>
    <t>SHH</t>
  </si>
  <si>
    <t>NAT2</t>
  </si>
  <si>
    <t>WRN</t>
  </si>
  <si>
    <t>ZNF703-ADGRA2</t>
  </si>
  <si>
    <t>NSD3-FGFR1</t>
  </si>
  <si>
    <t>HOOK3</t>
  </si>
  <si>
    <t>LYN-RPS20</t>
  </si>
  <si>
    <t>ASPH</t>
  </si>
  <si>
    <t>RSPO2-EIF3E</t>
  </si>
  <si>
    <t>CD274-PDCD1LG2</t>
  </si>
  <si>
    <t>PSIP1-SNAPC3</t>
  </si>
  <si>
    <t>CDKN2A-CDKN2B</t>
  </si>
  <si>
    <t>FANCC-PTCH1</t>
  </si>
  <si>
    <t>GALNT12</t>
  </si>
  <si>
    <t>NR4A3</t>
  </si>
  <si>
    <t>ELP1</t>
  </si>
  <si>
    <t>CDK9-ENG</t>
  </si>
  <si>
    <t>NOTCH1-EGFL7</t>
  </si>
  <si>
    <t>NRP1</t>
  </si>
  <si>
    <t>TLX1</t>
  </si>
  <si>
    <t>NFKB2-SUFU</t>
  </si>
  <si>
    <t>CDKN1C</t>
  </si>
  <si>
    <t>RRM1</t>
  </si>
  <si>
    <t>SF1-MEN1</t>
  </si>
  <si>
    <t>RPS6KB2-AIP</t>
  </si>
  <si>
    <t>CCND1-FGF19-FGF3-FGF4</t>
  </si>
  <si>
    <t>FOLR1-INPPL1</t>
  </si>
  <si>
    <t>YAP1-BIRC3</t>
  </si>
  <si>
    <t>ZBTB16</t>
  </si>
  <si>
    <t>HEPACAM</t>
  </si>
  <si>
    <t>ETS1-FLI1</t>
  </si>
  <si>
    <t>CCND2-FGF23-FGF6</t>
  </si>
  <si>
    <t>CHD4-ZNF384</t>
  </si>
  <si>
    <t>KCNJ8-ABCC9</t>
  </si>
  <si>
    <t>PRPF40B</t>
  </si>
  <si>
    <t>NAB2-STAT6</t>
  </si>
  <si>
    <t>TAFA2</t>
  </si>
  <si>
    <t>CRADD</t>
  </si>
  <si>
    <t>KDM2B</t>
  </si>
  <si>
    <t>HSPH1</t>
  </si>
  <si>
    <t>ELF1</t>
  </si>
  <si>
    <t>NUDT15</t>
  </si>
  <si>
    <t>RB1-CYSLTR2</t>
  </si>
  <si>
    <t>CUL4A-LAMP1</t>
  </si>
  <si>
    <t>CHD8</t>
  </si>
  <si>
    <t>BCL2L2-PABPN1</t>
  </si>
  <si>
    <t>NKX2_1</t>
  </si>
  <si>
    <t>FANCM</t>
  </si>
  <si>
    <t>SOS2</t>
  </si>
  <si>
    <t>KTN1</t>
  </si>
  <si>
    <t>HIF1A</t>
  </si>
  <si>
    <t>ESR2</t>
  </si>
  <si>
    <t>MLH3</t>
  </si>
  <si>
    <t>NDN</t>
  </si>
  <si>
    <t>SCG5-GREM1</t>
  </si>
  <si>
    <t>LTK-TYRO3-MGA</t>
  </si>
  <si>
    <t>NPRL3</t>
  </si>
  <si>
    <t>MSLN</t>
  </si>
  <si>
    <t>TSC2-NTHL1</t>
  </si>
  <si>
    <t>USP7</t>
  </si>
  <si>
    <t>PALB2-PLK1</t>
  </si>
  <si>
    <t>CD19</t>
  </si>
  <si>
    <t>FANCA-MC1R</t>
  </si>
  <si>
    <t>PRPF8</t>
  </si>
  <si>
    <t>CHD3</t>
  </si>
  <si>
    <t>ALOX12B-AURKB</t>
  </si>
  <si>
    <t>CCL2</t>
  </si>
  <si>
    <t>ERBB2-IKZF3</t>
  </si>
  <si>
    <t>STAT5B-STAT3-STAT5A</t>
  </si>
  <si>
    <t>GFAP</t>
  </si>
  <si>
    <t>CDC27</t>
  </si>
  <si>
    <t>COL1A1</t>
  </si>
  <si>
    <t>STRADA</t>
  </si>
  <si>
    <t>ABCA10</t>
  </si>
  <si>
    <t>TYMS-YES1</t>
  </si>
  <si>
    <t>SERPINB4</t>
  </si>
  <si>
    <t>RPS15</t>
  </si>
  <si>
    <t>ZBTB7A-MAP2K2</t>
  </si>
  <si>
    <t>DNMT1-S1PR2-TYK2-KEAP1</t>
  </si>
  <si>
    <t>CARM1-SMARCA4</t>
  </si>
  <si>
    <t>PKN1-DNAJB1</t>
  </si>
  <si>
    <t>NOTCH3-BRD4</t>
  </si>
  <si>
    <t>ERF-CIC</t>
  </si>
  <si>
    <t>BICRA-NOP53-CRX</t>
  </si>
  <si>
    <t>CD33</t>
  </si>
  <si>
    <t>SIGLEC10</t>
  </si>
  <si>
    <t>TTYH1</t>
  </si>
  <si>
    <t>FKBP1A</t>
  </si>
  <si>
    <t>TOP1-PLCG1</t>
  </si>
  <si>
    <t>RTEL1-ARFRP1</t>
  </si>
  <si>
    <t>CRKL-LZTR1</t>
  </si>
  <si>
    <t>DEPDC5</t>
  </si>
  <si>
    <t>PDGFB</t>
  </si>
  <si>
    <t>OFD1</t>
  </si>
  <si>
    <t>FANCB</t>
  </si>
  <si>
    <t>USP9X-DDX3X</t>
  </si>
  <si>
    <t>RBM10-UBA1</t>
  </si>
  <si>
    <t>MED12-ZMYM3-TAF1</t>
  </si>
  <si>
    <t>BRWD3</t>
  </si>
  <si>
    <t>PRPS1</t>
  </si>
  <si>
    <t>XIAP-STAG2-SH2D1A</t>
  </si>
  <si>
    <t>GPC3</t>
  </si>
  <si>
    <t>FMR1</t>
  </si>
  <si>
    <t>ATP2B3-CCNQ</t>
  </si>
  <si>
    <t>RPL10</t>
  </si>
  <si>
    <t>CBLC</t>
  </si>
  <si>
    <t>H3C15</t>
  </si>
  <si>
    <t>H3C3</t>
  </si>
  <si>
    <t>SERPINB3</t>
  </si>
  <si>
    <t>C19MC</t>
  </si>
  <si>
    <t>ENSG00000301450</t>
  </si>
  <si>
    <t>H1-4</t>
  </si>
  <si>
    <r>
      <rPr>
        <b/>
        <sz val="11"/>
        <color rgb="FF000000"/>
        <rFont val="Aptos Narrow"/>
        <scheme val="minor"/>
      </rPr>
      <t>Table S6:</t>
    </r>
    <r>
      <rPr>
        <sz val="11"/>
        <color rgb="FF000000"/>
        <rFont val="Aptos Narrow"/>
        <scheme val="minor"/>
      </rPr>
      <t xml:space="preserve"> Concordance of clinically reported SNVs and indels with LRS detection. All pathogenic, likely pathogenic, and selected variants of uncertain significance (VUS) reported by clinical molecular testing, with LRS detection status for each. For samples evaluated by both WGS and AS, detection is reported separately for each method. Columns include sample identifier, gene, protein-level variant notation, clinical tumor variant allele frequency (VAF; NR = not reported), germline versus somatic classification, sequencing method, LRS detection status (Detected, Detected* [by ClairS-TO only], or Not detected), caller-level results (Clair3 and ClairS-TO), and explanatory notes. Four variants were detected exclusively by the somatic-optimized caller ClairS-TO (indicated by asterisks).</t>
    </r>
  </si>
  <si>
    <t>Sample</t>
  </si>
  <si>
    <t>Gene</t>
  </si>
  <si>
    <t>Variant</t>
  </si>
  <si>
    <t>Tumor VAF (Clinical)</t>
  </si>
  <si>
    <t>Reported as Germline vs. Somatic</t>
  </si>
  <si>
    <t>LRS Detection</t>
  </si>
  <si>
    <t>Notes</t>
  </si>
  <si>
    <t>p.K117N</t>
  </si>
  <si>
    <t>Somatic</t>
  </si>
  <si>
    <t>Detected</t>
  </si>
  <si>
    <t>p.P703Rfs*113</t>
  </si>
  <si>
    <t>p.P267L</t>
  </si>
  <si>
    <t>Not detected</t>
  </si>
  <si>
    <t>Below 15% detection threshold</t>
  </si>
  <si>
    <t>p.Q1700L</t>
  </si>
  <si>
    <t>p.L573Wfs*3</t>
  </si>
  <si>
    <t>NR</t>
  </si>
  <si>
    <t>Germline</t>
  </si>
  <si>
    <t>p.Q351Rfs*18</t>
  </si>
  <si>
    <t>MSH6</t>
  </si>
  <si>
    <t>p.M492V</t>
  </si>
  <si>
    <t>p.R1459*</t>
  </si>
  <si>
    <t>Not called, 3 reads with variant; see Figure S1A</t>
  </si>
  <si>
    <t>p.Q325P</t>
  </si>
  <si>
    <t>p.D1278N</t>
  </si>
  <si>
    <t>p.T92T</t>
  </si>
  <si>
    <t>c.1753C&gt;T</t>
  </si>
  <si>
    <t>p.R1586C</t>
  </si>
  <si>
    <t>p.L1025Cfs*12</t>
  </si>
  <si>
    <t>p.M668L</t>
  </si>
  <si>
    <t>p.S33F</t>
  </si>
  <si>
    <t>PTCH1</t>
  </si>
  <si>
    <t>p.R80Sfs*9</t>
  </si>
  <si>
    <t>p.R159S</t>
  </si>
  <si>
    <t>Unknown variant frequency on clinical testing</t>
  </si>
  <si>
    <t>c.493-2A&gt;G</t>
  </si>
  <si>
    <t>CIC</t>
  </si>
  <si>
    <t>p.R201W</t>
  </si>
  <si>
    <t>p.V496L</t>
  </si>
  <si>
    <t>p.E36*</t>
  </si>
  <si>
    <t>p.V600E</t>
  </si>
  <si>
    <t>p.R379C</t>
  </si>
  <si>
    <t>p.E927*</t>
  </si>
  <si>
    <t>Above 15% detection threshold</t>
  </si>
  <si>
    <t>p.K28M</t>
  </si>
  <si>
    <t>Detected*</t>
  </si>
  <si>
    <t>Only called by ClairS-TO; Figure S1B</t>
  </si>
  <si>
    <t>p.R248Q</t>
  </si>
  <si>
    <t>p.I1806N</t>
  </si>
  <si>
    <t>p.R280S</t>
  </si>
  <si>
    <t>p.A289V</t>
  </si>
  <si>
    <t>p.R282W</t>
  </si>
  <si>
    <t>p.R132L</t>
  </si>
  <si>
    <t>Only called by ClairS-TO; Figure S1C</t>
  </si>
  <si>
    <t>p.R158H</t>
  </si>
  <si>
    <t>Only called by ClairS-TO; Figure S1D</t>
  </si>
  <si>
    <t>p.R249S</t>
  </si>
  <si>
    <t>p.F2024*</t>
  </si>
  <si>
    <t>p.Y2083Lfs*17</t>
  </si>
  <si>
    <t>p.Cys2712*</t>
  </si>
  <si>
    <t>p.R1426*</t>
  </si>
  <si>
    <t>p.R445*</t>
  </si>
  <si>
    <t>p.R362*</t>
  </si>
  <si>
    <t>p.R273C</t>
  </si>
  <si>
    <t>p.A1865G</t>
  </si>
  <si>
    <t>p.G108Vfs*15</t>
  </si>
  <si>
    <t>Only called by ClairS-TO; Figure S1E</t>
  </si>
  <si>
    <t>p.S1399*</t>
  </si>
  <si>
    <t>MC1R</t>
  </si>
  <si>
    <t>p.D294H</t>
  </si>
  <si>
    <t>p.R313H</t>
  </si>
  <si>
    <t>p.P426L</t>
  </si>
  <si>
    <t>Table S7: Concordance of clinically reported copy number variants with long-read sequencing. Clinically reported CNVs for each sample, grouped as gains, losses, and amplifications, with the corresponding LRS result. Copy number profiles were generated with QDNAseq using 1 Mb bins and with ichorCNA; a clinically reported event was considered detected if it was identified by either tool. Samples sequenced by both approaches are shown on two rows (wgLRS and AS). The right-hand columns give the number of clinically reported CNVs and the number detected by LRS, separately for wgLRS, AS, and the two approaches combined; totals across the cohort are given in the header row (wgLRS 44/48, AS 110/116, combined 123/131). LRS Detection: Detected, all clinically reported events in that sample identified; PD, partially detected, at least one but not all events identified; ND, not detected. Asterisk, event detected by ichorCNA but not by QDNAseq. Notes describe which specific events were not observed.</t>
  </si>
  <si>
    <t>Gain</t>
  </si>
  <si>
    <t>Loss</t>
  </si>
  <si>
    <t>Amplification</t>
  </si>
  <si>
    <t>Additional information on clinical report</t>
  </si>
  <si>
    <t>Clinically Reported CNVs</t>
  </si>
  <si>
    <t>Detected by wgLRS</t>
  </si>
  <si>
    <t>Detected by AS</t>
  </si>
  <si>
    <t>Portions of chromosomes 1 (consistent with 1q), 2, 6 and 7</t>
  </si>
  <si>
    <t>Portions of chromosomes 6 and 10 (including homozygous deletion of PTEN)</t>
  </si>
  <si>
    <t>Gain of chromosome 2 included MYCN amplification</t>
  </si>
  <si>
    <t> </t>
  </si>
  <si>
    <t>n/a</t>
  </si>
  <si>
    <t>Portions of chromosomes 1q, 2 and 16</t>
  </si>
  <si>
    <t>Portions of chromosomes 6 and 16 (including homozygous loss of NPRL3)</t>
  </si>
  <si>
    <t>N/A</t>
  </si>
  <si>
    <t>PD</t>
  </si>
  <si>
    <t>NPRL3 loss not observed</t>
  </si>
  <si>
    <t>Portions of chromosomes 1, 3, 7 (multi-focal multi-copy gain, including GRM3, AKAP9, CDK6, SAMD9L, SLC25A13, and a portion of KMT2C)</t>
  </si>
  <si>
    <t>Portions of chromosomes 1, 2, 3, 10, 11, 18 and X</t>
  </si>
  <si>
    <t>Gain of chromosome 7 included CDK6 amplification</t>
  </si>
  <si>
    <t>Multi-focal, multi-copy gain of chr7 not captured</t>
  </si>
  <si>
    <t>Chromosome 17q and whole chromosome 4</t>
  </si>
  <si>
    <t>Chromosome 17p</t>
  </si>
  <si>
    <t>Suggestive of isochromosome 17q</t>
  </si>
  <si>
    <t>Portions of chromosomes 1, 5, 6, 8, 14 and 15</t>
  </si>
  <si>
    <t>Portions of chromosomes 1,2,3,4,10,11 and 16</t>
  </si>
  <si>
    <t>Gain of portions of chromosome 14 not observed</t>
  </si>
  <si>
    <t>Captured regions of chromosome 22 (including homozygous deletion of BCR and SMARCB1)</t>
  </si>
  <si>
    <t>Most of chromosomes 1q, 8q (encompassing MYC)</t>
  </si>
  <si>
    <t>Interstitial segment of 9q (encompassing TSC1)</t>
  </si>
  <si>
    <t>Whole chromosome gain of 7, whole arm gain of chromosome 17q</t>
  </si>
  <si>
    <t>Loss of chromosome 17p</t>
  </si>
  <si>
    <t>MYCN, CDK4 and LRIG3</t>
  </si>
  <si>
    <t>Relative whole chromosome gain of 7 and 18</t>
  </si>
  <si>
    <t>Relative whole chromosome loss of 4, 10, 11, 15, 16 and 21</t>
  </si>
  <si>
    <t>CNV noted for Hemlock via OncoPlex vs. MCI comparator exome is different</t>
  </si>
  <si>
    <t>Whole arm gain of chromosome 1q</t>
  </si>
  <si>
    <t>Whole arm loss of chromosome 10q, copy neutral LOH of distal portion of chromosome 9q</t>
  </si>
  <si>
    <t>Copy neutral loss of heterozygosity of distal portion of chromosome 9q not able to be assessed</t>
  </si>
  <si>
    <t>Whole chromosome gain of 4, 7, 9, 16, 17, 18, 19 and whole arm gain of chromosome 21</t>
  </si>
  <si>
    <t>Portions of chromosomes 2, 7 and 9</t>
  </si>
  <si>
    <t>Portions of chromosomes 3, 7, 9 (including homozygous deletion of MTAP and CDKN2A_B) and 10</t>
  </si>
  <si>
    <t>Portions of chromosome 10, 13 (including biallelic loss of CYSLTR2, RB1), 14 and whole arm loss of 16 and copy-neuteal loss of heterozygosity of 17 (including TP53)</t>
  </si>
  <si>
    <t>Chromosome 4q12-q12 including CHIC2, FIP1L1, KDR, KIT, PDGFRA</t>
  </si>
  <si>
    <t>Loss of portions of 10p not observed</t>
  </si>
  <si>
    <t>Portions of 8, 11, 12, 15, 20, 21 and X</t>
  </si>
  <si>
    <t>Portions of 7, 16 and 17</t>
  </si>
  <si>
    <t>Portions of 7</t>
  </si>
  <si>
    <t>Relative whole chromosome gain of 1, 2,  and 7</t>
  </si>
  <si>
    <t>Relative whole chromosome loss of 10 and 11 and portions of 16 and 17</t>
  </si>
  <si>
    <t>High-level amplification of EGFR and MYC</t>
  </si>
  <si>
    <t>Subclonal loss of distal 14q and loss of most of Xp</t>
  </si>
  <si>
    <t>Relative gain of majority of 1, terminal 15q, 20 and X</t>
  </si>
  <si>
    <t>Relative lower copy state with LOH, including terminal 1q, whole chromosomes 2, 3, 4, 5, 7, 8, 9, 10, 11, 13q, the majority of 15q, 16, 17, 18 19 and 22q</t>
  </si>
  <si>
    <t>Intermediate copy-states identified on chromosome 6, with 6p at a slightly higher and 6q at a slightly lower copy state compared to the majority of the genome. Chromosomes 12, 14q, and 21q were also identified with intermediate copy-states consistent with possible subclonal relative losses.</t>
  </si>
  <si>
    <t>Portions of 1, 2, 13 and 17</t>
  </si>
  <si>
    <t>Portions of 1, 8, 9, 10, 13 (including RB1 loss of heterozygosity), 15, 16 and 17</t>
  </si>
  <si>
    <t>Portion of 22q (including bilallelic loss of BCR, IGL, SMARCB1)</t>
  </si>
  <si>
    <t>Portions of 6, 9, 12 and 19</t>
  </si>
  <si>
    <t>Portions of 1, 3, 10, 12, 13, 15, 17 (including TP53 loss of heterozygosity) and 19</t>
  </si>
  <si>
    <t>Gain of portions of 6 and 9 and loss of portions of 10 not observed</t>
  </si>
  <si>
    <t>Portion of 3</t>
  </si>
  <si>
    <t>Chromosome 4 (including PDGFRA, KIT, KDR) and 12 (including CDK4)</t>
  </si>
  <si>
    <r>
      <rPr>
        <b/>
        <sz val="11"/>
        <color theme="1"/>
        <rFont val="Aptos Narrow"/>
        <scheme val="minor"/>
      </rPr>
      <t>Table S8:</t>
    </r>
    <r>
      <rPr>
        <sz val="11"/>
        <color theme="1"/>
        <rFont val="Aptos Narrow"/>
        <scheme val="minor"/>
      </rPr>
      <t xml:space="preserve"> ichorCNA tumor purity estimates. Estimated tumor purity for each sequencing run, derived from genome-wide copy number deviation using ichorCNA. ichorCNA reports several candidate solutions per sample; solutions 1–3 are given in rank order, and solution 1 was used for all downstream comparisons. An estimate of 0 indicates that the model did not converge on an informative solution, which occurred in samples with minimal copy number change. Clinical tumor content, where reported by clinical molecular testing, is given for comparison. Samples sequenced by both approaches appear on two rows (wgLRS and AS). N/A, tumor content not reported by clinical testing.</t>
    </r>
  </si>
  <si>
    <t>ichorCNA Tumor Purity</t>
  </si>
  <si>
    <t>Mode</t>
  </si>
  <si>
    <t>Clinical testing (MCI) tumor content</t>
  </si>
  <si>
    <t>Solution 1</t>
  </si>
  <si>
    <t>Solution 2</t>
  </si>
  <si>
    <t>Solution 3</t>
  </si>
  <si>
    <t>70% tumor, 10% necrosis</t>
  </si>
  <si>
    <t>90% tumor, 0% necrosis</t>
  </si>
  <si>
    <t>90% tumor, 10% necrosis</t>
  </si>
  <si>
    <t>80% tumor, 20% necrosis</t>
  </si>
  <si>
    <t>90% tumor</t>
  </si>
  <si>
    <t>80% tumor, 0% necrosis</t>
  </si>
  <si>
    <t>60% tumor, 0% necrosis</t>
  </si>
  <si>
    <t>70% tumor, 20% necrosis</t>
  </si>
  <si>
    <r>
      <rPr>
        <b/>
        <sz val="11"/>
        <color theme="1"/>
        <rFont val="Aptos Narrow"/>
        <scheme val="minor"/>
      </rPr>
      <t>Table S9:</t>
    </r>
    <r>
      <rPr>
        <sz val="11"/>
        <color theme="1"/>
        <rFont val="Aptos Narrow"/>
        <family val="2"/>
        <scheme val="minor"/>
      </rPr>
      <t xml:space="preserve"> Clinically reported gene fusions and their detection by long-read sequencing. All six gene fusions reported by clinical testing, the clinical assay that identified each, and the corresponding LRS result. Structural variants were called with Sniffles2 and reviewed manually in IGV at both breakpoint loci. Reads supporting event gives the number of split or supplementary alignments spanning the rearrangement. Event type describes the underlying structural mechanism inferred from the LRS data. n/a, not applicable because the fusion was not detected.</t>
    </r>
  </si>
  <si>
    <t>Fusion</t>
  </si>
  <si>
    <t>Detected by</t>
  </si>
  <si>
    <t>LRS result</t>
  </si>
  <si>
    <t>Reads supporting event</t>
  </si>
  <si>
    <t>Event type</t>
  </si>
  <si>
    <t>ZFTA::RELA</t>
  </si>
  <si>
    <t>Fusion panel</t>
  </si>
  <si>
    <t>Sniffles2</t>
  </si>
  <si>
    <t>&gt;20</t>
  </si>
  <si>
    <t>Chromothripsis</t>
  </si>
  <si>
    <t>KIAA1549::BRAF</t>
  </si>
  <si>
    <t>Inversion</t>
  </si>
  <si>
    <t>ZNF708::RB1</t>
  </si>
  <si>
    <t>Translocation</t>
  </si>
  <si>
    <t>LAMA2::ARID1B</t>
  </si>
  <si>
    <t>OncoPlex</t>
  </si>
  <si>
    <t>FANCE::ARID1B</t>
  </si>
  <si>
    <t>GSAP::KMT2C</t>
  </si>
  <si>
    <r>
      <rPr>
        <b/>
        <sz val="11"/>
        <color rgb="FF000000"/>
        <rFont val="Aptos Narrow"/>
        <scheme val="minor"/>
      </rPr>
      <t>Table S10:</t>
    </r>
    <r>
      <rPr>
        <sz val="11"/>
        <color rgb="FF000000"/>
        <rFont val="Aptos Narrow"/>
        <scheme val="minor"/>
      </rPr>
      <t xml:space="preserve"> Methylation classifier results for all samples at 1-hour and endpoint time points. Classification calls, confidence scores, confidence threshold status, and concordance with clinical diagnosis for four methylation classifiers (Sturgeon, Rapid-CNS2, nanoDx, and MNP-Flex) across all 29 sequencing runs (9 WGS, 20 AS). For Sturgeon, Rapid-CNS2, and nanoDx, results are shown at both the 1-hour time point and sequencing endpoint. For MNP-Flex, results are shown at endpoint only. Developer-defined confidence thresholds: Sturgeon ≥0.95, Rapid-CNS2 ≥0.9 (reported as a percentage score where ≥90 = above threshold), nanoDx ≥0.15. MNP-Flex threshold ≥0.9. The "Source of Clinical Diagnosis" column indicates whether concordance was assessed against a clinical methylation array result, a pathology report diagnosis, or both. Concordance annotations: Y, concordant; Y*, concordant with caveats (see footnotes); N, discordant.</t>
    </r>
  </si>
  <si>
    <t>Sturgeon</t>
  </si>
  <si>
    <t>rapid_CNS2</t>
  </si>
  <si>
    <t>nanoDx</t>
  </si>
  <si>
    <t>MNP_Flex</t>
  </si>
  <si>
    <t>1 hr</t>
  </si>
  <si>
    <t>Endpoint</t>
  </si>
  <si>
    <t>Sample ID</t>
  </si>
  <si>
    <t>Source of Clinical Diagnosis</t>
  </si>
  <si>
    <t>Clinical Diagnosis</t>
  </si>
  <si>
    <t>MGMT methylation</t>
  </si>
  <si>
    <t>MNP-flex MGMT methylation</t>
  </si>
  <si>
    <t>WGS/AS</t>
  </si>
  <si>
    <t>Concordance at 1hr</t>
  </si>
  <si>
    <t>Concordance at endpoint</t>
  </si>
  <si>
    <t>Classification</t>
  </si>
  <si>
    <t>Score</t>
  </si>
  <si>
    <t>Above Confidence Threshold?</t>
  </si>
  <si>
    <t>Concordant?</t>
  </si>
  <si>
    <t>Classifcation</t>
  </si>
  <si>
    <t>Pine (M2690)</t>
  </si>
  <si>
    <t>Methylation array</t>
  </si>
  <si>
    <t>Medulloblastoma, G4 </t>
  </si>
  <si>
    <t>Unmethylated</t>
  </si>
  <si>
    <t>MB G3G4 - G4</t>
  </si>
  <si>
    <t>MB_G4</t>
  </si>
  <si>
    <t xml:space="preserve">MB, G4  </t>
  </si>
  <si>
    <t>Medulloblastoma Group 4, Subclass VIII</t>
  </si>
  <si>
    <t>Ash (M2692)</t>
  </si>
  <si>
    <t>Pathology report</t>
  </si>
  <si>
    <t>Medulloblastoma, G3</t>
  </si>
  <si>
    <t>Y (except rapid_CNS2)</t>
  </si>
  <si>
    <t>MB G3G4 - G3</t>
  </si>
  <si>
    <t>LGG_PA_GG_ST</t>
  </si>
  <si>
    <t>MB_G3</t>
  </si>
  <si>
    <t xml:space="preserve">MB, G3  </t>
  </si>
  <si>
    <t>Medulloblastoma Group 3, Subclass II</t>
  </si>
  <si>
    <t>Cedar (M2693)</t>
  </si>
  <si>
    <t>ATRT</t>
  </si>
  <si>
    <t>ATRT - SHH</t>
  </si>
  <si>
    <t>PITAD_STH_DNS_B</t>
  </si>
  <si>
    <t>ATRT_SHH</t>
  </si>
  <si>
    <t xml:space="preserve">ATRT, SHH       </t>
  </si>
  <si>
    <t>ATRT, SHH Activated</t>
  </si>
  <si>
    <t>Maple (M2687)</t>
  </si>
  <si>
    <t>Autopsy report</t>
  </si>
  <si>
    <t>CNS embryonal, NOS </t>
  </si>
  <si>
    <t>GBM - MYCN</t>
  </si>
  <si>
    <t>PLASMA</t>
  </si>
  <si>
    <t>GBM_G34</t>
  </si>
  <si>
    <t>GBM, MYCN</t>
  </si>
  <si>
    <t>Diffuse Paediatric-Type High Grade Glioma, H3-Wildtype And IDH-Wildtype, Subtype A</t>
  </si>
  <si>
    <t>GBM_RTK_II</t>
  </si>
  <si>
    <t>Oak (M2688)</t>
  </si>
  <si>
    <t>ETMR</t>
  </si>
  <si>
    <t>Methylated</t>
  </si>
  <si>
    <t>Embryonal Tumour with Multilayered Rosettes, C19MC Altered</t>
  </si>
  <si>
    <t>Ginko (M2689)</t>
  </si>
  <si>
    <t>Choroid plexus carcinoma</t>
  </si>
  <si>
    <t>Plex - PED B</t>
  </si>
  <si>
    <t>PLEX_PED_B</t>
  </si>
  <si>
    <t>PLEX, PED B</t>
  </si>
  <si>
    <t>Choroid Plexus Tumours, Pediatric Subtype A</t>
  </si>
  <si>
    <t>Choroid Plexus Tumours. Pediatric Subtype A</t>
  </si>
  <si>
    <t>Aspen (M2694)</t>
  </si>
  <si>
    <t>Madrona (M2695)</t>
  </si>
  <si>
    <t>EPN_PF_A</t>
  </si>
  <si>
    <t xml:space="preserve">MB_ G4 </t>
  </si>
  <si>
    <t xml:space="preserve">MB, G4 </t>
  </si>
  <si>
    <t>Medulloblastoma Group 4, Subclass V</t>
  </si>
  <si>
    <t>Hemlock (M2696)</t>
  </si>
  <si>
    <t>Medulloblastoma Group 3, Subclass IV</t>
  </si>
  <si>
    <t>Medulloblastoma Group 3, Subclass III</t>
  </si>
  <si>
    <t>Fir (M2701)</t>
  </si>
  <si>
    <t>Medulloblastoma, WNT</t>
  </si>
  <si>
    <t>MB WNT - WNT</t>
  </si>
  <si>
    <t>MB_WNT</t>
  </si>
  <si>
    <t>MB, WNT</t>
  </si>
  <si>
    <t>Medulloblastoma, WNT Activated</t>
  </si>
  <si>
    <t>Apple (M3639)</t>
  </si>
  <si>
    <t>Ependymoma, ZFTA-RELA</t>
  </si>
  <si>
    <t>EPN, RELA </t>
  </si>
  <si>
    <t>EPN_RELA </t>
  </si>
  <si>
    <t>Supratentorial Ependymoma, ZFTA Fusion-Positive, Subtype ZFTA-RELA fusion, Subclass A</t>
  </si>
  <si>
    <t>Orange (M3640)</t>
  </si>
  <si>
    <t>myxopapillary ependymoma, spine</t>
  </si>
  <si>
    <t>EPN, MPE </t>
  </si>
  <si>
    <t>EPN_MPE </t>
  </si>
  <si>
    <t>Spinal Epenymoma (myxopapillary-enriched)</t>
  </si>
  <si>
    <t>Papaya (M3641)</t>
  </si>
  <si>
    <t>High grade neuroepithelial tumor/ pleomorphic xanthoastrocytoma</t>
  </si>
  <si>
    <t>PXA </t>
  </si>
  <si>
    <t>Pleomorphic Xanthoastrocytoma</t>
  </si>
  <si>
    <t>Pear (M3642)</t>
  </si>
  <si>
    <t>Diffuse Midline Glioma (DMG), H3 K27M-mutant (C71._) [2018+]</t>
  </si>
  <si>
    <t>Glio-neuronal - DLGNT - DLGNT</t>
  </si>
  <si>
    <t>CONTR, REACT </t>
  </si>
  <si>
    <t xml:space="preserve">LGG_PA_PF </t>
  </si>
  <si>
    <t>LGG_PA_PF </t>
  </si>
  <si>
    <t>CONTR, INFLAM </t>
  </si>
  <si>
    <t>"No significant predictions above threshold"</t>
  </si>
  <si>
    <t>Plum (M3643)</t>
  </si>
  <si>
    <t>Diffuse Midline Glioma (DMG)</t>
  </si>
  <si>
    <t>DMG - K27</t>
  </si>
  <si>
    <t>DMG_K27</t>
  </si>
  <si>
    <t>DMG_K27 </t>
  </si>
  <si>
    <t xml:space="preserve">DMG, K27       </t>
  </si>
  <si>
    <t>DMG, K27 </t>
  </si>
  <si>
    <t>Chestnut (M3644)</t>
  </si>
  <si>
    <t>Pilocytic astrocytoma</t>
  </si>
  <si>
    <t>LGG PA - PA</t>
  </si>
  <si>
    <t>LGG, PA PF </t>
  </si>
  <si>
    <t>Infratentorial pilocytic astrocytoma</t>
  </si>
  <si>
    <t>Coconut (M3645)</t>
  </si>
  <si>
    <t>GBM, MYCN </t>
  </si>
  <si>
    <t>GBM_RTK_II </t>
  </si>
  <si>
    <t>GBM, RTK II </t>
  </si>
  <si>
    <t>Diffuse midline glioma, H3 K27-Altered, Subtype EGFR-Altered</t>
  </si>
  <si>
    <t>Cherry (M3646)</t>
  </si>
  <si>
    <t>Diffuse Midline Glioma (DMG), IDH-mutant</t>
  </si>
  <si>
    <t>Glioma A IDH</t>
  </si>
  <si>
    <t>Glioma A IDH </t>
  </si>
  <si>
    <t>LGG_DNT</t>
  </si>
  <si>
    <t>LGG_DNT </t>
  </si>
  <si>
    <t>A IDH </t>
  </si>
  <si>
    <t>Avocado (M3647)</t>
  </si>
  <si>
    <t>Choroid Plexus Carcinoma (CPC)</t>
  </si>
  <si>
    <t>PLEX, PED B </t>
  </si>
  <si>
    <t>PLEX_PED_B </t>
  </si>
  <si>
    <t>Choroid Plexus Tumours, Pediatric Subtype B</t>
  </si>
  <si>
    <t>Peach (M3648)</t>
  </si>
  <si>
    <t>Pineoblastoma</t>
  </si>
  <si>
    <t>PIN T, PB A </t>
  </si>
  <si>
    <t>PIN_T_PB_A</t>
  </si>
  <si>
    <t>PIN_T_PB_A </t>
  </si>
  <si>
    <t>RETB</t>
  </si>
  <si>
    <t>Pineoblastoma-RB1-altered (Pineal retinoblastoma)</t>
  </si>
  <si>
    <t>Fig (M3649)</t>
  </si>
  <si>
    <t>ATRT, MYC</t>
  </si>
  <si>
    <t>ATRT, MYC </t>
  </si>
  <si>
    <t>ATRT_MYC</t>
  </si>
  <si>
    <t>ATRT_MYC </t>
  </si>
  <si>
    <t>ATRT, MYC Activated</t>
  </si>
  <si>
    <t>Lemon (M3650)</t>
  </si>
  <si>
    <t xml:space="preserve">Diffuse midline glioma, H3 K27M-mutant </t>
  </si>
  <si>
    <t>DMG - K27 </t>
  </si>
  <si>
    <t>Diffuse midline glioma, H3 K27M-mutant or EZHIP Expressing</t>
  </si>
  <si>
    <t>Ipe (M3707)</t>
  </si>
  <si>
    <t>High Grade Glioma (HGG) - diffuse pediatric type high-grade glioma, IDH wildtype, H3 wildtype</t>
  </si>
  <si>
    <t>Glioblastoma - GBM, MYCN </t>
  </si>
  <si>
    <t>10 min</t>
  </si>
  <si>
    <t>24 hr</t>
  </si>
  <si>
    <t>Earliest concordant time point</t>
  </si>
  <si>
    <t>Above threshold (≥0.95)</t>
  </si>
  <si>
    <t>Aligned reads</t>
  </si>
  <si>
    <t>Approx. genome-wide coverage</t>
  </si>
  <si>
    <t>Medulloblastoma, G4</t>
  </si>
  <si>
    <t>Embryonal - MB G3G4 - G4</t>
  </si>
  <si>
    <t>0.1419x</t>
  </si>
  <si>
    <t>0.9703x</t>
  </si>
  <si>
    <t>2.7139x</t>
  </si>
  <si>
    <t>Embryonal - MB G3G4 - G3</t>
  </si>
  <si>
    <t>0.1032x</t>
  </si>
  <si>
    <t>1.0133x</t>
  </si>
  <si>
    <t>3.1128x</t>
  </si>
  <si>
    <t>Embryonal - ATRT - SHH</t>
  </si>
  <si>
    <t>0.1384x</t>
  </si>
  <si>
    <t>0.9748x</t>
  </si>
  <si>
    <t>2.6662x</t>
  </si>
  <si>
    <t>CNS embryonal, NOS</t>
  </si>
  <si>
    <t>Glioblastoma - GBM - MYCN</t>
  </si>
  <si>
    <t>0.0985x</t>
  </si>
  <si>
    <t>0.6965x</t>
  </si>
  <si>
    <t>1.9395x</t>
  </si>
  <si>
    <t>Maple (M2697)</t>
  </si>
  <si>
    <t>0.0614x</t>
  </si>
  <si>
    <t>0.7977x</t>
  </si>
  <si>
    <t>2.4181x</t>
  </si>
  <si>
    <t>Embryonal - ETMR - ETMR</t>
  </si>
  <si>
    <t>0.0971x</t>
  </si>
  <si>
    <t>0.9351x</t>
  </si>
  <si>
    <t>2.7016x</t>
  </si>
  <si>
    <t>Oak (M2698)</t>
  </si>
  <si>
    <t>0.0705x</t>
  </si>
  <si>
    <t>0.8389x</t>
  </si>
  <si>
    <t>2.6357x</t>
  </si>
  <si>
    <t>Plexus - PLEX - PED B</t>
  </si>
  <si>
    <t>0.1147x</t>
  </si>
  <si>
    <t>0.8207x</t>
  </si>
  <si>
    <t>2.4101x</t>
  </si>
  <si>
    <t>Ginko (M2699)</t>
  </si>
  <si>
    <t>0.0671x</t>
  </si>
  <si>
    <t>0.7998x</t>
  </si>
  <si>
    <t>2.4241x</t>
  </si>
  <si>
    <t>0.0914x</t>
  </si>
  <si>
    <t>0.9343x</t>
  </si>
  <si>
    <t>2.8016x</t>
  </si>
  <si>
    <t>Aspen (M2704)</t>
  </si>
  <si>
    <t>0.0642x</t>
  </si>
  <si>
    <t>0.7425x</t>
  </si>
  <si>
    <t>2.1727x</t>
  </si>
  <si>
    <t>0.0808x</t>
  </si>
  <si>
    <t>0.8189x</t>
  </si>
  <si>
    <t>2.4935x</t>
  </si>
  <si>
    <t>Madrona (M2705)</t>
  </si>
  <si>
    <t>0.0395x</t>
  </si>
  <si>
    <t>0.4689x</t>
  </si>
  <si>
    <t>1.3344x</t>
  </si>
  <si>
    <t>0.0874x</t>
  </si>
  <si>
    <t>0.8122x</t>
  </si>
  <si>
    <t>2.3163x</t>
  </si>
  <si>
    <t>Hemlock (M2706)</t>
  </si>
  <si>
    <t>0.0773x</t>
  </si>
  <si>
    <t>0.8955x</t>
  </si>
  <si>
    <t>2.7181x</t>
  </si>
  <si>
    <t>Embryonal - MB WNT - WNT</t>
  </si>
  <si>
    <t>0.0610x</t>
  </si>
  <si>
    <t>0.7719x</t>
  </si>
  <si>
    <t>2.4036x</t>
  </si>
  <si>
    <t>Apple (M3639)</t>
  </si>
  <si>
    <t>Ependymal - EPN - RELA</t>
  </si>
  <si>
    <t>0.0709x</t>
  </si>
  <si>
    <t>0.9124x</t>
  </si>
  <si>
    <t>2.7538x</t>
  </si>
  <si>
    <t>Orange (M3640)</t>
  </si>
  <si>
    <t>Ependymal - EPN - MPE</t>
  </si>
  <si>
    <t>0.0669x</t>
  </si>
  <si>
    <t>0.8291x</t>
  </si>
  <si>
    <t>2.4933x</t>
  </si>
  <si>
    <t>Papaya (M3641)</t>
  </si>
  <si>
    <t>Control - CONTR - INFLAM</t>
  </si>
  <si>
    <t>0.0718x</t>
  </si>
  <si>
    <t>Other glioma - PXA - PXA</t>
  </si>
  <si>
    <t>0.8883x</t>
  </si>
  <si>
    <t>2.6866x</t>
  </si>
  <si>
    <t>Pear (M3642)</t>
  </si>
  <si>
    <t>Not concordant</t>
  </si>
  <si>
    <t>0.0606x</t>
  </si>
  <si>
    <t>0.7753x</t>
  </si>
  <si>
    <t>Control - CONTR - REACT</t>
  </si>
  <si>
    <t>2.3531x</t>
  </si>
  <si>
    <t>Plum (M3643)</t>
  </si>
  <si>
    <t>Glioblastoma - DMG - K27</t>
  </si>
  <si>
    <t>0.0723x</t>
  </si>
  <si>
    <t>0.8995x</t>
  </si>
  <si>
    <t>2.7795x</t>
  </si>
  <si>
    <t>Chestnut (M3644)</t>
  </si>
  <si>
    <t>Other glioma - LGG PA - PA</t>
  </si>
  <si>
    <t>0.0681x</t>
  </si>
  <si>
    <t>0.8570x</t>
  </si>
  <si>
    <t>2.5591x</t>
  </si>
  <si>
    <t>Coconut (M3645)</t>
  </si>
  <si>
    <t>0.0653x</t>
  </si>
  <si>
    <t>0.8371x</t>
  </si>
  <si>
    <t>2.5478x</t>
  </si>
  <si>
    <t>Cherry (M3646)</t>
  </si>
  <si>
    <t>Glioma IDH - A IDH - A IDH</t>
  </si>
  <si>
    <t>0.8814x</t>
  </si>
  <si>
    <t>2.6558x</t>
  </si>
  <si>
    <t>Avocado (M3647)</t>
  </si>
  <si>
    <t>0.8290x</t>
  </si>
  <si>
    <t>2.5144x</t>
  </si>
  <si>
    <t>Peach (M3648)</t>
  </si>
  <si>
    <t>Pineal - PIN T - PB A</t>
  </si>
  <si>
    <t>0.0668x</t>
  </si>
  <si>
    <t>0.8315x</t>
  </si>
  <si>
    <t>2.5675x</t>
  </si>
  <si>
    <t>Fig (M3649)</t>
  </si>
  <si>
    <t>Embryonal - ATRT - MYC</t>
  </si>
  <si>
    <t>0.0673x</t>
  </si>
  <si>
    <t>0.8363x</t>
  </si>
  <si>
    <t>2.4929x</t>
  </si>
  <si>
    <t>Lemon (M3650)</t>
  </si>
  <si>
    <t>Diffuse midline glioma, H3 K27M-mutant</t>
  </si>
  <si>
    <t>0.0687x</t>
  </si>
  <si>
    <t>0.8431x</t>
  </si>
  <si>
    <t>2.5737x</t>
  </si>
  <si>
    <t>Ipe (M3707)</t>
  </si>
  <si>
    <t>Ependymal - SUBEPN - ALL</t>
  </si>
  <si>
    <t>0.0730x</t>
  </si>
  <si>
    <t>0.8592x</t>
  </si>
  <si>
    <t>2.6128x</t>
  </si>
  <si>
    <t>Summary of Sturgeon concordance by time point (per sequencing run, n=29; Maple excluded as not evaluable):</t>
  </si>
  <si>
    <t xml:space="preserve">   10 min: 22 concordant, 5 discordant, 2 not evaluable</t>
  </si>
  <si>
    <t xml:space="preserve">   1 hr: 24 concordant, 3 discordant, 2 not evaluable</t>
  </si>
  <si>
    <t xml:space="preserve">   24 hr: 24 concordant, 3 discordant, 2 not evaluable</t>
  </si>
  <si>
    <r>
      <rPr>
        <b/>
        <sz val="11"/>
        <rFont val="Aptos Narrow"/>
      </rPr>
      <t>Table S11:</t>
    </r>
    <r>
      <rPr>
        <sz val="11"/>
        <rFont val="Aptos Narrow"/>
      </rPr>
      <t xml:space="preserve"> Sturgeon methylation classification over sequencing time for all samples. Top-ranked Sturgeon classification, confidence score, number of aligned reads, and approximate genome-wide coverage at three time points (10 minutes, 1 hour, and 24 hours after the start of sequencing) for all 29 sequencing runs (9 wgLRS, 20 AS). BAM files were subsetted by read timestamp and reclassified at each time point. Concordance was assessed against the clinical diagnosis. The developer-defined confidence threshold for Sturgeon is ≥0.95; scores below this value are reported but were not considered high-confidence predictions. Concordance annotations: Y, concordant; N, discordant; n/a, not evaluable. Sample Maple was not evaluable because the clinical diagnosis (CNS embryonal tumor, NOS) did not specify a subtype. "Earliest concordant time point" indicates the first time point at which the top-ranked Sturgeon classification matched the clinical diagnosis.</t>
    </r>
  </si>
  <si>
    <t>MGMT Promoter Methylation (%)</t>
  </si>
  <si>
    <t>MGMT Coverage (x)</t>
  </si>
  <si>
    <t>Level 1</t>
  </si>
  <si>
    <t>Level 2</t>
  </si>
  <si>
    <t>Level 3</t>
  </si>
  <si>
    <t>Level 4</t>
  </si>
  <si>
    <t>Level 2 (Additional)</t>
  </si>
  <si>
    <t>Level 3 (Additional)</t>
  </si>
  <si>
    <t>Level 4 (Additional)</t>
  </si>
  <si>
    <t>Medulloblastoma</t>
  </si>
  <si>
    <t>Medulloblastoma Non-WNT/Non-SHH Activated</t>
  </si>
  <si>
    <t>Medulloblastoma Group 4</t>
  </si>
  <si>
    <t>Medulloblastoma Group 3</t>
  </si>
  <si>
    <t>Other CNS Embryonal Tumors</t>
  </si>
  <si>
    <t>Atypical Teratoid Rhabdoid Tumor</t>
  </si>
  <si>
    <t>Atypical Teratoid Rhabdoid Tumor, SHH Activated</t>
  </si>
  <si>
    <t>Atypical Teratoid / Rhabdoid Tumor, SHH Activated</t>
  </si>
  <si>
    <t>Pediatric-type Diffuse High-Grade Gliomas</t>
  </si>
  <si>
    <t>Diffuse Pediatric-Type High-Grade Glioma, H3-Wildtype And IDH-Wildtype</t>
  </si>
  <si>
    <t>Diffuse Pediatric-Type High-Grade Glioma, H3-Wildtype And IDH-Wildtype, Subtype A&amp;B (Novel)</t>
  </si>
  <si>
    <t>Diffuse Pediatric-Type High-Grade Glioma, H3-Wildtype And IDH-Wildtype, Subtype A</t>
  </si>
  <si>
    <t>Diffuse Pediatric-Type High-Grade Glioma, H3-Wildtype And IDH-Wildtype, Subtype B</t>
  </si>
  <si>
    <t>Embryonal tumor With Multilayered Rosettes</t>
  </si>
  <si>
    <t>Embryonal tumor With Multilayered Rosettes, C19MC Altered</t>
  </si>
  <si>
    <t>Choroid Plexus Tumors</t>
  </si>
  <si>
    <t>Choroid Plexus Tumors Subtype A</t>
  </si>
  <si>
    <t>Choroid Plexus Tumors, Pediatric Subtype A</t>
  </si>
  <si>
    <t>Choroid Plexus Tumors Subtype B</t>
  </si>
  <si>
    <t>Choroid Plexus Tumors, Pediatric Subtype B</t>
  </si>
  <si>
    <t>Medulloblastoma Group 4, Subclass VI</t>
  </si>
  <si>
    <t>Medulloblastoma Group 4, Subclass VII</t>
  </si>
  <si>
    <t>Ependymal Tumours</t>
  </si>
  <si>
    <t>Supratentorial Ependymoma, ZFTA Fusion-Positive</t>
  </si>
  <si>
    <t>Supratentorial Ependymoma, ZFTA Fusion-Positive, Subtype ZFTA-RELA Fusion, Sublclass A</t>
  </si>
  <si>
    <t>Spinal Ependymoma (myxopapillary-enriched)</t>
  </si>
  <si>
    <t>Diffuse Glioma, Mapk Altered, Cell-Cycle Altered</t>
  </si>
  <si>
    <t>Pleomorphic Xanthoastrocytoma(-Like)</t>
  </si>
  <si>
    <t>No significant predicitons above threshold</t>
  </si>
  <si>
    <t>Diffuse astrocytoma, MYB- or MYBL1-altered</t>
  </si>
  <si>
    <t>Low-Grade Glial/Glioneuronal/Neuroepithelial Tumors</t>
  </si>
  <si>
    <t>Pilocytic Astrocytoma</t>
  </si>
  <si>
    <t>Infratentorial Pilocytic Astrocytoma</t>
  </si>
  <si>
    <t>Diffuse Midline Glioma, H3k27-Altered</t>
  </si>
  <si>
    <t>Diffuse Midline Glioma, H3k27-Altered, Subtype EGFR-Altered</t>
  </si>
  <si>
    <t>Diffuse Pediatric-Type High-Grade Glioma, H3-Wildtype and IDH-Wildtype</t>
  </si>
  <si>
    <t>Pineal Parenchymal And Retinal Tumors</t>
  </si>
  <si>
    <t>Pineal/Retinal RB1-related Tumor</t>
  </si>
  <si>
    <t>Pineoblastoma, RB1-altered (pineal retinoblastoma)</t>
  </si>
  <si>
    <t>Atypical Teratoid Rhabdoid Tumor, MYC Activated</t>
  </si>
  <si>
    <t>Atypical Teratoid / Rhabdoid Tumor, MYC Activated</t>
  </si>
  <si>
    <t>Diffuse Midline Glioma, H3 K27-Mutant / EZHIP Overexpressing</t>
  </si>
  <si>
    <t>Diffuse Midline Glioma, H3 K27-Altered, Subtype H3 K27-Mutant or EZHIP Expressing</t>
  </si>
  <si>
    <r>
      <rPr>
        <b/>
        <sz val="10"/>
        <color theme="1"/>
        <rFont val="Aptos Narrow"/>
        <scheme val="minor"/>
      </rPr>
      <t>Table S12:</t>
    </r>
    <r>
      <rPr>
        <sz val="10"/>
        <color theme="1"/>
        <rFont val="Aptos Narrow"/>
        <family val="2"/>
        <scheme val="minor"/>
      </rPr>
      <t xml:space="preserve"> MNP-Flex hierarchical methylation classification. Classification results from MNP-Flex, which returns a nested prediction across four levels of increasing specificity, from broad tumor family (level 1) to methylation subclass (level 4), each with an associated confidence score. Where MNP-Flex returned more than one call at a given level, the additional calls and their scores are given in the right-hand columns. Scores range from 0 to 1; calls below the developer-defined threshold of 0.90 were recorded but not considered high-confidence predictions. MGMT promoter methylation, reported as the mean percentage of methylated CpGs across the promoter region, and the corresponding coverage are given for each run. Samples sequenced by both approaches appear on two rows (wgLRS and AS). Dash, no additional call at that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</si>
</sst>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000"/>
  </numFmts>
  <fonts count="27" x14ac:knownFonts="1">
    <font>
      <sz val="11"/>
      <color theme="1"/>
      <name val="Aptos Narrow"/>
      <family val="2"/>
      <scheme val="minor"/>
    </font>
    <font>
      <b/>
      <sz val="11"/>
      <color theme="1"/>
      <name val="Aptos Narrow"/>
      <family val="2"/>
      <scheme val="minor"/>
    </font>
    <font>
      <b/>
      <sz val="11"/>
      <color rgb="FF000000"/>
      <name val="Aptos Narrow"/>
      <scheme val="minor"/>
    </font>
    <font>
      <sz val="11"/>
      <color rgb="FF000000"/>
      <name val="Aptos Narrow"/>
      <scheme val="minor"/>
    </font>
    <font>
      <b/>
      <sz val="11"/>
      <color rgb="FF000000"/>
      <name val="Aptos Narrow"/>
    </font>
    <font>
      <sz val="11"/>
      <color rgb="FF000000"/>
      <name val="Aptos Narrow"/>
    </font>
    <font>
      <b/>
      <sz val="11"/>
      <color theme="1"/>
      <name val="Aptos Narrow"/>
      <scheme val="minor"/>
    </font>
    <font>
      <sz val="11"/>
      <color theme="1"/>
      <name val="Aptos Narrow"/>
      <family val="2"/>
      <scheme val="minor"/>
    </font>
    <font>
      <sz val="11"/>
      <name val="Aptos Display"/>
      <charset val="1"/>
    </font>
    <font>
      <b/>
      <sz val="11"/>
      <name val="Aptos Display"/>
      <charset val="1"/>
    </font>
    <font>
      <b/>
      <sz val="11"/>
      <color rgb="FF000000"/>
      <name val="Aptos Display"/>
      <charset val="1"/>
    </font>
    <font>
      <sz val="11"/>
      <name val="Aptos Display"/>
    </font>
    <font>
      <b/>
      <sz val="11"/>
      <color rgb="FF3F3F3F"/>
      <name val="Aptos Narrow"/>
      <family val="2"/>
      <scheme val="minor"/>
    </font>
    <font>
      <sz val="11"/>
      <color rgb="FF000000"/>
      <name val="Aptos Narrow"/>
      <family val="2"/>
      <scheme val="minor"/>
    </font>
    <font>
      <b/>
      <sz val="9"/>
      <color theme="1"/>
      <name val="Arial"/>
      <family val="2"/>
    </font>
    <font>
      <sz val="9"/>
      <color theme="1"/>
      <name val="Arial"/>
      <family val="2"/>
    </font>
    <font>
      <u/>
      <sz val="11"/>
      <color theme="10"/>
      <name val="Aptos Narrow"/>
      <family val="2"/>
      <scheme val="minor"/>
    </font>
    <font>
      <b/>
      <sz val="9"/>
      <color theme="1"/>
      <name val="Arial"/>
      <family val="2"/>
      <charset val="1"/>
    </font>
    <font>
      <sz val="9"/>
      <color theme="1"/>
      <name val="Arial"/>
      <family val="2"/>
      <charset val="1"/>
    </font>
    <font>
      <sz val="11"/>
      <name val="Aptos Narrow"/>
    </font>
    <font>
      <i/>
      <sz val="11"/>
      <name val="Aptos Narrow"/>
    </font>
    <font>
      <b/>
      <sz val="11"/>
      <name val="Aptos Narrow"/>
    </font>
    <font>
      <sz val="11"/>
      <color theme="1"/>
      <name val="Aptos Narrow"/>
      <scheme val="minor"/>
    </font>
    <font>
      <sz val="10"/>
      <color theme="1"/>
      <name val="Aptos Narrow"/>
      <scheme val="minor"/>
    </font>
    <font>
      <b/>
      <sz val="10"/>
      <color theme="1"/>
      <name val="Aptos Narrow"/>
      <scheme val="minor"/>
    </font>
    <font>
      <sz val="10"/>
      <color theme="1"/>
      <name val="Aptos Narrow"/>
      <family val="2"/>
      <scheme val="minor"/>
    </font>
    <font>
      <b/>
      <sz val="10"/>
      <color theme="1"/>
      <name val="Aptos Narrow"/>
      <family val="2"/>
      <scheme val="minor"/>
    </font>
  </fonts>
  <fills count="3">
    <fill>
      <patternFill patternType="none"/>
    </fill>
    <fill>
      <patternFill patternType="gray125"/>
    </fill>
    <fill>
      <patternFill patternType="solid">
        <fgColor rgb="FFF2F2F2"/>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indexed="64"/>
      </left>
      <right/>
      <top/>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rgb="FFBFBFBF"/>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
    <xf numFmtId="0" fontId="0" fillId="0" borderId="0"/>
    <xf numFmtId="43" fontId="7" fillId="0" borderId="0" applyFont="0" applyFill="0" applyBorder="0" applyAlignment="0" applyProtection="0"/>
    <xf numFmtId="0" fontId="12" fillId="2" borderId="20" applyNumberFormat="0" applyAlignment="0" applyProtection="0"/>
    <xf numFmtId="0" fontId="16" fillId="0" borderId="0" applyNumberFormat="0" applyFill="0" applyBorder="0" applyAlignment="0" applyProtection="0"/>
  </cellStyleXfs>
  <cellXfs count="135">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xf>
    <xf numFmtId="0" fontId="9" fillId="0" borderId="1" xfId="0" applyFont="1" applyBorder="1" applyAlignment="1">
      <alignment wrapText="1" readingOrder="1"/>
    </xf>
    <xf numFmtId="0" fontId="6" fillId="0" borderId="0" xfId="0" applyFont="1" applyAlignment="1">
      <alignment horizontal="center"/>
    </xf>
    <xf numFmtId="0" fontId="9" fillId="0" borderId="3" xfId="0" applyFont="1" applyBorder="1" applyAlignment="1">
      <alignment horizontal="center" wrapText="1" readingOrder="1"/>
    </xf>
    <xf numFmtId="0" fontId="8" fillId="0" borderId="1" xfId="0" applyFont="1" applyBorder="1" applyAlignment="1">
      <alignment horizontal="center" wrapText="1" readingOrder="1"/>
    </xf>
    <xf numFmtId="0" fontId="11" fillId="0" borderId="1" xfId="0" applyFont="1" applyBorder="1" applyAlignment="1">
      <alignment wrapText="1" readingOrder="1"/>
    </xf>
    <xf numFmtId="0" fontId="11" fillId="0" borderId="1" xfId="0" applyFont="1" applyBorder="1" applyAlignment="1">
      <alignment horizontal="center" wrapText="1" readingOrder="1"/>
    </xf>
    <xf numFmtId="164" fontId="8" fillId="0" borderId="1" xfId="0" applyNumberFormat="1" applyFont="1" applyBorder="1" applyAlignment="1">
      <alignment horizontal="center" wrapText="1" readingOrder="1"/>
    </xf>
    <xf numFmtId="0" fontId="9" fillId="0" borderId="1" xfId="0" applyFont="1" applyBorder="1" applyAlignment="1">
      <alignment horizontal="center" wrapText="1" readingOrder="1"/>
    </xf>
    <xf numFmtId="0" fontId="9" fillId="0" borderId="4" xfId="0" applyFont="1" applyBorder="1" applyAlignment="1">
      <alignment horizontal="center" wrapText="1" readingOrder="1"/>
    </xf>
    <xf numFmtId="0" fontId="8" fillId="0" borderId="4" xfId="0" applyFont="1" applyBorder="1" applyAlignment="1">
      <alignment horizontal="center" wrapText="1" readingOrder="1"/>
    </xf>
    <xf numFmtId="3" fontId="8" fillId="0" borderId="1" xfId="0" applyNumberFormat="1" applyFont="1" applyBorder="1" applyAlignment="1">
      <alignment horizontal="center" wrapText="1" readingOrder="1"/>
    </xf>
    <xf numFmtId="0" fontId="0" fillId="0" borderId="15" xfId="0" applyBorder="1"/>
    <xf numFmtId="0" fontId="0" fillId="0" borderId="17" xfId="0" applyBorder="1"/>
    <xf numFmtId="0" fontId="0" fillId="0" borderId="19" xfId="0" applyBorder="1"/>
    <xf numFmtId="2" fontId="0" fillId="0" borderId="0" xfId="0" applyNumberFormat="1" applyAlignment="1">
      <alignment horizontal="center"/>
    </xf>
    <xf numFmtId="2" fontId="0" fillId="0" borderId="19" xfId="0" applyNumberFormat="1" applyBorder="1" applyAlignment="1">
      <alignment horizontal="center"/>
    </xf>
    <xf numFmtId="2" fontId="0" fillId="0" borderId="21" xfId="0" applyNumberFormat="1"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13" fillId="0" borderId="21" xfId="0" applyFont="1" applyBorder="1" applyAlignment="1">
      <alignment horizontal="center"/>
    </xf>
    <xf numFmtId="0" fontId="13" fillId="0" borderId="0" xfId="0" applyFont="1" applyAlignment="1">
      <alignment horizontal="center"/>
    </xf>
    <xf numFmtId="0" fontId="6" fillId="0" borderId="0" xfId="0" applyFont="1"/>
    <xf numFmtId="0" fontId="6" fillId="0" borderId="19" xfId="0" applyFont="1" applyBorder="1"/>
    <xf numFmtId="0" fontId="6" fillId="0" borderId="19" xfId="0" applyFont="1" applyBorder="1" applyAlignment="1">
      <alignment horizontal="center"/>
    </xf>
    <xf numFmtId="0" fontId="6" fillId="0" borderId="5" xfId="0" applyFont="1" applyBorder="1" applyAlignment="1">
      <alignment wrapText="1"/>
    </xf>
    <xf numFmtId="0" fontId="6" fillId="0" borderId="5" xfId="0" applyFont="1" applyBorder="1" applyAlignment="1">
      <alignment horizontal="center" wrapText="1"/>
    </xf>
    <xf numFmtId="0" fontId="6" fillId="0" borderId="8" xfId="0" applyFont="1" applyBorder="1" applyAlignment="1">
      <alignment horizontal="center" wrapText="1"/>
    </xf>
    <xf numFmtId="2" fontId="6" fillId="0" borderId="5" xfId="0" applyNumberFormat="1" applyFont="1" applyBorder="1" applyAlignment="1">
      <alignment horizontal="center" wrapText="1"/>
    </xf>
    <xf numFmtId="2" fontId="6" fillId="0" borderId="8" xfId="0" applyNumberFormat="1" applyFont="1" applyBorder="1" applyAlignment="1">
      <alignment horizontal="center" wrapText="1"/>
    </xf>
    <xf numFmtId="0" fontId="6" fillId="0" borderId="10" xfId="0" applyFont="1" applyBorder="1" applyAlignment="1">
      <alignment wrapText="1"/>
    </xf>
    <xf numFmtId="0" fontId="14" fillId="0" borderId="23" xfId="0" applyFont="1" applyBorder="1" applyAlignment="1">
      <alignment vertical="center" wrapText="1"/>
    </xf>
    <xf numFmtId="0" fontId="14" fillId="0" borderId="23" xfId="0" applyFont="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horizontal="center" vertical="center" wrapText="1"/>
    </xf>
    <xf numFmtId="9" fontId="15" fillId="0" borderId="0" xfId="0" applyNumberFormat="1" applyFont="1" applyAlignment="1">
      <alignment horizontal="center" vertical="center" wrapText="1"/>
    </xf>
    <xf numFmtId="0" fontId="3" fillId="0" borderId="0" xfId="0" applyFont="1"/>
    <xf numFmtId="0" fontId="1" fillId="0" borderId="0" xfId="0" applyFont="1" applyAlignment="1">
      <alignment horizontal="center"/>
    </xf>
    <xf numFmtId="0" fontId="18" fillId="0" borderId="5" xfId="0" applyFont="1" applyBorder="1"/>
    <xf numFmtId="0" fontId="18" fillId="0" borderId="7" xfId="0" applyFont="1" applyBorder="1"/>
    <xf numFmtId="0" fontId="17" fillId="0" borderId="5" xfId="0" applyFont="1" applyBorder="1" applyAlignment="1">
      <alignment wrapText="1"/>
    </xf>
    <xf numFmtId="0" fontId="18" fillId="0" borderId="5" xfId="0" applyFont="1" applyBorder="1" applyAlignment="1">
      <alignment wrapText="1"/>
    </xf>
    <xf numFmtId="0" fontId="18" fillId="0" borderId="7" xfId="0" applyFont="1" applyBorder="1" applyAlignment="1">
      <alignment wrapText="1"/>
    </xf>
    <xf numFmtId="0" fontId="16" fillId="0" borderId="0" xfId="3" applyAlignment="1">
      <alignment wrapText="1"/>
    </xf>
    <xf numFmtId="0" fontId="1" fillId="0" borderId="0" xfId="0" applyFont="1"/>
    <xf numFmtId="0" fontId="18" fillId="0" borderId="8" xfId="0" applyFont="1" applyBorder="1" applyAlignment="1">
      <alignment wrapText="1"/>
    </xf>
    <xf numFmtId="0" fontId="18" fillId="0" borderId="24" xfId="0" applyFont="1" applyBorder="1" applyAlignment="1">
      <alignment wrapText="1"/>
    </xf>
    <xf numFmtId="0" fontId="12" fillId="0" borderId="0" xfId="2" applyFill="1" applyBorder="1"/>
    <xf numFmtId="0" fontId="4" fillId="0" borderId="0" xfId="0" applyFont="1"/>
    <xf numFmtId="0" fontId="5" fillId="0" borderId="0" xfId="0" applyFont="1" applyAlignment="1">
      <alignment horizontal="center"/>
    </xf>
    <xf numFmtId="0" fontId="9" fillId="0" borderId="6" xfId="0" applyFont="1" applyBorder="1" applyAlignment="1">
      <alignment horizontal="center" wrapText="1" readingOrder="1"/>
    </xf>
    <xf numFmtId="0" fontId="9" fillId="0" borderId="6" xfId="0" applyFont="1" applyBorder="1" applyAlignment="1">
      <alignment horizontal="center" wrapText="1"/>
    </xf>
    <xf numFmtId="0" fontId="9" fillId="0" borderId="2" xfId="0" applyFont="1" applyBorder="1" applyAlignment="1">
      <alignment horizontal="center" wrapText="1" readingOrder="1"/>
    </xf>
    <xf numFmtId="0" fontId="9" fillId="0" borderId="14" xfId="0" applyFont="1" applyBorder="1" applyAlignment="1">
      <alignment horizontal="center" wrapText="1"/>
    </xf>
    <xf numFmtId="0" fontId="8" fillId="0" borderId="16" xfId="0" applyFont="1" applyBorder="1" applyAlignment="1">
      <alignment horizontal="center" wrapText="1" readingOrder="1"/>
    </xf>
    <xf numFmtId="0" fontId="8" fillId="0" borderId="9" xfId="0" applyFont="1" applyBorder="1" applyAlignment="1">
      <alignment horizontal="center" wrapText="1" readingOrder="1"/>
    </xf>
    <xf numFmtId="0" fontId="8" fillId="0" borderId="18" xfId="0" applyFont="1" applyBorder="1" applyAlignment="1">
      <alignment horizontal="center" wrapText="1" readingOrder="1"/>
    </xf>
    <xf numFmtId="0" fontId="6" fillId="0" borderId="5" xfId="0" applyFont="1" applyBorder="1" applyAlignment="1">
      <alignment horizontal="center"/>
    </xf>
    <xf numFmtId="0" fontId="0" fillId="0" borderId="0" xfId="0" applyAlignment="1">
      <alignment horizontal="center" wrapText="1"/>
    </xf>
    <xf numFmtId="0" fontId="9" fillId="0" borderId="5" xfId="0" applyFont="1" applyBorder="1" applyAlignment="1">
      <alignment wrapText="1" readingOrder="1"/>
    </xf>
    <xf numFmtId="0" fontId="9" fillId="0" borderId="5" xfId="0" applyFont="1" applyBorder="1" applyAlignment="1">
      <alignment horizontal="center" wrapText="1" readingOrder="1"/>
    </xf>
    <xf numFmtId="0" fontId="9" fillId="0" borderId="5" xfId="0" applyFont="1" applyBorder="1" applyAlignment="1">
      <alignment horizontal="center"/>
    </xf>
    <xf numFmtId="0" fontId="11" fillId="0" borderId="5" xfId="0" applyFont="1" applyBorder="1" applyAlignment="1">
      <alignment wrapText="1" readingOrder="1"/>
    </xf>
    <xf numFmtId="0" fontId="11" fillId="0" borderId="5" xfId="0" applyFont="1" applyBorder="1" applyAlignment="1">
      <alignment horizontal="center" wrapText="1" readingOrder="1"/>
    </xf>
    <xf numFmtId="0" fontId="8" fillId="0" borderId="5" xfId="0" applyFont="1" applyBorder="1" applyAlignment="1">
      <alignment horizontal="center" wrapText="1" readingOrder="1"/>
    </xf>
    <xf numFmtId="37" fontId="0" fillId="0" borderId="5" xfId="1" applyNumberFormat="1" applyFont="1" applyBorder="1" applyAlignment="1">
      <alignment horizontal="center"/>
    </xf>
    <xf numFmtId="164" fontId="8" fillId="0" borderId="5" xfId="0" applyNumberFormat="1" applyFont="1" applyBorder="1" applyAlignment="1">
      <alignment horizontal="center" wrapText="1" readingOrder="1"/>
    </xf>
    <xf numFmtId="0" fontId="10" fillId="0" borderId="0" xfId="0" applyFont="1" applyAlignment="1">
      <alignment vertical="center" wrapText="1"/>
    </xf>
    <xf numFmtId="0" fontId="2" fillId="0" borderId="0" xfId="0" applyFont="1"/>
    <xf numFmtId="0" fontId="12" fillId="0" borderId="0" xfId="2" applyFill="1" applyBorder="1" applyAlignment="1">
      <alignment horizontal="center" wrapText="1"/>
    </xf>
    <xf numFmtId="0" fontId="12" fillId="0" borderId="0" xfId="2" applyFill="1" applyBorder="1" applyAlignment="1">
      <alignment horizontal="left" wrapText="1"/>
    </xf>
    <xf numFmtId="0" fontId="12" fillId="0" borderId="0" xfId="2" applyFill="1" applyBorder="1" applyAlignment="1">
      <alignment horizontal="center"/>
    </xf>
    <xf numFmtId="0" fontId="6" fillId="0" borderId="0" xfId="0" applyFont="1" applyAlignment="1">
      <alignment horizontal="left"/>
    </xf>
    <xf numFmtId="0" fontId="18" fillId="0" borderId="8" xfId="0" applyFont="1" applyBorder="1"/>
    <xf numFmtId="0" fontId="18" fillId="0" borderId="24" xfId="0" applyFont="1" applyBorder="1"/>
    <xf numFmtId="0" fontId="16" fillId="0" borderId="8" xfId="3" applyBorder="1"/>
    <xf numFmtId="0" fontId="0" fillId="0" borderId="5" xfId="0" applyBorder="1" applyAlignment="1">
      <alignment horizontal="center"/>
    </xf>
    <xf numFmtId="0" fontId="0" fillId="0" borderId="5" xfId="0" applyBorder="1"/>
    <xf numFmtId="0" fontId="17" fillId="0" borderId="8" xfId="0" applyFont="1" applyBorder="1" applyAlignment="1">
      <alignment wrapText="1"/>
    </xf>
    <xf numFmtId="0" fontId="1" fillId="0" borderId="5" xfId="0" applyFont="1" applyBorder="1" applyAlignment="1">
      <alignment horizontal="center" wrapText="1"/>
    </xf>
    <xf numFmtId="0" fontId="22" fillId="0" borderId="0" xfId="0" applyFont="1"/>
    <xf numFmtId="164" fontId="6" fillId="0" borderId="0" xfId="0" applyNumberFormat="1" applyFont="1" applyAlignment="1">
      <alignment horizontal="center"/>
    </xf>
    <xf numFmtId="1" fontId="0" fillId="0" borderId="0" xfId="0" applyNumberFormat="1" applyAlignment="1">
      <alignment horizontal="center"/>
    </xf>
    <xf numFmtId="0" fontId="21" fillId="0" borderId="0" xfId="0" applyFont="1" applyAlignment="1">
      <alignment horizontal="center" wrapText="1"/>
    </xf>
    <xf numFmtId="0" fontId="19" fillId="0" borderId="26" xfId="0" applyFont="1" applyBorder="1"/>
    <xf numFmtId="165" fontId="19" fillId="0" borderId="26" xfId="0" applyNumberFormat="1" applyFont="1" applyBorder="1" applyAlignment="1">
      <alignment horizontal="center"/>
    </xf>
    <xf numFmtId="0" fontId="19" fillId="0" borderId="26" xfId="0" applyFont="1" applyBorder="1" applyAlignment="1">
      <alignment horizontal="center"/>
    </xf>
    <xf numFmtId="3" fontId="19" fillId="0" borderId="26" xfId="0" applyNumberFormat="1" applyFont="1" applyBorder="1" applyAlignment="1">
      <alignment horizontal="center"/>
    </xf>
    <xf numFmtId="0" fontId="20" fillId="0" borderId="0" xfId="0" applyFont="1"/>
    <xf numFmtId="0" fontId="19" fillId="0" borderId="0" xfId="0" applyFont="1"/>
    <xf numFmtId="0" fontId="23" fillId="0" borderId="0" xfId="0" applyFont="1" applyAlignment="1">
      <alignment horizontal="left" vertical="center"/>
    </xf>
    <xf numFmtId="0" fontId="25" fillId="0" borderId="0" xfId="0" applyFont="1" applyAlignment="1">
      <alignment horizontal="left" vertical="center"/>
    </xf>
    <xf numFmtId="0" fontId="25" fillId="0" borderId="0" xfId="0" applyFont="1" applyAlignment="1">
      <alignment vertical="center"/>
    </xf>
    <xf numFmtId="0" fontId="25" fillId="0" borderId="0" xfId="0" applyFont="1" applyAlignment="1">
      <alignment horizontal="center" vertical="center"/>
    </xf>
    <xf numFmtId="0" fontId="25" fillId="0" borderId="0" xfId="0" applyFont="1"/>
    <xf numFmtId="0" fontId="25" fillId="0" borderId="0" xfId="0" applyFont="1" applyAlignment="1">
      <alignment horizontal="center"/>
    </xf>
    <xf numFmtId="0" fontId="24" fillId="0" borderId="1" xfId="0" applyFont="1" applyBorder="1" applyAlignment="1">
      <alignment horizontal="left" vertical="center"/>
    </xf>
    <xf numFmtId="0" fontId="24" fillId="0" borderId="1" xfId="0"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vertical="center"/>
    </xf>
    <xf numFmtId="0" fontId="26" fillId="0" borderId="1" xfId="0" applyFont="1" applyBorder="1" applyAlignment="1">
      <alignment horizontal="center" vertical="center"/>
    </xf>
    <xf numFmtId="0" fontId="26" fillId="0" borderId="4" xfId="0" applyFont="1" applyBorder="1" applyAlignment="1">
      <alignment vertical="center"/>
    </xf>
    <xf numFmtId="0" fontId="26" fillId="0" borderId="1" xfId="0" applyFont="1" applyBorder="1"/>
    <xf numFmtId="0" fontId="26" fillId="0" borderId="1" xfId="0" applyFont="1" applyBorder="1" applyAlignment="1">
      <alignment horizontal="center"/>
    </xf>
    <xf numFmtId="0" fontId="25" fillId="0" borderId="27" xfId="0" applyFont="1" applyBorder="1" applyAlignment="1">
      <alignment horizontal="left" vertical="center"/>
    </xf>
    <xf numFmtId="0" fontId="25" fillId="0" borderId="27" xfId="0" applyFont="1" applyBorder="1"/>
    <xf numFmtId="0" fontId="25" fillId="0" borderId="28" xfId="0" applyFont="1" applyBorder="1" applyAlignment="1">
      <alignment horizontal="center"/>
    </xf>
    <xf numFmtId="0" fontId="25" fillId="0" borderId="28" xfId="0" applyFont="1" applyBorder="1" applyAlignment="1">
      <alignment horizontal="center" vertical="center"/>
    </xf>
    <xf numFmtId="0" fontId="25" fillId="0" borderId="27" xfId="0" applyFont="1" applyBorder="1" applyAlignment="1">
      <alignment vertical="center"/>
    </xf>
    <xf numFmtId="0" fontId="25" fillId="0" borderId="29" xfId="0" applyFont="1" applyBorder="1" applyAlignment="1">
      <alignment horizontal="left" vertical="center"/>
    </xf>
    <xf numFmtId="0" fontId="25" fillId="0" borderId="30" xfId="0" applyFont="1" applyBorder="1" applyAlignment="1">
      <alignment horizontal="left" vertical="center"/>
    </xf>
    <xf numFmtId="0" fontId="25" fillId="0" borderId="30" xfId="0" applyFont="1" applyBorder="1" applyAlignment="1">
      <alignment horizontal="center" vertical="center"/>
    </xf>
    <xf numFmtId="0" fontId="25" fillId="0" borderId="30" xfId="0" applyFont="1" applyBorder="1" applyAlignment="1">
      <alignment vertical="center"/>
    </xf>
    <xf numFmtId="0" fontId="25" fillId="0" borderId="29" xfId="0" applyFont="1" applyBorder="1"/>
    <xf numFmtId="0" fontId="25" fillId="0" borderId="30" xfId="0" applyFont="1" applyBorder="1" applyAlignment="1">
      <alignment horizontal="center"/>
    </xf>
    <xf numFmtId="0" fontId="25" fillId="0" borderId="30" xfId="0" applyFont="1" applyBorder="1"/>
    <xf numFmtId="0" fontId="25" fillId="0" borderId="31" xfId="0" applyFont="1" applyBorder="1" applyAlignment="1">
      <alignment horizontal="center"/>
    </xf>
    <xf numFmtId="0" fontId="25" fillId="0" borderId="27" xfId="0" applyFont="1" applyBorder="1" applyAlignment="1">
      <alignment horizontal="left" vertical="center"/>
    </xf>
    <xf numFmtId="0" fontId="25" fillId="0" borderId="0" xfId="0" applyFont="1" applyAlignment="1">
      <alignment horizontal="left" vertic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8" xfId="0" applyFont="1" applyBorder="1" applyAlignment="1">
      <alignment horizontal="center"/>
    </xf>
    <xf numFmtId="0" fontId="6" fillId="0" borderId="25" xfId="0" applyFont="1" applyBorder="1" applyAlignment="1">
      <alignment horizontal="center"/>
    </xf>
    <xf numFmtId="0" fontId="6" fillId="0" borderId="10" xfId="0" applyFont="1" applyBorder="1" applyAlignment="1">
      <alignment horizontal="center"/>
    </xf>
    <xf numFmtId="0" fontId="1" fillId="0" borderId="0" xfId="0" applyFont="1" applyAlignment="1">
      <alignment horizontal="center"/>
    </xf>
    <xf numFmtId="0" fontId="6" fillId="0" borderId="5" xfId="0" applyFont="1" applyBorder="1" applyAlignment="1">
      <alignment horizontal="center"/>
    </xf>
    <xf numFmtId="0" fontId="21" fillId="0" borderId="0" xfId="0" applyFont="1" applyAlignment="1">
      <alignment horizontal="center" wrapText="1"/>
    </xf>
    <xf numFmtId="0" fontId="0" fillId="0" borderId="0" xfId="0"/>
    <xf numFmtId="0" fontId="19" fillId="0" borderId="0" xfId="0" applyFont="1" applyAlignment="1">
      <alignment vertical="top" wrapText="1"/>
    </xf>
    <xf numFmtId="0" fontId="22" fillId="0" borderId="0" xfId="0" applyFont="1"/>
  </cellXfs>
  <cellStyles count="4">
    <cellStyle name="Comma" xfId="1" builtinId="3"/>
    <cellStyle name="Hyperlink" xfId="3" builtinId="8"/>
    <cellStyle name="Normal" xfId="0" builtinId="0"/>
    <cellStyle name="Output" xfId="2" builtinId="2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B6C9B-4A52-4C1B-81B3-ED26875604CB}">
  <dimension ref="A1:J32"/>
  <sheetViews>
    <sheetView zoomScale="120" zoomScaleNormal="120" workbookViewId="0"/>
  </sheetViews>
  <sheetFormatPr baseColWidth="10" defaultColWidth="8.83203125" defaultRowHeight="15" x14ac:dyDescent="0.2"/>
  <cols>
    <col min="1" max="1" width="11.33203125" customWidth="1"/>
    <col min="2" max="2" width="16.5" customWidth="1"/>
    <col min="3" max="3" width="20.33203125" bestFit="1" customWidth="1"/>
    <col min="4" max="4" width="20.33203125" style="1" customWidth="1"/>
    <col min="5" max="5" width="29.5" style="3" customWidth="1"/>
    <col min="6" max="7" width="20.33203125" style="1" customWidth="1"/>
    <col min="8" max="8" width="60.6640625" customWidth="1"/>
    <col min="9" max="9" width="16.5" style="1" bestFit="1" customWidth="1"/>
    <col min="10" max="10" width="18.33203125" style="1" bestFit="1" customWidth="1"/>
  </cols>
  <sheetData>
    <row r="1" spans="1:10" x14ac:dyDescent="0.2">
      <c r="A1" s="52" t="s">
        <v>0</v>
      </c>
    </row>
    <row r="3" spans="1:10" s="51" customFormat="1" ht="48" x14ac:dyDescent="0.2">
      <c r="A3" s="51" t="s">
        <v>1</v>
      </c>
      <c r="B3" s="51" t="s">
        <v>2</v>
      </c>
      <c r="C3" s="51" t="s">
        <v>3</v>
      </c>
      <c r="D3" s="73" t="s">
        <v>4</v>
      </c>
      <c r="E3" s="74" t="s">
        <v>5</v>
      </c>
      <c r="F3" s="73" t="s">
        <v>6</v>
      </c>
      <c r="G3" s="73" t="s">
        <v>7</v>
      </c>
      <c r="H3" s="51" t="s">
        <v>8</v>
      </c>
      <c r="I3" s="75" t="s">
        <v>9</v>
      </c>
      <c r="J3" s="75" t="s">
        <v>10</v>
      </c>
    </row>
    <row r="4" spans="1:10" x14ac:dyDescent="0.2">
      <c r="A4" t="s">
        <v>11</v>
      </c>
      <c r="B4" t="s">
        <v>12</v>
      </c>
      <c r="C4" t="s">
        <v>13</v>
      </c>
      <c r="D4" s="1" t="s">
        <v>14</v>
      </c>
      <c r="E4" s="3" t="s">
        <v>15</v>
      </c>
      <c r="F4" s="1" t="s">
        <v>14</v>
      </c>
      <c r="G4" s="1" t="s">
        <v>16</v>
      </c>
      <c r="H4" t="s">
        <v>17</v>
      </c>
      <c r="I4" s="1" t="s">
        <v>14</v>
      </c>
      <c r="J4" s="1" t="s">
        <v>16</v>
      </c>
    </row>
    <row r="5" spans="1:10" x14ac:dyDescent="0.2">
      <c r="A5" t="s">
        <v>11</v>
      </c>
      <c r="B5" t="s">
        <v>18</v>
      </c>
      <c r="C5" t="s">
        <v>13</v>
      </c>
      <c r="D5" s="1" t="s">
        <v>14</v>
      </c>
      <c r="E5" s="3" t="s">
        <v>15</v>
      </c>
      <c r="F5" s="1" t="s">
        <v>14</v>
      </c>
      <c r="G5" s="1" t="s">
        <v>16</v>
      </c>
      <c r="H5" t="s">
        <v>19</v>
      </c>
      <c r="I5" s="1" t="s">
        <v>16</v>
      </c>
      <c r="J5" s="1" t="s">
        <v>16</v>
      </c>
    </row>
    <row r="6" spans="1:10" x14ac:dyDescent="0.2">
      <c r="A6" t="s">
        <v>11</v>
      </c>
      <c r="B6" t="s">
        <v>20</v>
      </c>
      <c r="C6" t="s">
        <v>13</v>
      </c>
      <c r="D6" s="1" t="s">
        <v>14</v>
      </c>
      <c r="E6" s="3" t="s">
        <v>15</v>
      </c>
      <c r="F6" s="1" t="s">
        <v>14</v>
      </c>
      <c r="G6" s="1" t="s">
        <v>14</v>
      </c>
      <c r="H6" t="s">
        <v>17</v>
      </c>
      <c r="I6" s="1" t="s">
        <v>16</v>
      </c>
      <c r="J6" s="1" t="s">
        <v>16</v>
      </c>
    </row>
    <row r="7" spans="1:10" ht="16" x14ac:dyDescent="0.2">
      <c r="A7" t="s">
        <v>21</v>
      </c>
      <c r="B7" t="s">
        <v>22</v>
      </c>
      <c r="C7" t="s">
        <v>23</v>
      </c>
      <c r="D7" s="1" t="s">
        <v>24</v>
      </c>
      <c r="E7" s="3" t="s">
        <v>25</v>
      </c>
      <c r="F7" s="62" t="s">
        <v>14</v>
      </c>
      <c r="G7" s="1" t="s">
        <v>16</v>
      </c>
      <c r="H7" t="s">
        <v>17</v>
      </c>
      <c r="I7" s="1" t="s">
        <v>16</v>
      </c>
      <c r="J7" s="1" t="s">
        <v>16</v>
      </c>
    </row>
    <row r="8" spans="1:10" x14ac:dyDescent="0.2">
      <c r="A8" t="s">
        <v>21</v>
      </c>
      <c r="B8" t="s">
        <v>26</v>
      </c>
      <c r="C8" t="s">
        <v>23</v>
      </c>
      <c r="D8" s="1" t="s">
        <v>24</v>
      </c>
      <c r="E8" s="3" t="s">
        <v>25</v>
      </c>
      <c r="F8" s="1" t="s">
        <v>16</v>
      </c>
      <c r="G8" s="1" t="s">
        <v>16</v>
      </c>
      <c r="H8" t="s">
        <v>19</v>
      </c>
      <c r="I8" s="1" t="s">
        <v>16</v>
      </c>
      <c r="J8" s="1" t="s">
        <v>16</v>
      </c>
    </row>
    <row r="9" spans="1:10" x14ac:dyDescent="0.2">
      <c r="A9" t="s">
        <v>21</v>
      </c>
      <c r="B9" t="s">
        <v>27</v>
      </c>
      <c r="C9" t="s">
        <v>23</v>
      </c>
      <c r="D9" s="1" t="s">
        <v>24</v>
      </c>
      <c r="E9" s="3" t="s">
        <v>25</v>
      </c>
      <c r="F9" s="1" t="s">
        <v>16</v>
      </c>
      <c r="G9" s="1" t="s">
        <v>16</v>
      </c>
      <c r="H9" t="s">
        <v>17</v>
      </c>
      <c r="I9" s="1" t="s">
        <v>16</v>
      </c>
      <c r="J9" s="1" t="s">
        <v>16</v>
      </c>
    </row>
    <row r="10" spans="1:10" x14ac:dyDescent="0.2">
      <c r="A10" t="s">
        <v>21</v>
      </c>
      <c r="B10" t="s">
        <v>28</v>
      </c>
      <c r="C10" t="s">
        <v>13</v>
      </c>
      <c r="D10" s="1" t="s">
        <v>14</v>
      </c>
      <c r="E10" s="3" t="s">
        <v>15</v>
      </c>
      <c r="F10" s="1" t="s">
        <v>14</v>
      </c>
      <c r="G10" s="1" t="s">
        <v>14</v>
      </c>
      <c r="H10" t="s">
        <v>29</v>
      </c>
      <c r="I10" s="1" t="s">
        <v>14</v>
      </c>
      <c r="J10" s="1" t="s">
        <v>14</v>
      </c>
    </row>
    <row r="11" spans="1:10" x14ac:dyDescent="0.2">
      <c r="A11" t="s">
        <v>21</v>
      </c>
      <c r="B11" t="s">
        <v>30</v>
      </c>
      <c r="C11" t="s">
        <v>13</v>
      </c>
      <c r="D11" s="1" t="s">
        <v>14</v>
      </c>
      <c r="E11" s="3" t="s">
        <v>15</v>
      </c>
      <c r="F11" s="1" t="s">
        <v>14</v>
      </c>
      <c r="G11" s="1" t="s">
        <v>14</v>
      </c>
      <c r="H11" t="s">
        <v>29</v>
      </c>
      <c r="I11" s="1" t="s">
        <v>14</v>
      </c>
      <c r="J11" s="1" t="s">
        <v>14</v>
      </c>
    </row>
    <row r="12" spans="1:10" x14ac:dyDescent="0.2">
      <c r="A12" t="s">
        <v>21</v>
      </c>
      <c r="B12" t="s">
        <v>31</v>
      </c>
      <c r="C12" t="s">
        <v>13</v>
      </c>
      <c r="D12" s="1" t="s">
        <v>14</v>
      </c>
      <c r="E12" s="3" t="s">
        <v>15</v>
      </c>
      <c r="F12" s="1" t="s">
        <v>14</v>
      </c>
      <c r="G12" s="1" t="s">
        <v>32</v>
      </c>
      <c r="H12" t="s">
        <v>19</v>
      </c>
      <c r="I12" s="1" t="s">
        <v>14</v>
      </c>
      <c r="J12" s="1" t="s">
        <v>14</v>
      </c>
    </row>
    <row r="13" spans="1:10" x14ac:dyDescent="0.2">
      <c r="A13" t="s">
        <v>33</v>
      </c>
      <c r="B13" t="s">
        <v>34</v>
      </c>
      <c r="C13" t="s">
        <v>35</v>
      </c>
      <c r="D13" s="1" t="s">
        <v>14</v>
      </c>
      <c r="E13" s="3" t="s">
        <v>15</v>
      </c>
      <c r="F13" s="1" t="s">
        <v>14</v>
      </c>
      <c r="G13" s="1" t="s">
        <v>14</v>
      </c>
      <c r="H13" t="s">
        <v>29</v>
      </c>
      <c r="I13" s="1" t="s">
        <v>14</v>
      </c>
      <c r="J13" s="1" t="s">
        <v>16</v>
      </c>
    </row>
    <row r="14" spans="1:10" x14ac:dyDescent="0.2">
      <c r="A14" t="s">
        <v>33</v>
      </c>
      <c r="B14" t="s">
        <v>36</v>
      </c>
      <c r="C14" t="s">
        <v>13</v>
      </c>
      <c r="D14" s="1" t="s">
        <v>14</v>
      </c>
      <c r="E14" s="3" t="s">
        <v>15</v>
      </c>
      <c r="F14" s="1" t="s">
        <v>14</v>
      </c>
      <c r="G14" s="1" t="s">
        <v>14</v>
      </c>
      <c r="H14" t="s">
        <v>29</v>
      </c>
      <c r="I14" s="1" t="s">
        <v>14</v>
      </c>
      <c r="J14" s="1" t="s">
        <v>14</v>
      </c>
    </row>
    <row r="15" spans="1:10" x14ac:dyDescent="0.2">
      <c r="A15" t="s">
        <v>33</v>
      </c>
      <c r="B15" t="s">
        <v>37</v>
      </c>
      <c r="C15" t="s">
        <v>13</v>
      </c>
      <c r="D15" s="1" t="s">
        <v>14</v>
      </c>
      <c r="E15" s="3" t="s">
        <v>38</v>
      </c>
      <c r="F15" s="1" t="s">
        <v>14</v>
      </c>
      <c r="G15" s="1" t="s">
        <v>16</v>
      </c>
      <c r="H15" t="s">
        <v>29</v>
      </c>
      <c r="I15" s="1" t="s">
        <v>14</v>
      </c>
      <c r="J15" s="1" t="s">
        <v>14</v>
      </c>
    </row>
    <row r="16" spans="1:10" x14ac:dyDescent="0.2">
      <c r="A16" t="s">
        <v>33</v>
      </c>
      <c r="B16" t="s">
        <v>39</v>
      </c>
      <c r="C16" t="s">
        <v>13</v>
      </c>
      <c r="D16" s="1" t="s">
        <v>14</v>
      </c>
      <c r="E16" s="3" t="s">
        <v>15</v>
      </c>
      <c r="F16" s="1" t="s">
        <v>14</v>
      </c>
      <c r="G16" s="1" t="s">
        <v>14</v>
      </c>
      <c r="H16" t="s">
        <v>40</v>
      </c>
      <c r="I16" s="1" t="s">
        <v>16</v>
      </c>
      <c r="J16" s="1" t="s">
        <v>16</v>
      </c>
    </row>
    <row r="17" spans="1:10" x14ac:dyDescent="0.2">
      <c r="A17" t="s">
        <v>33</v>
      </c>
      <c r="B17" t="s">
        <v>41</v>
      </c>
      <c r="C17" t="s">
        <v>13</v>
      </c>
      <c r="D17" s="1" t="s">
        <v>14</v>
      </c>
      <c r="E17" s="3" t="s">
        <v>15</v>
      </c>
      <c r="F17" s="1" t="s">
        <v>14</v>
      </c>
      <c r="G17" s="1" t="s">
        <v>16</v>
      </c>
      <c r="H17" t="s">
        <v>29</v>
      </c>
      <c r="I17" s="1" t="s">
        <v>14</v>
      </c>
      <c r="J17" s="1" t="s">
        <v>14</v>
      </c>
    </row>
    <row r="18" spans="1:10" x14ac:dyDescent="0.2">
      <c r="A18" t="s">
        <v>33</v>
      </c>
      <c r="B18" t="s">
        <v>42</v>
      </c>
      <c r="C18" t="s">
        <v>13</v>
      </c>
      <c r="D18" s="1" t="s">
        <v>14</v>
      </c>
      <c r="E18" s="3" t="s">
        <v>43</v>
      </c>
      <c r="F18" s="1" t="s">
        <v>14</v>
      </c>
      <c r="G18" s="1" t="s">
        <v>44</v>
      </c>
      <c r="H18" t="s">
        <v>19</v>
      </c>
      <c r="I18" s="1" t="s">
        <v>16</v>
      </c>
      <c r="J18" s="1" t="s">
        <v>16</v>
      </c>
    </row>
    <row r="19" spans="1:10" x14ac:dyDescent="0.2">
      <c r="A19" t="s">
        <v>33</v>
      </c>
      <c r="B19" t="s">
        <v>45</v>
      </c>
      <c r="C19" t="s">
        <v>13</v>
      </c>
      <c r="D19" s="1" t="s">
        <v>14</v>
      </c>
      <c r="E19" s="3" t="s">
        <v>15</v>
      </c>
      <c r="F19" s="1" t="s">
        <v>14</v>
      </c>
      <c r="G19" s="1" t="s">
        <v>14</v>
      </c>
      <c r="H19" t="s">
        <v>29</v>
      </c>
      <c r="I19" s="1" t="s">
        <v>14</v>
      </c>
      <c r="J19" s="1" t="s">
        <v>14</v>
      </c>
    </row>
    <row r="20" spans="1:10" x14ac:dyDescent="0.2">
      <c r="A20" t="s">
        <v>33</v>
      </c>
      <c r="B20" t="s">
        <v>46</v>
      </c>
      <c r="C20" t="s">
        <v>13</v>
      </c>
      <c r="D20" s="1" t="s">
        <v>14</v>
      </c>
      <c r="E20" s="3" t="s">
        <v>47</v>
      </c>
      <c r="F20" s="1" t="s">
        <v>14</v>
      </c>
      <c r="G20" s="1" t="s">
        <v>14</v>
      </c>
      <c r="H20" t="s">
        <v>48</v>
      </c>
      <c r="I20" s="1" t="s">
        <v>14</v>
      </c>
      <c r="J20" s="1" t="s">
        <v>14</v>
      </c>
    </row>
    <row r="21" spans="1:10" x14ac:dyDescent="0.2">
      <c r="A21" t="s">
        <v>33</v>
      </c>
      <c r="B21" t="s">
        <v>49</v>
      </c>
      <c r="C21" t="s">
        <v>13</v>
      </c>
      <c r="D21" s="1" t="s">
        <v>14</v>
      </c>
      <c r="E21" s="3" t="s">
        <v>15</v>
      </c>
      <c r="F21" s="1" t="s">
        <v>14</v>
      </c>
      <c r="G21" s="1" t="s">
        <v>16</v>
      </c>
      <c r="H21" t="s">
        <v>19</v>
      </c>
      <c r="I21" s="1" t="s">
        <v>14</v>
      </c>
      <c r="J21" s="1" t="s">
        <v>14</v>
      </c>
    </row>
    <row r="22" spans="1:10" x14ac:dyDescent="0.2">
      <c r="A22" t="s">
        <v>33</v>
      </c>
      <c r="B22" t="s">
        <v>50</v>
      </c>
      <c r="C22" t="s">
        <v>13</v>
      </c>
      <c r="D22" s="1" t="s">
        <v>14</v>
      </c>
      <c r="E22" s="3" t="s">
        <v>15</v>
      </c>
      <c r="F22" s="1" t="s">
        <v>14</v>
      </c>
      <c r="G22" s="1" t="s">
        <v>16</v>
      </c>
      <c r="H22" t="s">
        <v>29</v>
      </c>
      <c r="I22" s="1" t="s">
        <v>14</v>
      </c>
      <c r="J22" s="1" t="s">
        <v>14</v>
      </c>
    </row>
    <row r="23" spans="1:10" x14ac:dyDescent="0.2">
      <c r="A23" t="s">
        <v>33</v>
      </c>
      <c r="B23" t="s">
        <v>51</v>
      </c>
      <c r="C23" t="s">
        <v>13</v>
      </c>
      <c r="D23" s="1" t="s">
        <v>14</v>
      </c>
      <c r="E23" s="3" t="s">
        <v>15</v>
      </c>
      <c r="F23" s="1" t="s">
        <v>14</v>
      </c>
      <c r="G23" s="1" t="s">
        <v>14</v>
      </c>
      <c r="H23" t="s">
        <v>17</v>
      </c>
      <c r="I23" s="1" t="s">
        <v>16</v>
      </c>
      <c r="J23" s="1" t="s">
        <v>16</v>
      </c>
    </row>
    <row r="24" spans="1:10" x14ac:dyDescent="0.2">
      <c r="A24" t="s">
        <v>33</v>
      </c>
      <c r="B24" t="s">
        <v>52</v>
      </c>
      <c r="C24" t="s">
        <v>13</v>
      </c>
      <c r="D24" s="1" t="s">
        <v>14</v>
      </c>
      <c r="E24" s="3" t="s">
        <v>15</v>
      </c>
      <c r="F24" s="1" t="s">
        <v>14</v>
      </c>
      <c r="G24" s="1" t="s">
        <v>16</v>
      </c>
      <c r="H24" t="s">
        <v>29</v>
      </c>
      <c r="I24" s="1" t="s">
        <v>14</v>
      </c>
      <c r="J24" s="1" t="s">
        <v>14</v>
      </c>
    </row>
    <row r="25" spans="1:10" x14ac:dyDescent="0.2">
      <c r="A25" t="s">
        <v>33</v>
      </c>
      <c r="B25" t="s">
        <v>53</v>
      </c>
      <c r="C25" t="s">
        <v>13</v>
      </c>
      <c r="D25" s="1" t="s">
        <v>14</v>
      </c>
      <c r="E25" s="3" t="s">
        <v>47</v>
      </c>
      <c r="F25" s="1" t="s">
        <v>14</v>
      </c>
      <c r="G25" s="1" t="s">
        <v>44</v>
      </c>
      <c r="H25" t="s">
        <v>17</v>
      </c>
      <c r="I25" s="1" t="s">
        <v>16</v>
      </c>
      <c r="J25" s="1" t="s">
        <v>16</v>
      </c>
    </row>
    <row r="26" spans="1:10" x14ac:dyDescent="0.2">
      <c r="A26" t="s">
        <v>33</v>
      </c>
      <c r="B26" t="s">
        <v>54</v>
      </c>
      <c r="C26" t="s">
        <v>23</v>
      </c>
      <c r="D26" s="1" t="s">
        <v>24</v>
      </c>
      <c r="E26" s="3" t="s">
        <v>25</v>
      </c>
      <c r="F26" s="1" t="s">
        <v>16</v>
      </c>
      <c r="G26" s="1" t="s">
        <v>16</v>
      </c>
      <c r="H26" t="s">
        <v>17</v>
      </c>
      <c r="I26" s="1" t="s">
        <v>16</v>
      </c>
      <c r="J26" s="1" t="s">
        <v>16</v>
      </c>
    </row>
    <row r="30" spans="1:10" x14ac:dyDescent="0.2">
      <c r="B30" s="2"/>
    </row>
    <row r="31" spans="1:10" x14ac:dyDescent="0.2">
      <c r="B31" s="2"/>
    </row>
    <row r="32" spans="1:10" x14ac:dyDescent="0.2">
      <c r="B32" s="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BF8B8-64A4-DE40-BE61-B8B288504A44}">
  <dimension ref="A1:AJ34"/>
  <sheetViews>
    <sheetView tabSelected="1" zoomScale="120" zoomScaleNormal="120" workbookViewId="0">
      <pane xSplit="1" ySplit="5" topLeftCell="B6" activePane="bottomRight" state="frozen"/>
      <selection pane="topRight"/>
      <selection pane="bottomLeft"/>
      <selection pane="bottomRight" activeCell="B13" sqref="B13"/>
    </sheetView>
  </sheetViews>
  <sheetFormatPr baseColWidth="10" defaultColWidth="11.5" defaultRowHeight="15" x14ac:dyDescent="0.2"/>
  <cols>
    <col min="1" max="1" width="36.5" bestFit="1" customWidth="1"/>
    <col min="2" max="2" width="18.5" style="1" customWidth="1"/>
    <col min="3" max="5" width="21.1640625" customWidth="1"/>
    <col min="6" max="6" width="9" style="1" customWidth="1"/>
    <col min="7" max="7" width="17.33203125" style="1" bestFit="1" customWidth="1"/>
    <col min="8" max="8" width="20" style="1" bestFit="1" customWidth="1"/>
    <col min="10" max="11" width="10.83203125" style="18"/>
    <col min="12" max="12" width="10.83203125" style="1"/>
    <col min="14" max="15" width="10.83203125" style="18"/>
    <col min="16" max="16" width="10.83203125" style="1"/>
    <col min="18" max="19" width="10.83203125" style="18"/>
    <col min="20" max="20" width="10.83203125" style="1"/>
    <col min="22" max="23" width="10.83203125" style="18"/>
    <col min="24" max="24" width="10.83203125" style="1"/>
    <col min="26" max="27" width="10.83203125" style="18"/>
    <col min="28" max="28" width="10.83203125" style="1"/>
    <col min="30" max="31" width="10.83203125" style="18"/>
    <col min="32" max="32" width="10.83203125" style="1"/>
    <col min="33" max="33" width="69.1640625" bestFit="1" customWidth="1"/>
    <col min="34" max="35" width="10.83203125" style="18"/>
    <col min="36" max="36" width="10.83203125" style="1"/>
  </cols>
  <sheetData>
    <row r="1" spans="1:36" x14ac:dyDescent="0.2">
      <c r="A1" s="40" t="s">
        <v>1348</v>
      </c>
    </row>
    <row r="3" spans="1:36" x14ac:dyDescent="0.2">
      <c r="A3" s="26"/>
      <c r="B3" s="5"/>
      <c r="C3" s="26"/>
      <c r="D3" s="26"/>
      <c r="E3" s="26"/>
      <c r="F3" s="5"/>
      <c r="G3" s="5"/>
      <c r="H3" s="5"/>
      <c r="I3" s="130" t="s">
        <v>1349</v>
      </c>
      <c r="J3" s="130"/>
      <c r="K3" s="130"/>
      <c r="L3" s="130"/>
      <c r="M3" s="130"/>
      <c r="N3" s="130"/>
      <c r="O3" s="130"/>
      <c r="P3" s="130"/>
      <c r="Q3" s="130" t="s">
        <v>1350</v>
      </c>
      <c r="R3" s="130"/>
      <c r="S3" s="130"/>
      <c r="T3" s="130"/>
      <c r="U3" s="130"/>
      <c r="V3" s="130"/>
      <c r="W3" s="130"/>
      <c r="X3" s="130"/>
      <c r="Y3" s="130" t="s">
        <v>1351</v>
      </c>
      <c r="Z3" s="130"/>
      <c r="AA3" s="130"/>
      <c r="AB3" s="130"/>
      <c r="AC3" s="130"/>
      <c r="AD3" s="130"/>
      <c r="AE3" s="130"/>
      <c r="AF3" s="130"/>
      <c r="AG3" s="130" t="s">
        <v>1352</v>
      </c>
      <c r="AH3" s="130"/>
      <c r="AI3" s="130"/>
      <c r="AJ3" s="130"/>
    </row>
    <row r="4" spans="1:36" x14ac:dyDescent="0.2">
      <c r="A4" s="27"/>
      <c r="B4" s="28"/>
      <c r="C4" s="27"/>
      <c r="D4" s="27"/>
      <c r="E4" s="27"/>
      <c r="F4" s="28"/>
      <c r="G4" s="28"/>
      <c r="H4" s="28"/>
      <c r="I4" s="130" t="s">
        <v>1353</v>
      </c>
      <c r="J4" s="130"/>
      <c r="K4" s="126"/>
      <c r="L4" s="126"/>
      <c r="M4" s="130" t="s">
        <v>1354</v>
      </c>
      <c r="N4" s="130"/>
      <c r="O4" s="130"/>
      <c r="P4" s="130"/>
      <c r="Q4" s="128" t="s">
        <v>1353</v>
      </c>
      <c r="R4" s="130"/>
      <c r="S4" s="126"/>
      <c r="T4" s="126"/>
      <c r="U4" s="130" t="s">
        <v>1354</v>
      </c>
      <c r="V4" s="130"/>
      <c r="W4" s="130"/>
      <c r="X4" s="130"/>
      <c r="Y4" s="130" t="s">
        <v>1353</v>
      </c>
      <c r="Z4" s="130"/>
      <c r="AA4" s="130"/>
      <c r="AB4" s="130"/>
      <c r="AC4" s="128" t="s">
        <v>1354</v>
      </c>
      <c r="AD4" s="130"/>
      <c r="AE4" s="130"/>
      <c r="AF4" s="130"/>
      <c r="AG4" s="130" t="s">
        <v>1354</v>
      </c>
      <c r="AH4" s="130"/>
      <c r="AI4" s="130"/>
      <c r="AJ4" s="130"/>
    </row>
    <row r="5" spans="1:36" ht="48" x14ac:dyDescent="0.2">
      <c r="A5" s="29" t="s">
        <v>1355</v>
      </c>
      <c r="B5" s="30" t="s">
        <v>1356</v>
      </c>
      <c r="C5" s="29" t="s">
        <v>1357</v>
      </c>
      <c r="D5" s="29" t="s">
        <v>1358</v>
      </c>
      <c r="E5" s="29" t="s">
        <v>1359</v>
      </c>
      <c r="F5" s="30" t="s">
        <v>1360</v>
      </c>
      <c r="G5" s="31" t="s">
        <v>1361</v>
      </c>
      <c r="H5" s="30" t="s">
        <v>1362</v>
      </c>
      <c r="I5" s="29" t="s">
        <v>1363</v>
      </c>
      <c r="J5" s="32" t="s">
        <v>1364</v>
      </c>
      <c r="K5" s="33" t="s">
        <v>1365</v>
      </c>
      <c r="L5" s="31" t="s">
        <v>1366</v>
      </c>
      <c r="M5" s="29" t="s">
        <v>1367</v>
      </c>
      <c r="N5" s="32" t="s">
        <v>1364</v>
      </c>
      <c r="O5" s="33" t="s">
        <v>1365</v>
      </c>
      <c r="P5" s="30" t="s">
        <v>1366</v>
      </c>
      <c r="Q5" s="34" t="s">
        <v>1363</v>
      </c>
      <c r="R5" s="32" t="s">
        <v>1364</v>
      </c>
      <c r="S5" s="33" t="s">
        <v>1365</v>
      </c>
      <c r="T5" s="31" t="s">
        <v>1366</v>
      </c>
      <c r="U5" s="29" t="s">
        <v>1363</v>
      </c>
      <c r="V5" s="32" t="s">
        <v>1364</v>
      </c>
      <c r="W5" s="33" t="s">
        <v>1365</v>
      </c>
      <c r="X5" s="30" t="s">
        <v>1366</v>
      </c>
      <c r="Y5" s="29" t="s">
        <v>1363</v>
      </c>
      <c r="Z5" s="32" t="s">
        <v>1364</v>
      </c>
      <c r="AA5" s="33" t="s">
        <v>1365</v>
      </c>
      <c r="AB5" s="30" t="s">
        <v>1366</v>
      </c>
      <c r="AC5" s="34" t="s">
        <v>1363</v>
      </c>
      <c r="AD5" s="32" t="s">
        <v>1364</v>
      </c>
      <c r="AE5" s="33" t="s">
        <v>1365</v>
      </c>
      <c r="AF5" s="30" t="s">
        <v>1366</v>
      </c>
      <c r="AG5" s="29" t="s">
        <v>1363</v>
      </c>
      <c r="AH5" s="32" t="s">
        <v>1364</v>
      </c>
      <c r="AI5" s="33" t="s">
        <v>1365</v>
      </c>
      <c r="AJ5" s="30" t="s">
        <v>1366</v>
      </c>
    </row>
    <row r="6" spans="1:36" x14ac:dyDescent="0.2">
      <c r="A6" s="15" t="s">
        <v>1368</v>
      </c>
      <c r="B6" s="1" t="s">
        <v>1369</v>
      </c>
      <c r="C6" t="s">
        <v>1370</v>
      </c>
      <c r="D6" t="s">
        <v>1371</v>
      </c>
      <c r="E6" t="s">
        <v>1371</v>
      </c>
      <c r="F6" s="1" t="s">
        <v>11</v>
      </c>
      <c r="G6" s="1" t="s">
        <v>14</v>
      </c>
      <c r="H6" s="1" t="s">
        <v>14</v>
      </c>
      <c r="I6" s="15" t="s">
        <v>1372</v>
      </c>
      <c r="J6" s="18">
        <v>0.999500632286071</v>
      </c>
      <c r="K6" s="18" t="str">
        <f>IF(J6&gt;=0.95,"Y","N")</f>
        <v>Y</v>
      </c>
      <c r="L6" s="1" t="s">
        <v>14</v>
      </c>
      <c r="M6" s="15" t="s">
        <v>1372</v>
      </c>
      <c r="N6" s="18">
        <v>0.99954944849014205</v>
      </c>
      <c r="O6" s="18" t="str">
        <f>IF(N6&gt;=0.95,"Y","N")</f>
        <v>Y</v>
      </c>
      <c r="P6" s="21" t="s">
        <v>14</v>
      </c>
      <c r="Q6" t="s">
        <v>1373</v>
      </c>
      <c r="R6" s="18">
        <v>99.978345146801004</v>
      </c>
      <c r="S6" s="18" t="str">
        <f>IF(R6&gt;=90,"Y","N")</f>
        <v>Y</v>
      </c>
      <c r="T6" s="1" t="s">
        <v>14</v>
      </c>
      <c r="U6" s="15" t="s">
        <v>1373</v>
      </c>
      <c r="V6" s="18">
        <v>99.999999970855598</v>
      </c>
      <c r="W6" s="18" t="str">
        <f>IF(V6&gt;=90,"Y","N")</f>
        <v>Y</v>
      </c>
      <c r="X6" s="21" t="s">
        <v>14</v>
      </c>
      <c r="Y6" s="15" t="s">
        <v>1374</v>
      </c>
      <c r="Z6" s="18">
        <v>0.95201975107192904</v>
      </c>
      <c r="AA6" s="18" t="str">
        <f>IF(Z6&gt;=0.15,"Y","N")</f>
        <v>Y</v>
      </c>
      <c r="AB6" s="21" t="s">
        <v>14</v>
      </c>
      <c r="AC6" t="s">
        <v>1374</v>
      </c>
      <c r="AD6" s="18">
        <v>0.96682369709014804</v>
      </c>
      <c r="AE6" s="18" t="str">
        <f>IF(AD6&gt;=0.15,"Y","N")</f>
        <v>Y</v>
      </c>
      <c r="AF6" s="21" t="s">
        <v>14</v>
      </c>
      <c r="AG6" s="15" t="s">
        <v>1375</v>
      </c>
      <c r="AH6" s="18">
        <v>0.99</v>
      </c>
      <c r="AI6" s="18" t="str">
        <f>IF(AH6&gt;=0.9,"Y","N")</f>
        <v>Y</v>
      </c>
      <c r="AJ6" s="21" t="s">
        <v>14</v>
      </c>
    </row>
    <row r="7" spans="1:36" x14ac:dyDescent="0.2">
      <c r="A7" s="15" t="s">
        <v>1376</v>
      </c>
      <c r="B7" s="1" t="s">
        <v>1377</v>
      </c>
      <c r="C7" t="s">
        <v>1378</v>
      </c>
      <c r="D7" t="s">
        <v>1265</v>
      </c>
      <c r="E7" t="s">
        <v>1371</v>
      </c>
      <c r="F7" s="1" t="s">
        <v>11</v>
      </c>
      <c r="G7" s="1" t="s">
        <v>1379</v>
      </c>
      <c r="H7" s="1" t="s">
        <v>14</v>
      </c>
      <c r="I7" s="15" t="s">
        <v>1380</v>
      </c>
      <c r="J7" s="18">
        <v>0.988439321517944</v>
      </c>
      <c r="K7" s="18" t="str">
        <f>IF(J7&gt;=0.95,"Y","N")</f>
        <v>Y</v>
      </c>
      <c r="L7" s="1" t="s">
        <v>14</v>
      </c>
      <c r="M7" s="15" t="s">
        <v>1380</v>
      </c>
      <c r="N7" s="18">
        <v>0.98671817779541005</v>
      </c>
      <c r="O7" s="18" t="str">
        <f>IF(N7&gt;=0.95,"Y","N")</f>
        <v>Y</v>
      </c>
      <c r="P7" s="21" t="s">
        <v>14</v>
      </c>
      <c r="Q7" t="s">
        <v>1381</v>
      </c>
      <c r="R7" s="18">
        <v>71.876465348749207</v>
      </c>
      <c r="S7" s="18" t="str">
        <f>IF(R7&gt;=90,"Y","N")</f>
        <v>N</v>
      </c>
      <c r="T7" s="1" t="s">
        <v>16</v>
      </c>
      <c r="U7" s="15" t="s">
        <v>1382</v>
      </c>
      <c r="V7" s="18">
        <v>99.952238133860803</v>
      </c>
      <c r="W7" s="18" t="str">
        <f>IF(V7&gt;=90,"Y","N")</f>
        <v>Y</v>
      </c>
      <c r="X7" s="21" t="s">
        <v>14</v>
      </c>
      <c r="Y7" s="15" t="s">
        <v>1383</v>
      </c>
      <c r="Z7" s="18">
        <v>0.57757043838500899</v>
      </c>
      <c r="AA7" s="18" t="str">
        <f>IF(Z7&gt;=0.15,"Y","N")</f>
        <v>Y</v>
      </c>
      <c r="AB7" s="21" t="s">
        <v>14</v>
      </c>
      <c r="AC7" t="s">
        <v>1383</v>
      </c>
      <c r="AD7" s="18">
        <v>0.605829358100891</v>
      </c>
      <c r="AE7" s="18" t="str">
        <f>IF(AD7&gt;=0.15,"Y","N")</f>
        <v>Y</v>
      </c>
      <c r="AF7" s="21" t="s">
        <v>14</v>
      </c>
      <c r="AG7" s="15" t="s">
        <v>1384</v>
      </c>
      <c r="AH7" s="18">
        <v>0.9</v>
      </c>
      <c r="AI7" s="18" t="str">
        <f>IF(AH7&gt;=0.9,"Y","N")</f>
        <v>Y</v>
      </c>
      <c r="AJ7" s="21" t="s">
        <v>14</v>
      </c>
    </row>
    <row r="8" spans="1:36" x14ac:dyDescent="0.2">
      <c r="A8" s="15" t="s">
        <v>1385</v>
      </c>
      <c r="B8" s="1" t="s">
        <v>1377</v>
      </c>
      <c r="C8" t="s">
        <v>1386</v>
      </c>
      <c r="D8" t="s">
        <v>1265</v>
      </c>
      <c r="E8" t="s">
        <v>1371</v>
      </c>
      <c r="F8" s="1" t="s">
        <v>11</v>
      </c>
      <c r="G8" s="1" t="s">
        <v>1379</v>
      </c>
      <c r="H8" s="1" t="s">
        <v>14</v>
      </c>
      <c r="I8" s="15" t="s">
        <v>1387</v>
      </c>
      <c r="J8" s="18">
        <v>0.98285800218582098</v>
      </c>
      <c r="K8" s="18" t="str">
        <f>IF(J8&gt;=0.95,"Y","N")</f>
        <v>Y</v>
      </c>
      <c r="L8" s="1" t="s">
        <v>14</v>
      </c>
      <c r="M8" s="15" t="s">
        <v>1387</v>
      </c>
      <c r="N8" s="18">
        <v>0.98275870084762496</v>
      </c>
      <c r="O8" s="18" t="str">
        <f>IF(N8&gt;=0.95,"Y","N")</f>
        <v>Y</v>
      </c>
      <c r="P8" s="21" t="s">
        <v>14</v>
      </c>
      <c r="Q8" t="s">
        <v>1388</v>
      </c>
      <c r="R8" s="18">
        <v>6.7207321315990001</v>
      </c>
      <c r="S8" s="18" t="str">
        <f>IF(R8&gt;=90,"Y","N")</f>
        <v>N</v>
      </c>
      <c r="T8" s="1" t="s">
        <v>16</v>
      </c>
      <c r="U8" s="15" t="s">
        <v>1389</v>
      </c>
      <c r="V8" s="18">
        <v>73.963024698607896</v>
      </c>
      <c r="W8" s="18" t="str">
        <f>IF(V8&gt;=90,"Y","N")</f>
        <v>N</v>
      </c>
      <c r="X8" s="21" t="s">
        <v>14</v>
      </c>
      <c r="Y8" s="15" t="s">
        <v>1390</v>
      </c>
      <c r="Z8" s="18">
        <v>0.855873703956604</v>
      </c>
      <c r="AA8" s="18" t="str">
        <f>IF(Z8&gt;=0.15,"Y","N")</f>
        <v>Y</v>
      </c>
      <c r="AB8" s="21" t="s">
        <v>14</v>
      </c>
      <c r="AC8" t="s">
        <v>1390</v>
      </c>
      <c r="AD8" s="18">
        <v>0.86077207326889005</v>
      </c>
      <c r="AE8" s="18" t="str">
        <f>IF(AD8&gt;=0.15,"Y","N")</f>
        <v>Y</v>
      </c>
      <c r="AF8" s="21" t="s">
        <v>14</v>
      </c>
      <c r="AG8" s="15" t="s">
        <v>1391</v>
      </c>
      <c r="AH8" s="18">
        <v>0.24</v>
      </c>
      <c r="AI8" s="18" t="str">
        <f>IF(AH8&gt;=0.9,"Y","N")</f>
        <v>N</v>
      </c>
      <c r="AJ8" s="21" t="s">
        <v>14</v>
      </c>
    </row>
    <row r="9" spans="1:36" x14ac:dyDescent="0.2">
      <c r="A9" s="15" t="s">
        <v>1392</v>
      </c>
      <c r="B9" s="1" t="s">
        <v>1393</v>
      </c>
      <c r="C9" t="s">
        <v>1394</v>
      </c>
      <c r="D9" t="s">
        <v>1265</v>
      </c>
      <c r="E9" t="s">
        <v>1371</v>
      </c>
      <c r="F9" s="1" t="s">
        <v>11</v>
      </c>
      <c r="G9" s="1" t="s">
        <v>1262</v>
      </c>
      <c r="H9" s="1" t="s">
        <v>1262</v>
      </c>
      <c r="I9" s="15" t="s">
        <v>1395</v>
      </c>
      <c r="J9" s="18">
        <v>0.95453613996505704</v>
      </c>
      <c r="K9" s="18" t="str">
        <f>IF(J9&gt;=0.95,"Y","N")</f>
        <v>Y</v>
      </c>
      <c r="L9" s="21" t="s">
        <v>1262</v>
      </c>
      <c r="M9" s="15" t="s">
        <v>1395</v>
      </c>
      <c r="N9" s="18">
        <v>0.97460246086120605</v>
      </c>
      <c r="O9" s="18" t="str">
        <f>IF(N9&gt;=0.95,"Y","N")</f>
        <v>Y</v>
      </c>
      <c r="P9" s="21" t="s">
        <v>1262</v>
      </c>
      <c r="Q9" t="s">
        <v>1396</v>
      </c>
      <c r="R9" s="18">
        <v>6.00635963416783</v>
      </c>
      <c r="S9" s="18" t="str">
        <f>IF(R9&gt;=90,"Y","N")</f>
        <v>N</v>
      </c>
      <c r="T9" s="21" t="s">
        <v>1262</v>
      </c>
      <c r="U9" s="15" t="s">
        <v>1397</v>
      </c>
      <c r="V9" s="18">
        <v>30.453702156818601</v>
      </c>
      <c r="W9" s="18" t="str">
        <f>IF(V9&gt;=90,"Y","N")</f>
        <v>N</v>
      </c>
      <c r="X9" s="21" t="s">
        <v>1262</v>
      </c>
      <c r="Y9" s="15" t="s">
        <v>1398</v>
      </c>
      <c r="Z9" s="18">
        <v>0.15171939134597701</v>
      </c>
      <c r="AA9" s="18" t="str">
        <f>IF(Z9&gt;=0.15,"Y","N")</f>
        <v>Y</v>
      </c>
      <c r="AB9" s="21" t="s">
        <v>1262</v>
      </c>
      <c r="AC9" t="s">
        <v>1398</v>
      </c>
      <c r="AD9" s="20">
        <v>0.12590834498405401</v>
      </c>
      <c r="AE9" s="18" t="str">
        <f>IF(AD9&gt;=0.15,"Y","N")</f>
        <v>N</v>
      </c>
      <c r="AF9" s="21" t="s">
        <v>1262</v>
      </c>
      <c r="AG9" s="15" t="s">
        <v>1399</v>
      </c>
      <c r="AH9" s="18">
        <v>0.25</v>
      </c>
      <c r="AI9" s="18" t="str">
        <f>IF(AH9&gt;=0.9,"Y","N")</f>
        <v>N</v>
      </c>
      <c r="AJ9" s="21" t="s">
        <v>1262</v>
      </c>
    </row>
    <row r="10" spans="1:36" x14ac:dyDescent="0.2">
      <c r="A10" s="15"/>
      <c r="F10" s="1" t="s">
        <v>33</v>
      </c>
      <c r="G10" s="1" t="s">
        <v>1262</v>
      </c>
      <c r="H10" s="1" t="s">
        <v>1262</v>
      </c>
      <c r="I10" s="15" t="s">
        <v>1395</v>
      </c>
      <c r="J10" s="18">
        <v>0.83725773999999997</v>
      </c>
      <c r="K10" s="18" t="str">
        <f t="shared" ref="K10:K34" si="0">IF(J10&gt;=0.95,"Y","N")</f>
        <v>N</v>
      </c>
      <c r="L10" s="21" t="s">
        <v>1262</v>
      </c>
      <c r="M10" s="15" t="s">
        <v>1395</v>
      </c>
      <c r="N10" s="18">
        <v>0.96174085140228205</v>
      </c>
      <c r="O10" s="18" t="str">
        <f t="shared" ref="O10:O34" si="1">IF(N10&gt;=0.95,"Y","N")</f>
        <v>Y</v>
      </c>
      <c r="P10" s="21" t="s">
        <v>1262</v>
      </c>
      <c r="Q10" t="s">
        <v>1400</v>
      </c>
      <c r="R10" s="18">
        <v>22.429686169137401</v>
      </c>
      <c r="S10" s="18" t="str">
        <f t="shared" ref="S10:S34" si="2">IF(R10&gt;=90,"Y","N")</f>
        <v>N</v>
      </c>
      <c r="T10" s="21" t="s">
        <v>1262</v>
      </c>
      <c r="U10" s="15" t="s">
        <v>1400</v>
      </c>
      <c r="V10" s="18">
        <v>43.350370440823703</v>
      </c>
      <c r="W10" s="18" t="str">
        <f t="shared" ref="W10:W34" si="3">IF(V10&gt;=90,"Y","N")</f>
        <v>N</v>
      </c>
      <c r="X10" s="21" t="s">
        <v>1262</v>
      </c>
      <c r="Y10" s="15" t="s">
        <v>1398</v>
      </c>
      <c r="Z10" s="18">
        <v>9.1611497104167897E-2</v>
      </c>
      <c r="AA10" s="18" t="str">
        <f t="shared" ref="AA10:AB34" si="4">IF(Z10&gt;=0.15,"Y","N")</f>
        <v>N</v>
      </c>
      <c r="AB10" s="21" t="s">
        <v>1262</v>
      </c>
      <c r="AC10" t="s">
        <v>1398</v>
      </c>
      <c r="AD10" s="18">
        <v>0.15714244544506001</v>
      </c>
      <c r="AE10" s="18" t="str">
        <f t="shared" ref="AE10:AF34" si="5">IF(AD10&gt;=0.15,"Y","N")</f>
        <v>Y</v>
      </c>
      <c r="AF10" s="21" t="s">
        <v>1262</v>
      </c>
      <c r="AG10" s="15" t="s">
        <v>1399</v>
      </c>
      <c r="AH10" s="18">
        <v>0.22</v>
      </c>
      <c r="AI10" s="18" t="str">
        <f t="shared" ref="AI10:AI33" si="6">IF(AH10&gt;=0.9,"Y","N")</f>
        <v>N</v>
      </c>
      <c r="AJ10" s="21" t="s">
        <v>1262</v>
      </c>
    </row>
    <row r="11" spans="1:36" x14ac:dyDescent="0.2">
      <c r="A11" s="15" t="s">
        <v>1401</v>
      </c>
      <c r="B11" s="1" t="s">
        <v>1393</v>
      </c>
      <c r="C11" t="s">
        <v>1402</v>
      </c>
      <c r="D11" t="s">
        <v>1265</v>
      </c>
      <c r="E11" t="s">
        <v>1403</v>
      </c>
      <c r="F11" s="1" t="s">
        <v>11</v>
      </c>
      <c r="G11" s="1" t="s">
        <v>14</v>
      </c>
      <c r="H11" s="1" t="s">
        <v>14</v>
      </c>
      <c r="I11" s="15" t="s">
        <v>1402</v>
      </c>
      <c r="J11" s="18">
        <v>0.99986380338668801</v>
      </c>
      <c r="K11" s="18" t="str">
        <f t="shared" si="0"/>
        <v>Y</v>
      </c>
      <c r="L11" s="1" t="s">
        <v>14</v>
      </c>
      <c r="M11" s="15" t="s">
        <v>1402</v>
      </c>
      <c r="N11" s="18">
        <v>0.99985188245773304</v>
      </c>
      <c r="O11" s="18" t="str">
        <f t="shared" si="1"/>
        <v>Y</v>
      </c>
      <c r="P11" s="21" t="s">
        <v>14</v>
      </c>
      <c r="Q11" t="s">
        <v>1402</v>
      </c>
      <c r="R11" s="18">
        <v>99.990638490289896</v>
      </c>
      <c r="S11" s="18" t="str">
        <f t="shared" si="2"/>
        <v>Y</v>
      </c>
      <c r="T11" s="1" t="s">
        <v>14</v>
      </c>
      <c r="U11" s="15" t="s">
        <v>1402</v>
      </c>
      <c r="V11" s="18">
        <v>99.999999966533693</v>
      </c>
      <c r="W11" s="18" t="str">
        <f t="shared" si="3"/>
        <v>Y</v>
      </c>
      <c r="X11" s="21" t="s">
        <v>14</v>
      </c>
      <c r="Y11" s="15" t="s">
        <v>1402</v>
      </c>
      <c r="Z11" s="18">
        <v>0.86135375499725297</v>
      </c>
      <c r="AA11" s="18" t="str">
        <f t="shared" si="4"/>
        <v>Y</v>
      </c>
      <c r="AB11" s="21" t="s">
        <v>14</v>
      </c>
      <c r="AC11" t="s">
        <v>1402</v>
      </c>
      <c r="AD11" s="18">
        <v>0.88941174999999995</v>
      </c>
      <c r="AE11" s="18" t="str">
        <f t="shared" si="5"/>
        <v>Y</v>
      </c>
      <c r="AF11" s="21" t="s">
        <v>14</v>
      </c>
      <c r="AG11" s="15" t="s">
        <v>1404</v>
      </c>
      <c r="AH11" s="18">
        <v>0.98</v>
      </c>
      <c r="AI11" s="18" t="str">
        <f t="shared" si="6"/>
        <v>Y</v>
      </c>
      <c r="AJ11" s="21" t="s">
        <v>14</v>
      </c>
    </row>
    <row r="12" spans="1:36" x14ac:dyDescent="0.2">
      <c r="A12" s="15"/>
      <c r="F12" s="1" t="s">
        <v>33</v>
      </c>
      <c r="G12" s="1" t="s">
        <v>14</v>
      </c>
      <c r="H12" s="1" t="s">
        <v>14</v>
      </c>
      <c r="I12" s="15" t="s">
        <v>1402</v>
      </c>
      <c r="J12" s="18">
        <v>0.99986821413040095</v>
      </c>
      <c r="K12" s="18" t="str">
        <f t="shared" si="0"/>
        <v>Y</v>
      </c>
      <c r="L12" s="1" t="s">
        <v>14</v>
      </c>
      <c r="M12" s="15" t="s">
        <v>1402</v>
      </c>
      <c r="N12" s="18">
        <v>0.99986475706100397</v>
      </c>
      <c r="O12" s="18" t="str">
        <f t="shared" si="1"/>
        <v>Y</v>
      </c>
      <c r="P12" s="21" t="s">
        <v>14</v>
      </c>
      <c r="Q12" t="s">
        <v>1402</v>
      </c>
      <c r="R12" s="18">
        <v>99.986531039499695</v>
      </c>
      <c r="S12" s="18" t="str">
        <f t="shared" si="2"/>
        <v>Y</v>
      </c>
      <c r="T12" s="1" t="s">
        <v>14</v>
      </c>
      <c r="U12" s="15" t="s">
        <v>1402</v>
      </c>
      <c r="V12" s="18">
        <v>99.999999968548906</v>
      </c>
      <c r="W12" s="18" t="str">
        <f t="shared" si="3"/>
        <v>Y</v>
      </c>
      <c r="X12" s="21" t="s">
        <v>14</v>
      </c>
      <c r="Y12" s="15" t="s">
        <v>1402</v>
      </c>
      <c r="Z12" s="18">
        <v>0.863813877105712</v>
      </c>
      <c r="AA12" s="18" t="str">
        <f t="shared" si="4"/>
        <v>Y</v>
      </c>
      <c r="AB12" s="21" t="s">
        <v>14</v>
      </c>
      <c r="AC12" t="s">
        <v>1402</v>
      </c>
      <c r="AD12" s="18">
        <v>0.894140124320983</v>
      </c>
      <c r="AE12" s="18" t="str">
        <f t="shared" si="5"/>
        <v>Y</v>
      </c>
      <c r="AF12" s="21" t="s">
        <v>14</v>
      </c>
      <c r="AG12" s="15" t="s">
        <v>1404</v>
      </c>
      <c r="AH12" s="18">
        <v>0.98</v>
      </c>
      <c r="AI12" s="18" t="str">
        <f t="shared" si="6"/>
        <v>Y</v>
      </c>
      <c r="AJ12" s="21" t="s">
        <v>14</v>
      </c>
    </row>
    <row r="13" spans="1:36" x14ac:dyDescent="0.2">
      <c r="A13" s="15" t="s">
        <v>1405</v>
      </c>
      <c r="B13" s="1" t="s">
        <v>1377</v>
      </c>
      <c r="C13" t="s">
        <v>1406</v>
      </c>
      <c r="D13" t="s">
        <v>1265</v>
      </c>
      <c r="E13" t="s">
        <v>1371</v>
      </c>
      <c r="F13" s="1" t="s">
        <v>11</v>
      </c>
      <c r="G13" s="1" t="s">
        <v>14</v>
      </c>
      <c r="H13" s="1" t="s">
        <v>14</v>
      </c>
      <c r="I13" s="15" t="s">
        <v>1407</v>
      </c>
      <c r="J13" s="18">
        <v>0.82396811246871904</v>
      </c>
      <c r="K13" s="18" t="str">
        <f t="shared" si="0"/>
        <v>N</v>
      </c>
      <c r="L13" s="1" t="s">
        <v>14</v>
      </c>
      <c r="M13" s="15" t="s">
        <v>1407</v>
      </c>
      <c r="N13" s="18">
        <v>0.97775411605834905</v>
      </c>
      <c r="O13" s="18" t="str">
        <f t="shared" si="1"/>
        <v>Y</v>
      </c>
      <c r="P13" s="1" t="s">
        <v>14</v>
      </c>
      <c r="Q13" t="s">
        <v>1408</v>
      </c>
      <c r="R13" s="18">
        <v>78.092368400847107</v>
      </c>
      <c r="S13" s="18" t="str">
        <f t="shared" si="2"/>
        <v>N</v>
      </c>
      <c r="T13" s="1" t="s">
        <v>14</v>
      </c>
      <c r="U13" s="15" t="s">
        <v>1408</v>
      </c>
      <c r="V13" s="18">
        <v>99.481936328588901</v>
      </c>
      <c r="W13" s="18" t="str">
        <f t="shared" si="3"/>
        <v>Y</v>
      </c>
      <c r="X13" s="1" t="s">
        <v>14</v>
      </c>
      <c r="Y13" s="15" t="s">
        <v>1409</v>
      </c>
      <c r="Z13" s="18">
        <v>0.38018009066581698</v>
      </c>
      <c r="AA13" s="18" t="str">
        <f t="shared" si="4"/>
        <v>Y</v>
      </c>
      <c r="AB13" s="1" t="s">
        <v>14</v>
      </c>
      <c r="AC13" t="s">
        <v>1409</v>
      </c>
      <c r="AD13" s="18">
        <v>0.62025719881057695</v>
      </c>
      <c r="AE13" s="18" t="str">
        <f t="shared" si="5"/>
        <v>Y</v>
      </c>
      <c r="AF13" s="1" t="s">
        <v>14</v>
      </c>
      <c r="AG13" s="15" t="s">
        <v>1410</v>
      </c>
      <c r="AH13" s="18">
        <v>0.16</v>
      </c>
      <c r="AI13" s="18" t="str">
        <f>IF(AH13&gt;=0.9,"Y","N")</f>
        <v>N</v>
      </c>
      <c r="AJ13" s="21" t="s">
        <v>16</v>
      </c>
    </row>
    <row r="14" spans="1:36" x14ac:dyDescent="0.2">
      <c r="A14" s="15"/>
      <c r="F14" s="1" t="s">
        <v>33</v>
      </c>
      <c r="G14" s="1" t="s">
        <v>14</v>
      </c>
      <c r="H14" s="1" t="s">
        <v>14</v>
      </c>
      <c r="I14" s="15" t="s">
        <v>1407</v>
      </c>
      <c r="J14" s="18">
        <v>0.96411818265914895</v>
      </c>
      <c r="K14" s="18" t="str">
        <f t="shared" si="0"/>
        <v>Y</v>
      </c>
      <c r="L14" s="1" t="s">
        <v>14</v>
      </c>
      <c r="M14" s="15" t="s">
        <v>1407</v>
      </c>
      <c r="N14" s="18">
        <v>0.96303838491439797</v>
      </c>
      <c r="O14" s="18" t="str">
        <f t="shared" si="1"/>
        <v>Y</v>
      </c>
      <c r="P14" s="1" t="s">
        <v>14</v>
      </c>
      <c r="Q14" t="s">
        <v>1408</v>
      </c>
      <c r="R14" s="18">
        <v>88.197752205884498</v>
      </c>
      <c r="S14" s="18" t="str">
        <f t="shared" si="2"/>
        <v>N</v>
      </c>
      <c r="T14" s="1" t="s">
        <v>14</v>
      </c>
      <c r="U14" s="15" t="s">
        <v>1408</v>
      </c>
      <c r="V14" s="18">
        <v>99.284568244743198</v>
      </c>
      <c r="W14" s="18" t="str">
        <f t="shared" si="3"/>
        <v>Y</v>
      </c>
      <c r="X14" s="1" t="s">
        <v>14</v>
      </c>
      <c r="Y14" s="15" t="s">
        <v>1409</v>
      </c>
      <c r="Z14" s="18">
        <v>0.52762138843536299</v>
      </c>
      <c r="AA14" s="18" t="str">
        <f t="shared" si="4"/>
        <v>Y</v>
      </c>
      <c r="AB14" s="1" t="s">
        <v>14</v>
      </c>
      <c r="AC14" t="s">
        <v>1409</v>
      </c>
      <c r="AD14" s="18">
        <v>0.60380715131759599</v>
      </c>
      <c r="AE14" s="18" t="str">
        <f t="shared" si="5"/>
        <v>Y</v>
      </c>
      <c r="AF14" s="1" t="s">
        <v>14</v>
      </c>
      <c r="AG14" s="15" t="s">
        <v>1411</v>
      </c>
      <c r="AH14" s="18">
        <v>0.16</v>
      </c>
      <c r="AI14" s="18" t="str">
        <f>IF(AH14&gt;=0.9,"Y","N")</f>
        <v>N</v>
      </c>
      <c r="AJ14" s="21" t="s">
        <v>16</v>
      </c>
    </row>
    <row r="15" spans="1:36" x14ac:dyDescent="0.2">
      <c r="A15" s="15" t="s">
        <v>1412</v>
      </c>
      <c r="B15" s="1" t="s">
        <v>1369</v>
      </c>
      <c r="C15" t="s">
        <v>1378</v>
      </c>
      <c r="D15" t="s">
        <v>1371</v>
      </c>
      <c r="E15" t="s">
        <v>1371</v>
      </c>
      <c r="F15" s="1" t="s">
        <v>11</v>
      </c>
      <c r="G15" s="1" t="s">
        <v>14</v>
      </c>
      <c r="H15" s="1" t="s">
        <v>14</v>
      </c>
      <c r="I15" s="15" t="s">
        <v>1380</v>
      </c>
      <c r="J15" s="18">
        <v>0.99747151136398304</v>
      </c>
      <c r="K15" s="18" t="str">
        <f t="shared" si="0"/>
        <v>Y</v>
      </c>
      <c r="L15" s="1" t="s">
        <v>14</v>
      </c>
      <c r="M15" s="15" t="s">
        <v>1380</v>
      </c>
      <c r="N15" s="18">
        <v>0.999314785003662</v>
      </c>
      <c r="O15" s="18" t="str">
        <f t="shared" si="1"/>
        <v>Y</v>
      </c>
      <c r="P15" s="21" t="s">
        <v>14</v>
      </c>
      <c r="Q15" t="s">
        <v>1382</v>
      </c>
      <c r="R15" s="18">
        <v>86.287178372369297</v>
      </c>
      <c r="S15" s="18" t="str">
        <f t="shared" si="2"/>
        <v>N</v>
      </c>
      <c r="T15" s="1" t="s">
        <v>14</v>
      </c>
      <c r="U15" s="15" t="s">
        <v>1382</v>
      </c>
      <c r="V15" s="18">
        <v>99.999999844014596</v>
      </c>
      <c r="W15" s="18" t="str">
        <f t="shared" si="3"/>
        <v>Y</v>
      </c>
      <c r="X15" s="21" t="s">
        <v>14</v>
      </c>
      <c r="Y15" s="15" t="s">
        <v>1383</v>
      </c>
      <c r="Z15" s="18">
        <v>0.90175193548202504</v>
      </c>
      <c r="AA15" s="18" t="str">
        <f t="shared" si="4"/>
        <v>Y</v>
      </c>
      <c r="AB15" s="21" t="s">
        <v>14</v>
      </c>
      <c r="AC15" t="s">
        <v>1383</v>
      </c>
      <c r="AD15" s="18">
        <v>0.89815145730972201</v>
      </c>
      <c r="AE15" s="18" t="str">
        <f t="shared" si="5"/>
        <v>Y</v>
      </c>
      <c r="AF15" s="21" t="s">
        <v>14</v>
      </c>
      <c r="AG15" s="15" t="s">
        <v>1384</v>
      </c>
      <c r="AH15" s="18">
        <v>0.79</v>
      </c>
      <c r="AI15" s="18" t="str">
        <f t="shared" si="6"/>
        <v>N</v>
      </c>
      <c r="AJ15" s="21" t="s">
        <v>14</v>
      </c>
    </row>
    <row r="16" spans="1:36" x14ac:dyDescent="0.2">
      <c r="A16" s="15"/>
      <c r="F16" s="1" t="s">
        <v>33</v>
      </c>
      <c r="G16" s="1" t="s">
        <v>14</v>
      </c>
      <c r="H16" s="1" t="s">
        <v>14</v>
      </c>
      <c r="I16" s="15" t="s">
        <v>1380</v>
      </c>
      <c r="J16" s="18">
        <v>0.99921697378158503</v>
      </c>
      <c r="K16" s="18" t="str">
        <f t="shared" si="0"/>
        <v>Y</v>
      </c>
      <c r="L16" s="1" t="s">
        <v>14</v>
      </c>
      <c r="M16" s="15" t="s">
        <v>1380</v>
      </c>
      <c r="N16" s="18">
        <v>0.999314785003662</v>
      </c>
      <c r="O16" s="18" t="str">
        <f t="shared" si="1"/>
        <v>Y</v>
      </c>
      <c r="P16" s="21" t="s">
        <v>14</v>
      </c>
      <c r="Q16" t="s">
        <v>1382</v>
      </c>
      <c r="R16" s="18">
        <v>99.647530358970499</v>
      </c>
      <c r="S16" s="18" t="str">
        <f t="shared" si="2"/>
        <v>Y</v>
      </c>
      <c r="T16" s="1" t="s">
        <v>14</v>
      </c>
      <c r="U16" s="15" t="s">
        <v>1382</v>
      </c>
      <c r="V16" s="18">
        <v>99.999995701127204</v>
      </c>
      <c r="W16" s="18" t="str">
        <f t="shared" si="3"/>
        <v>Y</v>
      </c>
      <c r="X16" s="21" t="s">
        <v>14</v>
      </c>
      <c r="Y16" s="15" t="s">
        <v>1383</v>
      </c>
      <c r="Z16" s="18">
        <v>0.88330471515655495</v>
      </c>
      <c r="AA16" s="18" t="str">
        <f t="shared" si="4"/>
        <v>Y</v>
      </c>
      <c r="AB16" s="21" t="s">
        <v>14</v>
      </c>
      <c r="AC16" t="s">
        <v>1383</v>
      </c>
      <c r="AD16" s="18">
        <v>0.88897967338562001</v>
      </c>
      <c r="AE16" s="18" t="str">
        <f t="shared" si="5"/>
        <v>Y</v>
      </c>
      <c r="AF16" s="21" t="s">
        <v>14</v>
      </c>
      <c r="AG16" s="15" t="s">
        <v>1384</v>
      </c>
      <c r="AH16" s="18">
        <v>0.65</v>
      </c>
      <c r="AI16" s="18" t="str">
        <f t="shared" si="6"/>
        <v>N</v>
      </c>
      <c r="AJ16" s="21" t="s">
        <v>14</v>
      </c>
    </row>
    <row r="17" spans="1:36" x14ac:dyDescent="0.2">
      <c r="A17" s="15" t="s">
        <v>1413</v>
      </c>
      <c r="B17" s="1" t="s">
        <v>1369</v>
      </c>
      <c r="C17" t="s">
        <v>1370</v>
      </c>
      <c r="D17" t="s">
        <v>1371</v>
      </c>
      <c r="E17" t="s">
        <v>1371</v>
      </c>
      <c r="F17" s="1" t="s">
        <v>11</v>
      </c>
      <c r="G17" s="1" t="s">
        <v>1379</v>
      </c>
      <c r="H17" s="1" t="s">
        <v>14</v>
      </c>
      <c r="I17" s="15" t="s">
        <v>1372</v>
      </c>
      <c r="J17" s="18">
        <v>0.82784330844879095</v>
      </c>
      <c r="K17" s="18" t="str">
        <f t="shared" si="0"/>
        <v>N</v>
      </c>
      <c r="L17" s="1" t="s">
        <v>14</v>
      </c>
      <c r="M17" s="15" t="s">
        <v>1372</v>
      </c>
      <c r="N17" s="18">
        <v>0.96311515569686801</v>
      </c>
      <c r="O17" s="18" t="str">
        <f t="shared" si="1"/>
        <v>Y</v>
      </c>
      <c r="P17" s="21" t="s">
        <v>14</v>
      </c>
      <c r="Q17" t="s">
        <v>1414</v>
      </c>
      <c r="R17" s="18">
        <v>16.659617130421701</v>
      </c>
      <c r="S17" s="18" t="str">
        <f t="shared" si="2"/>
        <v>N</v>
      </c>
      <c r="T17" s="1" t="s">
        <v>16</v>
      </c>
      <c r="U17" s="15" t="s">
        <v>1415</v>
      </c>
      <c r="V17" s="18">
        <v>99.999905263140903</v>
      </c>
      <c r="W17" s="18" t="str">
        <f t="shared" si="3"/>
        <v>Y</v>
      </c>
      <c r="X17" s="21" t="s">
        <v>14</v>
      </c>
      <c r="Y17" s="15" t="s">
        <v>1416</v>
      </c>
      <c r="Z17" s="18">
        <v>0.52661472558975198</v>
      </c>
      <c r="AA17" s="18" t="str">
        <f t="shared" si="4"/>
        <v>Y</v>
      </c>
      <c r="AB17" s="21" t="s">
        <v>14</v>
      </c>
      <c r="AC17" t="s">
        <v>1416</v>
      </c>
      <c r="AD17" s="18">
        <v>0.62254130840301503</v>
      </c>
      <c r="AE17" s="18" t="str">
        <f t="shared" si="5"/>
        <v>Y</v>
      </c>
      <c r="AF17" s="21" t="s">
        <v>14</v>
      </c>
      <c r="AG17" s="15" t="s">
        <v>1417</v>
      </c>
      <c r="AH17" s="18">
        <v>0.3</v>
      </c>
      <c r="AI17" s="18" t="str">
        <f t="shared" si="6"/>
        <v>N</v>
      </c>
      <c r="AJ17" s="21" t="s">
        <v>14</v>
      </c>
    </row>
    <row r="18" spans="1:36" x14ac:dyDescent="0.2">
      <c r="A18" s="15"/>
      <c r="F18" s="1" t="s">
        <v>33</v>
      </c>
      <c r="G18" s="1" t="s">
        <v>14</v>
      </c>
      <c r="H18" s="1" t="s">
        <v>14</v>
      </c>
      <c r="I18" s="15" t="s">
        <v>1372</v>
      </c>
      <c r="J18" s="18">
        <v>0.65073395000000001</v>
      </c>
      <c r="K18" s="18" t="str">
        <f t="shared" si="0"/>
        <v>N</v>
      </c>
      <c r="L18" s="1" t="s">
        <v>14</v>
      </c>
      <c r="M18" s="15" t="s">
        <v>1372</v>
      </c>
      <c r="N18" s="18">
        <v>0.93918293714523304</v>
      </c>
      <c r="O18" s="18" t="str">
        <f t="shared" si="1"/>
        <v>N</v>
      </c>
      <c r="P18" s="21" t="s">
        <v>14</v>
      </c>
      <c r="Q18" t="s">
        <v>1415</v>
      </c>
      <c r="R18" s="18">
        <v>99.927074769385996</v>
      </c>
      <c r="S18" s="18" t="str">
        <f t="shared" si="2"/>
        <v>Y</v>
      </c>
      <c r="T18" s="1" t="s">
        <v>14</v>
      </c>
      <c r="U18" s="15" t="s">
        <v>1415</v>
      </c>
      <c r="V18" s="18">
        <v>99.999791953961093</v>
      </c>
      <c r="W18" s="18" t="str">
        <f t="shared" si="3"/>
        <v>Y</v>
      </c>
      <c r="X18" s="21" t="s">
        <v>14</v>
      </c>
      <c r="Y18" s="15" t="s">
        <v>1416</v>
      </c>
      <c r="Z18" s="18">
        <v>0.54357135295867898</v>
      </c>
      <c r="AA18" s="18" t="str">
        <f t="shared" si="4"/>
        <v>Y</v>
      </c>
      <c r="AB18" s="21" t="s">
        <v>14</v>
      </c>
      <c r="AC18" t="s">
        <v>1416</v>
      </c>
      <c r="AD18" s="18">
        <v>0.61477124691009499</v>
      </c>
      <c r="AE18" s="18" t="str">
        <f t="shared" si="5"/>
        <v>Y</v>
      </c>
      <c r="AF18" s="21" t="s">
        <v>14</v>
      </c>
      <c r="AG18" s="15" t="s">
        <v>1417</v>
      </c>
      <c r="AH18" s="18">
        <v>0.36</v>
      </c>
      <c r="AI18" s="18" t="str">
        <f t="shared" si="6"/>
        <v>N</v>
      </c>
      <c r="AJ18" s="21" t="s">
        <v>14</v>
      </c>
    </row>
    <row r="19" spans="1:36" x14ac:dyDescent="0.2">
      <c r="A19" s="15" t="s">
        <v>1418</v>
      </c>
      <c r="B19" s="1" t="s">
        <v>1369</v>
      </c>
      <c r="C19" t="s">
        <v>1378</v>
      </c>
      <c r="D19" t="s">
        <v>1371</v>
      </c>
      <c r="E19" t="s">
        <v>1371</v>
      </c>
      <c r="F19" s="1" t="s">
        <v>11</v>
      </c>
      <c r="G19" s="18" t="s">
        <v>14</v>
      </c>
      <c r="H19" s="1" t="s">
        <v>14</v>
      </c>
      <c r="I19" s="15" t="s">
        <v>1380</v>
      </c>
      <c r="J19" s="18">
        <v>0.99734705686569203</v>
      </c>
      <c r="K19" s="18" t="str">
        <f t="shared" si="0"/>
        <v>Y</v>
      </c>
      <c r="L19" s="18" t="s">
        <v>14</v>
      </c>
      <c r="M19" s="15" t="s">
        <v>1380</v>
      </c>
      <c r="N19" s="18">
        <v>0.99864387512206998</v>
      </c>
      <c r="O19" s="18" t="str">
        <f t="shared" si="1"/>
        <v>Y</v>
      </c>
      <c r="P19" s="18" t="s">
        <v>14</v>
      </c>
      <c r="Q19" t="s">
        <v>1382</v>
      </c>
      <c r="R19" s="18">
        <v>99.998952089173002</v>
      </c>
      <c r="S19" s="18" t="str">
        <f t="shared" si="2"/>
        <v>Y</v>
      </c>
      <c r="T19" s="18" t="s">
        <v>14</v>
      </c>
      <c r="U19" s="15" t="s">
        <v>1382</v>
      </c>
      <c r="V19" s="18">
        <v>99.999999894163295</v>
      </c>
      <c r="W19" s="18" t="str">
        <f t="shared" si="3"/>
        <v>Y</v>
      </c>
      <c r="X19" s="18" t="s">
        <v>14</v>
      </c>
      <c r="Y19" s="15" t="s">
        <v>1383</v>
      </c>
      <c r="Z19" s="18">
        <v>0.89749032258987405</v>
      </c>
      <c r="AA19" s="18" t="str">
        <f t="shared" si="4"/>
        <v>Y</v>
      </c>
      <c r="AB19" s="18" t="s">
        <v>14</v>
      </c>
      <c r="AC19" t="s">
        <v>1383</v>
      </c>
      <c r="AD19" s="18">
        <v>0.940021932125091</v>
      </c>
      <c r="AE19" s="18" t="str">
        <f t="shared" si="5"/>
        <v>Y</v>
      </c>
      <c r="AF19" s="18" t="s">
        <v>14</v>
      </c>
      <c r="AG19" s="15" t="s">
        <v>1419</v>
      </c>
      <c r="AH19" s="18">
        <v>0.81</v>
      </c>
      <c r="AI19" s="18" t="str">
        <f t="shared" si="6"/>
        <v>N</v>
      </c>
      <c r="AJ19" s="21" t="s">
        <v>14</v>
      </c>
    </row>
    <row r="20" spans="1:36" x14ac:dyDescent="0.2">
      <c r="A20" s="15"/>
      <c r="F20" s="1" t="s">
        <v>33</v>
      </c>
      <c r="G20" s="1" t="s">
        <v>14</v>
      </c>
      <c r="H20" s="1" t="s">
        <v>14</v>
      </c>
      <c r="I20" s="15" t="s">
        <v>1380</v>
      </c>
      <c r="J20" s="18">
        <v>0.96523118019104004</v>
      </c>
      <c r="K20" s="18" t="str">
        <f t="shared" si="0"/>
        <v>Y</v>
      </c>
      <c r="L20" s="1" t="s">
        <v>14</v>
      </c>
      <c r="M20" s="15" t="s">
        <v>1380</v>
      </c>
      <c r="N20" s="18">
        <v>0.99874901771545399</v>
      </c>
      <c r="O20" s="18" t="str">
        <f t="shared" si="1"/>
        <v>Y</v>
      </c>
      <c r="P20" s="21" t="s">
        <v>14</v>
      </c>
      <c r="Q20" t="s">
        <v>1382</v>
      </c>
      <c r="R20" s="18">
        <v>61.4912661281871</v>
      </c>
      <c r="S20" s="18" t="str">
        <f t="shared" si="2"/>
        <v>N</v>
      </c>
      <c r="T20" s="1" t="s">
        <v>14</v>
      </c>
      <c r="U20" s="15" t="s">
        <v>1382</v>
      </c>
      <c r="V20" s="18">
        <v>99.999912793110298</v>
      </c>
      <c r="W20" s="18" t="str">
        <f t="shared" si="3"/>
        <v>Y</v>
      </c>
      <c r="X20" s="21" t="s">
        <v>14</v>
      </c>
      <c r="Y20" s="15" t="s">
        <v>1383</v>
      </c>
      <c r="Z20" s="18">
        <v>0.92103546857833796</v>
      </c>
      <c r="AA20" s="18" t="str">
        <f t="shared" si="4"/>
        <v>Y</v>
      </c>
      <c r="AB20" s="21" t="s">
        <v>14</v>
      </c>
      <c r="AC20" t="s">
        <v>1383</v>
      </c>
      <c r="AD20" s="18">
        <v>0.92937362194061202</v>
      </c>
      <c r="AE20" s="18" t="str">
        <f t="shared" si="5"/>
        <v>Y</v>
      </c>
      <c r="AF20" s="21" t="s">
        <v>14</v>
      </c>
      <c r="AG20" s="15" t="s">
        <v>1420</v>
      </c>
      <c r="AH20" s="18">
        <v>0.46</v>
      </c>
      <c r="AI20" s="18" t="str">
        <f t="shared" si="6"/>
        <v>N</v>
      </c>
      <c r="AJ20" s="21" t="s">
        <v>14</v>
      </c>
    </row>
    <row r="21" spans="1:36" x14ac:dyDescent="0.2">
      <c r="A21" s="15" t="s">
        <v>1421</v>
      </c>
      <c r="B21" s="25" t="s">
        <v>1369</v>
      </c>
      <c r="C21" t="s">
        <v>1422</v>
      </c>
      <c r="D21" t="s">
        <v>1371</v>
      </c>
      <c r="E21" t="s">
        <v>1371</v>
      </c>
      <c r="F21" s="1" t="s">
        <v>33</v>
      </c>
      <c r="G21" s="18" t="str">
        <f t="shared" ref="G21" si="7">IF(F21&gt;=0.15,"Y","N")</f>
        <v>Y</v>
      </c>
      <c r="H21" s="1" t="s">
        <v>14</v>
      </c>
      <c r="I21" s="15" t="s">
        <v>1423</v>
      </c>
      <c r="J21" s="18">
        <v>0.99632799625396695</v>
      </c>
      <c r="K21" s="18" t="str">
        <f t="shared" si="0"/>
        <v>Y</v>
      </c>
      <c r="L21" s="18" t="str">
        <f t="shared" ref="L21" si="8">IF(K21&gt;=0.15,"Y","N")</f>
        <v>Y</v>
      </c>
      <c r="M21" s="15" t="s">
        <v>1423</v>
      </c>
      <c r="N21" s="18">
        <v>0.99738544225692705</v>
      </c>
      <c r="O21" s="18" t="str">
        <f t="shared" si="1"/>
        <v>Y</v>
      </c>
      <c r="P21" s="18" t="str">
        <f t="shared" ref="P21" si="9">IF(O21&gt;=0.15,"Y","N")</f>
        <v>Y</v>
      </c>
      <c r="Q21" t="s">
        <v>1424</v>
      </c>
      <c r="R21" s="18">
        <v>96.453587288277703</v>
      </c>
      <c r="S21" s="18" t="str">
        <f t="shared" si="2"/>
        <v>Y</v>
      </c>
      <c r="T21" s="18" t="str">
        <f t="shared" ref="T21" si="10">IF(S21&gt;=0.15,"Y","N")</f>
        <v>Y</v>
      </c>
      <c r="U21" s="15" t="s">
        <v>1424</v>
      </c>
      <c r="V21" s="18">
        <v>99.998200623772703</v>
      </c>
      <c r="W21" s="18" t="str">
        <f t="shared" si="3"/>
        <v>Y</v>
      </c>
      <c r="X21" s="18" t="str">
        <f t="shared" ref="X21" si="11">IF(W21&gt;=0.15,"Y","N")</f>
        <v>Y</v>
      </c>
      <c r="Y21" s="15" t="s">
        <v>1425</v>
      </c>
      <c r="Z21" s="18">
        <v>0.56570774316787698</v>
      </c>
      <c r="AA21" s="18" t="str">
        <f t="shared" si="4"/>
        <v>Y</v>
      </c>
      <c r="AB21" s="18" t="str">
        <f t="shared" si="4"/>
        <v>Y</v>
      </c>
      <c r="AC21" t="s">
        <v>1425</v>
      </c>
      <c r="AD21" s="18">
        <v>0.60774707794189398</v>
      </c>
      <c r="AE21" s="18" t="str">
        <f t="shared" si="5"/>
        <v>Y</v>
      </c>
      <c r="AF21" s="18" t="str">
        <f t="shared" si="5"/>
        <v>Y</v>
      </c>
      <c r="AG21" s="15" t="s">
        <v>1426</v>
      </c>
      <c r="AH21" s="18">
        <v>0.9</v>
      </c>
      <c r="AI21" s="18" t="str">
        <f t="shared" si="6"/>
        <v>Y</v>
      </c>
      <c r="AJ21" s="21" t="s">
        <v>14</v>
      </c>
    </row>
    <row r="22" spans="1:36" x14ac:dyDescent="0.2">
      <c r="A22" s="15" t="s">
        <v>1427</v>
      </c>
      <c r="B22" s="25" t="s">
        <v>1369</v>
      </c>
      <c r="C22" t="s">
        <v>1428</v>
      </c>
      <c r="D22" t="s">
        <v>1371</v>
      </c>
      <c r="E22" t="s">
        <v>1371</v>
      </c>
      <c r="F22" s="1" t="s">
        <v>33</v>
      </c>
      <c r="G22" s="1" t="s">
        <v>14</v>
      </c>
      <c r="H22" s="1" t="s">
        <v>14</v>
      </c>
      <c r="I22" s="15" t="s">
        <v>1429</v>
      </c>
      <c r="J22" s="18">
        <v>0.99940246300000002</v>
      </c>
      <c r="K22" s="18" t="str">
        <f t="shared" si="0"/>
        <v>Y</v>
      </c>
      <c r="L22" s="1" t="s">
        <v>14</v>
      </c>
      <c r="M22" s="15" t="s">
        <v>1429</v>
      </c>
      <c r="N22" s="18">
        <v>0.99980759620666504</v>
      </c>
      <c r="O22" s="18" t="str">
        <f t="shared" si="1"/>
        <v>Y</v>
      </c>
      <c r="P22" s="21" t="s">
        <v>14</v>
      </c>
      <c r="Q22" t="s">
        <v>1430</v>
      </c>
      <c r="R22" s="18">
        <v>57.489421900000004</v>
      </c>
      <c r="S22" s="18" t="str">
        <f t="shared" si="2"/>
        <v>N</v>
      </c>
      <c r="T22" s="1" t="s">
        <v>14</v>
      </c>
      <c r="U22" s="15" t="s">
        <v>1430</v>
      </c>
      <c r="V22" s="18">
        <v>99.978354104087998</v>
      </c>
      <c r="W22" s="18" t="str">
        <f t="shared" si="3"/>
        <v>Y</v>
      </c>
      <c r="X22" s="21" t="s">
        <v>14</v>
      </c>
      <c r="Y22" s="15" t="s">
        <v>1429</v>
      </c>
      <c r="Z22" s="18">
        <v>0.81954246759414595</v>
      </c>
      <c r="AA22" s="18" t="str">
        <f t="shared" si="4"/>
        <v>Y</v>
      </c>
      <c r="AB22" s="21" t="s">
        <v>14</v>
      </c>
      <c r="AC22" t="s">
        <v>1429</v>
      </c>
      <c r="AD22" s="18">
        <v>0.84915328025817804</v>
      </c>
      <c r="AE22" s="18" t="str">
        <f t="shared" si="5"/>
        <v>Y</v>
      </c>
      <c r="AF22" s="21" t="s">
        <v>14</v>
      </c>
      <c r="AG22" s="15" t="s">
        <v>1431</v>
      </c>
      <c r="AH22" s="18">
        <v>0.72</v>
      </c>
      <c r="AI22" s="18" t="str">
        <f t="shared" si="6"/>
        <v>N</v>
      </c>
      <c r="AJ22" s="21" t="s">
        <v>14</v>
      </c>
    </row>
    <row r="23" spans="1:36" x14ac:dyDescent="0.2">
      <c r="A23" s="15" t="s">
        <v>1432</v>
      </c>
      <c r="B23" s="25" t="s">
        <v>1369</v>
      </c>
      <c r="C23" t="s">
        <v>1433</v>
      </c>
      <c r="D23" t="s">
        <v>1371</v>
      </c>
      <c r="E23" t="s">
        <v>1371</v>
      </c>
      <c r="F23" s="1" t="s">
        <v>33</v>
      </c>
      <c r="G23" s="1" t="s">
        <v>14</v>
      </c>
      <c r="H23" s="1" t="s">
        <v>14</v>
      </c>
      <c r="I23" s="15" t="s">
        <v>1434</v>
      </c>
      <c r="J23" s="18">
        <v>0.999</v>
      </c>
      <c r="K23" s="18" t="str">
        <f t="shared" si="0"/>
        <v>Y</v>
      </c>
      <c r="L23" s="1" t="s">
        <v>14</v>
      </c>
      <c r="M23" s="15" t="s">
        <v>1434</v>
      </c>
      <c r="N23" s="18">
        <v>0.99943858385086004</v>
      </c>
      <c r="O23" s="18" t="str">
        <f t="shared" si="1"/>
        <v>Y</v>
      </c>
      <c r="P23" s="21" t="s">
        <v>14</v>
      </c>
      <c r="Q23" t="s">
        <v>1435</v>
      </c>
      <c r="R23" s="18">
        <v>99.996982650000007</v>
      </c>
      <c r="S23" s="18" t="str">
        <f t="shared" si="2"/>
        <v>Y</v>
      </c>
      <c r="T23" s="1" t="s">
        <v>14</v>
      </c>
      <c r="U23" s="15" t="s">
        <v>1435</v>
      </c>
      <c r="V23" s="18">
        <v>99.999999907773599</v>
      </c>
      <c r="W23" s="18" t="str">
        <f t="shared" si="3"/>
        <v>Y</v>
      </c>
      <c r="X23" s="21" t="s">
        <v>14</v>
      </c>
      <c r="Y23" s="15" t="s">
        <v>1434</v>
      </c>
      <c r="Z23" s="18">
        <v>0.83409047126769997</v>
      </c>
      <c r="AA23" s="18" t="str">
        <f t="shared" si="4"/>
        <v>Y</v>
      </c>
      <c r="AB23" s="21" t="s">
        <v>14</v>
      </c>
      <c r="AC23" t="s">
        <v>1434</v>
      </c>
      <c r="AD23" s="18">
        <v>0.86585146188735895</v>
      </c>
      <c r="AE23" s="18" t="str">
        <f t="shared" si="5"/>
        <v>Y</v>
      </c>
      <c r="AF23" s="21" t="s">
        <v>14</v>
      </c>
      <c r="AG23" s="15" t="s">
        <v>1436</v>
      </c>
      <c r="AH23" s="18">
        <v>0.96</v>
      </c>
      <c r="AI23" s="18" t="str">
        <f t="shared" si="6"/>
        <v>Y</v>
      </c>
      <c r="AJ23" s="21" t="s">
        <v>14</v>
      </c>
    </row>
    <row r="24" spans="1:36" x14ac:dyDescent="0.2">
      <c r="A24" s="15" t="s">
        <v>1437</v>
      </c>
      <c r="B24" s="25" t="s">
        <v>1377</v>
      </c>
      <c r="C24" t="s">
        <v>1438</v>
      </c>
      <c r="D24" t="s">
        <v>1265</v>
      </c>
      <c r="E24" t="s">
        <v>1371</v>
      </c>
      <c r="F24" s="1" t="s">
        <v>33</v>
      </c>
      <c r="G24" s="1" t="s">
        <v>14</v>
      </c>
      <c r="H24" s="1" t="s">
        <v>14</v>
      </c>
      <c r="I24" s="15" t="s">
        <v>1439</v>
      </c>
      <c r="J24" s="18">
        <v>0.90213280900000004</v>
      </c>
      <c r="K24" s="18" t="str">
        <f t="shared" si="0"/>
        <v>N</v>
      </c>
      <c r="L24" s="1" t="s">
        <v>14</v>
      </c>
      <c r="M24" s="15" t="s">
        <v>1439</v>
      </c>
      <c r="N24" s="18">
        <v>0.96298140287399203</v>
      </c>
      <c r="O24" s="18" t="str">
        <f t="shared" si="1"/>
        <v>Y</v>
      </c>
      <c r="P24" s="21" t="s">
        <v>14</v>
      </c>
      <c r="Q24" t="s">
        <v>1439</v>
      </c>
      <c r="R24" s="18">
        <v>35.003400280000001</v>
      </c>
      <c r="S24" s="18" t="str">
        <f t="shared" si="2"/>
        <v>N</v>
      </c>
      <c r="T24" s="1" t="s">
        <v>14</v>
      </c>
      <c r="U24" s="15" t="s">
        <v>1439</v>
      </c>
      <c r="V24" s="18">
        <v>98.133161794207297</v>
      </c>
      <c r="W24" s="18" t="str">
        <f t="shared" si="3"/>
        <v>Y</v>
      </c>
      <c r="X24" s="21" t="s">
        <v>14</v>
      </c>
      <c r="Y24" s="15" t="s">
        <v>1439</v>
      </c>
      <c r="Z24" s="18">
        <v>0.35876837372779802</v>
      </c>
      <c r="AA24" s="18" t="str">
        <f t="shared" si="4"/>
        <v>Y</v>
      </c>
      <c r="AB24" s="21" t="s">
        <v>14</v>
      </c>
      <c r="AC24" t="s">
        <v>1439</v>
      </c>
      <c r="AD24" s="18">
        <v>0.44844698905944802</v>
      </c>
      <c r="AE24" s="18" t="str">
        <f t="shared" si="5"/>
        <v>Y</v>
      </c>
      <c r="AF24" s="21" t="s">
        <v>14</v>
      </c>
      <c r="AG24" s="15" t="s">
        <v>1440</v>
      </c>
      <c r="AH24" s="18">
        <v>0.47</v>
      </c>
      <c r="AI24" s="18" t="str">
        <f t="shared" si="6"/>
        <v>N</v>
      </c>
      <c r="AJ24" s="21" t="s">
        <v>14</v>
      </c>
    </row>
    <row r="25" spans="1:36" x14ac:dyDescent="0.2">
      <c r="A25" s="15" t="s">
        <v>1441</v>
      </c>
      <c r="B25" s="25" t="s">
        <v>1369</v>
      </c>
      <c r="C25" t="s">
        <v>1442</v>
      </c>
      <c r="D25" t="s">
        <v>1371</v>
      </c>
      <c r="E25" t="s">
        <v>1371</v>
      </c>
      <c r="F25" s="1" t="s">
        <v>33</v>
      </c>
      <c r="G25" s="1" t="s">
        <v>16</v>
      </c>
      <c r="H25" s="1" t="s">
        <v>16</v>
      </c>
      <c r="I25" s="15" t="s">
        <v>1443</v>
      </c>
      <c r="J25" s="18">
        <v>0.47509682199999997</v>
      </c>
      <c r="K25" s="18" t="str">
        <f t="shared" si="0"/>
        <v>N</v>
      </c>
      <c r="L25" s="1" t="s">
        <v>16</v>
      </c>
      <c r="M25" s="15" t="s">
        <v>1444</v>
      </c>
      <c r="N25" s="18">
        <v>0.97953444719314497</v>
      </c>
      <c r="O25" s="18" t="str">
        <f t="shared" si="1"/>
        <v>Y</v>
      </c>
      <c r="P25" s="21" t="s">
        <v>16</v>
      </c>
      <c r="Q25" t="s">
        <v>1445</v>
      </c>
      <c r="R25" s="18">
        <v>10.26898076</v>
      </c>
      <c r="S25" s="18" t="str">
        <f t="shared" si="2"/>
        <v>N</v>
      </c>
      <c r="T25" s="1" t="s">
        <v>16</v>
      </c>
      <c r="U25" s="15" t="s">
        <v>1446</v>
      </c>
      <c r="V25" s="18">
        <v>18.184922365919</v>
      </c>
      <c r="W25" s="18" t="str">
        <f t="shared" si="3"/>
        <v>N</v>
      </c>
      <c r="X25" s="21" t="s">
        <v>16</v>
      </c>
      <c r="Y25" s="15" t="s">
        <v>1447</v>
      </c>
      <c r="Z25" s="18">
        <v>0.181367963552474</v>
      </c>
      <c r="AA25" s="18" t="str">
        <f t="shared" si="4"/>
        <v>Y</v>
      </c>
      <c r="AB25" s="21" t="s">
        <v>16</v>
      </c>
      <c r="AC25" t="s">
        <v>1447</v>
      </c>
      <c r="AD25" s="18">
        <v>0.150603637099266</v>
      </c>
      <c r="AE25" s="18" t="str">
        <f t="shared" si="5"/>
        <v>Y</v>
      </c>
      <c r="AF25" s="21" t="s">
        <v>16</v>
      </c>
      <c r="AG25" s="15" t="s">
        <v>1448</v>
      </c>
      <c r="AH25" s="18" t="s">
        <v>1262</v>
      </c>
      <c r="AI25" s="18" t="s">
        <v>1262</v>
      </c>
      <c r="AJ25" s="21" t="s">
        <v>1262</v>
      </c>
    </row>
    <row r="26" spans="1:36" x14ac:dyDescent="0.2">
      <c r="A26" s="15" t="s">
        <v>1449</v>
      </c>
      <c r="B26" s="25" t="s">
        <v>1377</v>
      </c>
      <c r="C26" t="s">
        <v>1450</v>
      </c>
      <c r="D26" t="s">
        <v>1265</v>
      </c>
      <c r="E26" t="s">
        <v>1371</v>
      </c>
      <c r="F26" s="1" t="s">
        <v>33</v>
      </c>
      <c r="G26" s="1" t="s">
        <v>14</v>
      </c>
      <c r="H26" s="1" t="s">
        <v>14</v>
      </c>
      <c r="I26" s="15" t="s">
        <v>1451</v>
      </c>
      <c r="J26" s="18">
        <v>0.91884607100000004</v>
      </c>
      <c r="K26" s="18" t="str">
        <f t="shared" si="0"/>
        <v>N</v>
      </c>
      <c r="L26" s="1" t="s">
        <v>14</v>
      </c>
      <c r="M26" s="15" t="s">
        <v>1451</v>
      </c>
      <c r="N26" s="18">
        <v>0.872369885444641</v>
      </c>
      <c r="O26" s="18" t="str">
        <f t="shared" si="1"/>
        <v>N</v>
      </c>
      <c r="P26" s="21" t="s">
        <v>14</v>
      </c>
      <c r="Q26" t="s">
        <v>1452</v>
      </c>
      <c r="R26" s="18">
        <v>43.525311000000002</v>
      </c>
      <c r="S26" s="18" t="str">
        <f t="shared" si="2"/>
        <v>N</v>
      </c>
      <c r="T26" s="1" t="s">
        <v>14</v>
      </c>
      <c r="U26" s="15" t="s">
        <v>1453</v>
      </c>
      <c r="V26" s="18">
        <v>99.986399992514393</v>
      </c>
      <c r="W26" s="18" t="str">
        <f t="shared" si="3"/>
        <v>Y</v>
      </c>
      <c r="X26" s="21" t="s">
        <v>14</v>
      </c>
      <c r="Y26" s="15" t="s">
        <v>1454</v>
      </c>
      <c r="Z26" s="18">
        <v>0.58064007759094205</v>
      </c>
      <c r="AA26" s="18" t="str">
        <f t="shared" si="4"/>
        <v>Y</v>
      </c>
      <c r="AB26" s="21" t="s">
        <v>14</v>
      </c>
      <c r="AC26" t="s">
        <v>1455</v>
      </c>
      <c r="AD26" s="18">
        <v>0.61379879713058405</v>
      </c>
      <c r="AE26" s="18" t="str">
        <f t="shared" si="5"/>
        <v>Y</v>
      </c>
      <c r="AF26" s="21" t="s">
        <v>14</v>
      </c>
      <c r="AG26" s="15" t="s">
        <v>1448</v>
      </c>
      <c r="AH26" s="18" t="s">
        <v>1262</v>
      </c>
      <c r="AI26" s="18" t="s">
        <v>1262</v>
      </c>
      <c r="AJ26" s="21" t="s">
        <v>1262</v>
      </c>
    </row>
    <row r="27" spans="1:36" x14ac:dyDescent="0.2">
      <c r="A27" s="15" t="s">
        <v>1456</v>
      </c>
      <c r="B27" s="25" t="s">
        <v>1369</v>
      </c>
      <c r="C27" t="s">
        <v>1457</v>
      </c>
      <c r="D27" t="s">
        <v>1371</v>
      </c>
      <c r="E27" t="s">
        <v>1371</v>
      </c>
      <c r="F27" s="1" t="s">
        <v>33</v>
      </c>
      <c r="G27" s="1" t="s">
        <v>14</v>
      </c>
      <c r="H27" s="1" t="s">
        <v>14</v>
      </c>
      <c r="I27" s="15" t="s">
        <v>1458</v>
      </c>
      <c r="J27" s="18">
        <v>0.871036217</v>
      </c>
      <c r="K27" s="18" t="str">
        <f t="shared" si="0"/>
        <v>N</v>
      </c>
      <c r="L27" s="1" t="s">
        <v>14</v>
      </c>
      <c r="M27" s="15" t="s">
        <v>1459</v>
      </c>
      <c r="N27" s="18">
        <v>0.96433608233928603</v>
      </c>
      <c r="O27" s="18" t="str">
        <f t="shared" si="1"/>
        <v>Y</v>
      </c>
      <c r="P27" s="21" t="s">
        <v>14</v>
      </c>
      <c r="Q27" t="s">
        <v>1446</v>
      </c>
      <c r="R27" s="18">
        <v>93.694877379999994</v>
      </c>
      <c r="S27" s="18" t="str">
        <f t="shared" si="2"/>
        <v>Y</v>
      </c>
      <c r="T27" s="1" t="s">
        <v>14</v>
      </c>
      <c r="U27" s="15" t="s">
        <v>1446</v>
      </c>
      <c r="V27" s="18">
        <v>99.999990787616298</v>
      </c>
      <c r="W27" s="18" t="str">
        <f t="shared" si="3"/>
        <v>Y</v>
      </c>
      <c r="X27" s="21" t="s">
        <v>14</v>
      </c>
      <c r="Y27" s="15" t="s">
        <v>1459</v>
      </c>
      <c r="Z27" s="18">
        <v>0.48194077610969499</v>
      </c>
      <c r="AA27" s="18" t="str">
        <f t="shared" si="4"/>
        <v>Y</v>
      </c>
      <c r="AB27" s="21" t="s">
        <v>14</v>
      </c>
      <c r="AC27" t="s">
        <v>1459</v>
      </c>
      <c r="AD27" s="18">
        <v>0.65807396173477095</v>
      </c>
      <c r="AE27" s="18" t="str">
        <f t="shared" si="5"/>
        <v>Y</v>
      </c>
      <c r="AF27" s="21" t="s">
        <v>14</v>
      </c>
      <c r="AG27" s="15" t="s">
        <v>1460</v>
      </c>
      <c r="AH27" s="18">
        <v>0.78</v>
      </c>
      <c r="AI27" s="18" t="str">
        <f t="shared" si="6"/>
        <v>N</v>
      </c>
      <c r="AJ27" s="21" t="s">
        <v>14</v>
      </c>
    </row>
    <row r="28" spans="1:36" x14ac:dyDescent="0.2">
      <c r="A28" s="15" t="s">
        <v>1461</v>
      </c>
      <c r="B28" s="25" t="s">
        <v>1369</v>
      </c>
      <c r="C28" t="s">
        <v>1450</v>
      </c>
      <c r="D28" t="s">
        <v>1371</v>
      </c>
      <c r="E28" t="s">
        <v>1371</v>
      </c>
      <c r="F28" s="1" t="s">
        <v>33</v>
      </c>
      <c r="G28" s="1" t="s">
        <v>16</v>
      </c>
      <c r="H28" s="1" t="s">
        <v>16</v>
      </c>
      <c r="I28" s="15" t="s">
        <v>1395</v>
      </c>
      <c r="J28" s="18">
        <v>0.69959115999999999</v>
      </c>
      <c r="K28" s="18" t="str">
        <f t="shared" si="0"/>
        <v>N</v>
      </c>
      <c r="L28" s="1" t="s">
        <v>16</v>
      </c>
      <c r="M28" s="15" t="s">
        <v>1462</v>
      </c>
      <c r="N28" s="18">
        <v>0.90469390153884799</v>
      </c>
      <c r="O28" s="18" t="str">
        <f t="shared" si="1"/>
        <v>N</v>
      </c>
      <c r="P28" s="21" t="s">
        <v>16</v>
      </c>
      <c r="Q28" t="s">
        <v>1463</v>
      </c>
      <c r="R28" s="18">
        <v>94.161814750000005</v>
      </c>
      <c r="S28" s="18" t="str">
        <f t="shared" si="2"/>
        <v>Y</v>
      </c>
      <c r="T28" s="1" t="s">
        <v>16</v>
      </c>
      <c r="U28" s="15" t="s">
        <v>1463</v>
      </c>
      <c r="V28" s="18">
        <v>99.877545840615298</v>
      </c>
      <c r="W28" s="18" t="str">
        <f t="shared" si="3"/>
        <v>Y</v>
      </c>
      <c r="X28" s="21" t="s">
        <v>16</v>
      </c>
      <c r="Y28" s="15" t="s">
        <v>1464</v>
      </c>
      <c r="Z28" s="18">
        <v>0.203157559037208</v>
      </c>
      <c r="AA28" s="18" t="str">
        <f t="shared" si="4"/>
        <v>Y</v>
      </c>
      <c r="AB28" s="21" t="s">
        <v>16</v>
      </c>
      <c r="AC28" t="s">
        <v>1464</v>
      </c>
      <c r="AD28" s="18">
        <v>0.18433332443237299</v>
      </c>
      <c r="AE28" s="18" t="str">
        <f t="shared" si="5"/>
        <v>Y</v>
      </c>
      <c r="AF28" s="21" t="s">
        <v>16</v>
      </c>
      <c r="AG28" s="15" t="s">
        <v>1465</v>
      </c>
      <c r="AH28" s="18">
        <v>0.26</v>
      </c>
      <c r="AI28" s="18" t="str">
        <f t="shared" si="6"/>
        <v>N</v>
      </c>
      <c r="AJ28" s="21" t="s">
        <v>14</v>
      </c>
    </row>
    <row r="29" spans="1:36" x14ac:dyDescent="0.2">
      <c r="A29" s="15" t="s">
        <v>1466</v>
      </c>
      <c r="B29" s="25" t="s">
        <v>1369</v>
      </c>
      <c r="C29" t="s">
        <v>1467</v>
      </c>
      <c r="D29" t="s">
        <v>1371</v>
      </c>
      <c r="E29" t="s">
        <v>1371</v>
      </c>
      <c r="F29" s="1" t="s">
        <v>33</v>
      </c>
      <c r="G29" s="1" t="s">
        <v>1379</v>
      </c>
      <c r="H29" s="1" t="s">
        <v>1379</v>
      </c>
      <c r="I29" s="15" t="s">
        <v>1468</v>
      </c>
      <c r="J29" s="18">
        <v>0.93598026000000001</v>
      </c>
      <c r="K29" s="18" t="str">
        <f t="shared" si="0"/>
        <v>N</v>
      </c>
      <c r="L29" s="1" t="s">
        <v>14</v>
      </c>
      <c r="M29" s="15" t="s">
        <v>1469</v>
      </c>
      <c r="N29" s="18">
        <v>0.922465920448303</v>
      </c>
      <c r="O29" s="18" t="str">
        <f t="shared" si="1"/>
        <v>N</v>
      </c>
      <c r="P29" s="21" t="s">
        <v>14</v>
      </c>
      <c r="Q29" t="s">
        <v>1470</v>
      </c>
      <c r="R29" s="18">
        <v>4.4259138480000004</v>
      </c>
      <c r="S29" s="18" t="str">
        <f t="shared" si="2"/>
        <v>N</v>
      </c>
      <c r="T29" s="1" t="s">
        <v>16</v>
      </c>
      <c r="U29" s="15" t="s">
        <v>1471</v>
      </c>
      <c r="V29" s="18">
        <v>41.53998071537</v>
      </c>
      <c r="W29" s="18" t="str">
        <f t="shared" si="3"/>
        <v>N</v>
      </c>
      <c r="X29" s="21" t="s">
        <v>16</v>
      </c>
      <c r="Y29" s="15" t="s">
        <v>1472</v>
      </c>
      <c r="Z29" s="18">
        <v>0.435495555400848</v>
      </c>
      <c r="AA29" s="18" t="str">
        <f t="shared" si="4"/>
        <v>Y</v>
      </c>
      <c r="AB29" s="24" t="s">
        <v>14</v>
      </c>
      <c r="AC29" t="s">
        <v>1472</v>
      </c>
      <c r="AD29" s="18">
        <v>0.34206229448318398</v>
      </c>
      <c r="AE29" s="18" t="str">
        <f t="shared" si="5"/>
        <v>Y</v>
      </c>
      <c r="AF29" s="24" t="s">
        <v>14</v>
      </c>
      <c r="AG29" s="15" t="s">
        <v>1448</v>
      </c>
      <c r="AH29" s="18" t="s">
        <v>1262</v>
      </c>
      <c r="AI29" s="18" t="s">
        <v>1262</v>
      </c>
      <c r="AJ29" s="21" t="s">
        <v>1262</v>
      </c>
    </row>
    <row r="30" spans="1:36" x14ac:dyDescent="0.2">
      <c r="A30" s="15" t="s">
        <v>1473</v>
      </c>
      <c r="B30" s="25" t="s">
        <v>1369</v>
      </c>
      <c r="C30" t="s">
        <v>1474</v>
      </c>
      <c r="D30" t="s">
        <v>1371</v>
      </c>
      <c r="E30" t="s">
        <v>1371</v>
      </c>
      <c r="F30" s="1" t="s">
        <v>33</v>
      </c>
      <c r="G30" s="1" t="s">
        <v>14</v>
      </c>
      <c r="H30" s="1" t="s">
        <v>14</v>
      </c>
      <c r="I30" s="15" t="s">
        <v>1475</v>
      </c>
      <c r="J30" s="18">
        <v>0.99947679</v>
      </c>
      <c r="K30" s="18" t="str">
        <f t="shared" si="0"/>
        <v>Y</v>
      </c>
      <c r="L30" s="1" t="s">
        <v>14</v>
      </c>
      <c r="M30" s="15" t="s">
        <v>1475</v>
      </c>
      <c r="N30" s="18">
        <v>0.99949371814727705</v>
      </c>
      <c r="O30" s="18" t="str">
        <f t="shared" si="1"/>
        <v>Y</v>
      </c>
      <c r="P30" s="21" t="s">
        <v>14</v>
      </c>
      <c r="Q30" t="s">
        <v>1476</v>
      </c>
      <c r="R30" s="18">
        <v>89.519666700000002</v>
      </c>
      <c r="S30" s="18" t="str">
        <f t="shared" si="2"/>
        <v>N</v>
      </c>
      <c r="T30" s="1" t="s">
        <v>14</v>
      </c>
      <c r="U30" s="15" t="s">
        <v>1476</v>
      </c>
      <c r="V30" s="18">
        <v>99.954633446991096</v>
      </c>
      <c r="W30" s="18" t="str">
        <f t="shared" si="3"/>
        <v>Y</v>
      </c>
      <c r="X30" s="24" t="s">
        <v>14</v>
      </c>
      <c r="Y30" s="15" t="s">
        <v>1475</v>
      </c>
      <c r="Z30" s="18">
        <v>0.87274920940399103</v>
      </c>
      <c r="AA30" s="18" t="str">
        <f t="shared" si="4"/>
        <v>Y</v>
      </c>
      <c r="AB30" s="24" t="s">
        <v>14</v>
      </c>
      <c r="AC30" t="s">
        <v>1475</v>
      </c>
      <c r="AD30" s="18">
        <v>0.87264835834503096</v>
      </c>
      <c r="AE30" s="18" t="str">
        <f t="shared" si="5"/>
        <v>Y</v>
      </c>
      <c r="AF30" s="24" t="s">
        <v>14</v>
      </c>
      <c r="AG30" s="15" t="s">
        <v>1477</v>
      </c>
      <c r="AH30" s="18">
        <v>0.48</v>
      </c>
      <c r="AI30" s="18" t="str">
        <f t="shared" si="6"/>
        <v>N</v>
      </c>
      <c r="AJ30" s="21" t="s">
        <v>14</v>
      </c>
    </row>
    <row r="31" spans="1:36" x14ac:dyDescent="0.2">
      <c r="A31" s="15" t="s">
        <v>1478</v>
      </c>
      <c r="B31" s="25" t="s">
        <v>1377</v>
      </c>
      <c r="C31" t="s">
        <v>1479</v>
      </c>
      <c r="D31" t="s">
        <v>1265</v>
      </c>
      <c r="E31" t="s">
        <v>1371</v>
      </c>
      <c r="F31" s="1" t="s">
        <v>33</v>
      </c>
      <c r="G31" s="1" t="s">
        <v>14</v>
      </c>
      <c r="H31" s="1" t="s">
        <v>14</v>
      </c>
      <c r="I31" s="15" t="s">
        <v>1480</v>
      </c>
      <c r="J31" s="18">
        <v>0.99254047899999998</v>
      </c>
      <c r="K31" s="18" t="str">
        <f t="shared" si="0"/>
        <v>Y</v>
      </c>
      <c r="L31" s="1" t="s">
        <v>14</v>
      </c>
      <c r="M31" s="15" t="s">
        <v>1480</v>
      </c>
      <c r="N31" s="18">
        <v>0.99438834190368597</v>
      </c>
      <c r="O31" s="18" t="str">
        <f t="shared" si="1"/>
        <v>Y</v>
      </c>
      <c r="P31" s="21" t="s">
        <v>14</v>
      </c>
      <c r="Q31" t="s">
        <v>1481</v>
      </c>
      <c r="R31" s="18">
        <v>98.970312320000005</v>
      </c>
      <c r="S31" s="18" t="str">
        <f t="shared" si="2"/>
        <v>Y</v>
      </c>
      <c r="T31" s="1" t="s">
        <v>14</v>
      </c>
      <c r="U31" s="15" t="s">
        <v>1482</v>
      </c>
      <c r="V31" s="18">
        <v>99.999641543922493</v>
      </c>
      <c r="W31" s="18" t="str">
        <f t="shared" si="3"/>
        <v>Y</v>
      </c>
      <c r="X31" s="21" t="s">
        <v>14</v>
      </c>
      <c r="Y31" s="15" t="s">
        <v>1483</v>
      </c>
      <c r="Z31" s="18">
        <v>0.18621911108493799</v>
      </c>
      <c r="AA31" s="18" t="str">
        <f t="shared" si="4"/>
        <v>Y</v>
      </c>
      <c r="AB31" s="21" t="s">
        <v>16</v>
      </c>
      <c r="AC31" t="s">
        <v>1480</v>
      </c>
      <c r="AD31" s="18">
        <v>0.209743097424507</v>
      </c>
      <c r="AE31" s="18" t="str">
        <f t="shared" si="5"/>
        <v>Y</v>
      </c>
      <c r="AF31" s="21" t="s">
        <v>14</v>
      </c>
      <c r="AG31" s="15" t="s">
        <v>1484</v>
      </c>
      <c r="AH31" s="18">
        <v>0.27</v>
      </c>
      <c r="AI31" s="18" t="str">
        <f t="shared" si="6"/>
        <v>N</v>
      </c>
      <c r="AJ31" s="21" t="s">
        <v>14</v>
      </c>
    </row>
    <row r="32" spans="1:36" x14ac:dyDescent="0.2">
      <c r="A32" s="15" t="s">
        <v>1485</v>
      </c>
      <c r="B32" s="25" t="s">
        <v>1369</v>
      </c>
      <c r="C32" t="s">
        <v>1386</v>
      </c>
      <c r="D32" t="s">
        <v>1371</v>
      </c>
      <c r="E32" t="s">
        <v>1371</v>
      </c>
      <c r="F32" s="1" t="s">
        <v>33</v>
      </c>
      <c r="G32" s="1" t="s">
        <v>14</v>
      </c>
      <c r="H32" s="1" t="s">
        <v>14</v>
      </c>
      <c r="I32" s="15" t="s">
        <v>1486</v>
      </c>
      <c r="J32" s="18">
        <v>0.99637240199999999</v>
      </c>
      <c r="K32" s="18" t="str">
        <f t="shared" si="0"/>
        <v>Y</v>
      </c>
      <c r="L32" s="1" t="s">
        <v>14</v>
      </c>
      <c r="M32" s="15" t="s">
        <v>1487</v>
      </c>
      <c r="N32" s="18">
        <v>0.99181282520294101</v>
      </c>
      <c r="O32" s="18" t="str">
        <f t="shared" si="1"/>
        <v>Y</v>
      </c>
      <c r="P32" s="21" t="s">
        <v>14</v>
      </c>
      <c r="Q32" t="s">
        <v>1488</v>
      </c>
      <c r="R32" s="18">
        <v>86.272476409999996</v>
      </c>
      <c r="S32" s="18" t="str">
        <f t="shared" si="2"/>
        <v>N</v>
      </c>
      <c r="T32" s="1" t="s">
        <v>14</v>
      </c>
      <c r="U32" s="15" t="s">
        <v>1489</v>
      </c>
      <c r="V32" s="18">
        <v>99.999896560926004</v>
      </c>
      <c r="W32" s="18" t="str">
        <f t="shared" si="3"/>
        <v>Y</v>
      </c>
      <c r="X32" s="21" t="s">
        <v>14</v>
      </c>
      <c r="Y32" s="15" t="s">
        <v>1486</v>
      </c>
      <c r="Z32" s="18">
        <v>0.63132047653198198</v>
      </c>
      <c r="AA32" s="18" t="str">
        <f t="shared" si="4"/>
        <v>Y</v>
      </c>
      <c r="AB32" s="21" t="s">
        <v>14</v>
      </c>
      <c r="AC32" t="s">
        <v>1487</v>
      </c>
      <c r="AD32" s="18">
        <v>0.66366106271743697</v>
      </c>
      <c r="AE32" s="18" t="str">
        <f t="shared" si="5"/>
        <v>Y</v>
      </c>
      <c r="AF32" s="21" t="s">
        <v>14</v>
      </c>
      <c r="AG32" s="15" t="s">
        <v>1490</v>
      </c>
      <c r="AH32" s="18">
        <v>0.91</v>
      </c>
      <c r="AI32" s="18" t="str">
        <f t="shared" si="6"/>
        <v>Y</v>
      </c>
      <c r="AJ32" s="21" t="s">
        <v>14</v>
      </c>
    </row>
    <row r="33" spans="1:36" x14ac:dyDescent="0.2">
      <c r="A33" s="15" t="s">
        <v>1491</v>
      </c>
      <c r="B33" s="25" t="s">
        <v>1377</v>
      </c>
      <c r="C33" t="s">
        <v>1492</v>
      </c>
      <c r="D33" t="s">
        <v>1265</v>
      </c>
      <c r="E33" t="s">
        <v>1371</v>
      </c>
      <c r="F33" s="1" t="s">
        <v>33</v>
      </c>
      <c r="G33" s="1" t="s">
        <v>14</v>
      </c>
      <c r="H33" s="1" t="s">
        <v>14</v>
      </c>
      <c r="I33" s="15" t="s">
        <v>1493</v>
      </c>
      <c r="J33" s="18">
        <v>0.98889106500000001</v>
      </c>
      <c r="K33" s="18" t="str">
        <f t="shared" si="0"/>
        <v>Y</v>
      </c>
      <c r="L33" s="1" t="s">
        <v>14</v>
      </c>
      <c r="M33" s="15" t="s">
        <v>1493</v>
      </c>
      <c r="N33" s="18">
        <v>0.99705749750137296</v>
      </c>
      <c r="O33" s="18" t="str">
        <f t="shared" si="1"/>
        <v>Y</v>
      </c>
      <c r="P33" s="21" t="s">
        <v>14</v>
      </c>
      <c r="Q33" t="s">
        <v>1453</v>
      </c>
      <c r="R33" s="18">
        <v>97.982056999999998</v>
      </c>
      <c r="S33" s="18" t="str">
        <f t="shared" si="2"/>
        <v>Y</v>
      </c>
      <c r="T33" s="25" t="s">
        <v>14</v>
      </c>
      <c r="U33" s="15" t="s">
        <v>1453</v>
      </c>
      <c r="V33" s="18">
        <v>99.999998521929299</v>
      </c>
      <c r="W33" s="18" t="str">
        <f t="shared" si="3"/>
        <v>Y</v>
      </c>
      <c r="X33" s="24" t="s">
        <v>14</v>
      </c>
      <c r="Y33" s="15" t="s">
        <v>1455</v>
      </c>
      <c r="Z33" s="18">
        <v>0.61064547300338701</v>
      </c>
      <c r="AA33" s="18" t="str">
        <f t="shared" si="4"/>
        <v>Y</v>
      </c>
      <c r="AB33" s="24" t="s">
        <v>14</v>
      </c>
      <c r="AC33" t="s">
        <v>1455</v>
      </c>
      <c r="AD33" s="18">
        <v>0.71009016036987305</v>
      </c>
      <c r="AE33" s="18" t="str">
        <f t="shared" si="5"/>
        <v>Y</v>
      </c>
      <c r="AF33" s="24" t="s">
        <v>14</v>
      </c>
      <c r="AG33" s="15" t="s">
        <v>1494</v>
      </c>
      <c r="AH33" s="18">
        <v>0.9</v>
      </c>
      <c r="AI33" s="18" t="str">
        <f t="shared" si="6"/>
        <v>Y</v>
      </c>
      <c r="AJ33" s="21" t="s">
        <v>14</v>
      </c>
    </row>
    <row r="34" spans="1:36" x14ac:dyDescent="0.2">
      <c r="A34" s="16" t="s">
        <v>1495</v>
      </c>
      <c r="B34" s="22" t="s">
        <v>1377</v>
      </c>
      <c r="C34" s="17" t="s">
        <v>1496</v>
      </c>
      <c r="D34" s="17" t="s">
        <v>1265</v>
      </c>
      <c r="E34" s="17" t="s">
        <v>1371</v>
      </c>
      <c r="F34" s="22" t="s">
        <v>33</v>
      </c>
      <c r="G34" s="22" t="s">
        <v>16</v>
      </c>
      <c r="H34" s="22" t="s">
        <v>16</v>
      </c>
      <c r="I34" s="16" t="s">
        <v>1395</v>
      </c>
      <c r="J34" s="19">
        <v>0.89117777300000001</v>
      </c>
      <c r="K34" s="19" t="str">
        <f t="shared" si="0"/>
        <v>N</v>
      </c>
      <c r="L34" s="22" t="s">
        <v>16</v>
      </c>
      <c r="M34" s="16" t="s">
        <v>1497</v>
      </c>
      <c r="N34" s="19">
        <v>0.927984118461608</v>
      </c>
      <c r="O34" s="19" t="str">
        <f t="shared" si="1"/>
        <v>N</v>
      </c>
      <c r="P34" s="23" t="s">
        <v>16</v>
      </c>
      <c r="Q34" s="17" t="s">
        <v>1400</v>
      </c>
      <c r="R34" s="19">
        <v>17.732617439999999</v>
      </c>
      <c r="S34" s="19" t="str">
        <f t="shared" si="2"/>
        <v>N</v>
      </c>
      <c r="T34" s="22" t="s">
        <v>16</v>
      </c>
      <c r="U34" s="16" t="s">
        <v>1463</v>
      </c>
      <c r="V34" s="19">
        <v>92.199335294673801</v>
      </c>
      <c r="W34" s="19" t="str">
        <f t="shared" si="3"/>
        <v>Y</v>
      </c>
      <c r="X34" s="23" t="s">
        <v>16</v>
      </c>
      <c r="Y34" s="16" t="s">
        <v>1462</v>
      </c>
      <c r="Z34" s="19">
        <v>0.188995480537414</v>
      </c>
      <c r="AA34" s="19" t="str">
        <f t="shared" si="4"/>
        <v>Y</v>
      </c>
      <c r="AB34" s="23" t="s">
        <v>16</v>
      </c>
      <c r="AC34" s="17" t="s">
        <v>1462</v>
      </c>
      <c r="AD34" s="19">
        <v>0.189955979585647</v>
      </c>
      <c r="AE34" s="19" t="str">
        <f t="shared" si="5"/>
        <v>Y</v>
      </c>
      <c r="AF34" s="23" t="s">
        <v>16</v>
      </c>
      <c r="AG34" s="16" t="s">
        <v>1448</v>
      </c>
      <c r="AH34" s="19" t="s">
        <v>1262</v>
      </c>
      <c r="AI34" s="19" t="s">
        <v>1262</v>
      </c>
      <c r="AJ34" s="23" t="s">
        <v>1262</v>
      </c>
    </row>
  </sheetData>
  <mergeCells count="11">
    <mergeCell ref="I4:L4"/>
    <mergeCell ref="M4:P4"/>
    <mergeCell ref="I3:P3"/>
    <mergeCell ref="Q4:T4"/>
    <mergeCell ref="U4:X4"/>
    <mergeCell ref="Y4:AB4"/>
    <mergeCell ref="AC4:AF4"/>
    <mergeCell ref="Q3:X3"/>
    <mergeCell ref="Y3:AF3"/>
    <mergeCell ref="AG4:AJ4"/>
    <mergeCell ref="AG3:AJ3"/>
  </mergeCells>
  <conditionalFormatting sqref="J29">
    <cfRule type="cellIs" dxfId="2" priority="1" operator="greaterThan">
      <formula>0.95</formula>
    </cfRule>
  </conditionalFormatting>
  <conditionalFormatting sqref="R13">
    <cfRule type="cellIs" dxfId="1" priority="2" operator="greaterThan">
      <formula>90</formula>
    </cfRule>
  </conditionalFormatting>
  <conditionalFormatting sqref="AD9">
    <cfRule type="cellIs" dxfId="0" priority="3" operator="greaterThan">
      <formula>0.15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5FF3D-7A9C-1448-A631-AF61E739DA1D}">
  <dimension ref="A1:V38"/>
  <sheetViews>
    <sheetView workbookViewId="0">
      <selection sqref="A1:V1"/>
    </sheetView>
  </sheetViews>
  <sheetFormatPr baseColWidth="10" defaultColWidth="8.83203125" defaultRowHeight="15" x14ac:dyDescent="0.2"/>
  <cols>
    <col min="1" max="1" width="22" customWidth="1"/>
    <col min="2" max="2" width="46" customWidth="1"/>
    <col min="3" max="3" width="9" customWidth="1"/>
    <col min="4" max="4" width="24" customWidth="1"/>
    <col min="5" max="5" width="30" customWidth="1"/>
    <col min="6" max="6" width="9" customWidth="1"/>
    <col min="7" max="7" width="12" customWidth="1"/>
    <col min="8" max="8" width="13" customWidth="1"/>
    <col min="9" max="10" width="14" customWidth="1"/>
    <col min="11" max="11" width="30" customWidth="1"/>
    <col min="12" max="12" width="9" customWidth="1"/>
    <col min="13" max="13" width="12" customWidth="1"/>
    <col min="14" max="14" width="13" customWidth="1"/>
    <col min="15" max="16" width="14" customWidth="1"/>
    <col min="17" max="17" width="30" customWidth="1"/>
    <col min="18" max="18" width="9" customWidth="1"/>
    <col min="19" max="19" width="12" customWidth="1"/>
    <col min="20" max="20" width="13" customWidth="1"/>
    <col min="21" max="22" width="14" customWidth="1"/>
  </cols>
  <sheetData>
    <row r="1" spans="1:22" x14ac:dyDescent="0.2">
      <c r="A1" s="133" t="s">
        <v>1634</v>
      </c>
      <c r="B1" s="134"/>
      <c r="C1" s="134"/>
      <c r="D1" s="134"/>
      <c r="E1" s="134"/>
      <c r="F1" s="134"/>
      <c r="G1" s="134"/>
      <c r="H1" s="134"/>
      <c r="I1" s="134"/>
      <c r="J1" s="134"/>
      <c r="K1" s="134"/>
      <c r="L1" s="134"/>
      <c r="M1" s="134"/>
      <c r="N1" s="134"/>
      <c r="O1" s="134"/>
      <c r="P1" s="134"/>
      <c r="Q1" s="134"/>
      <c r="R1" s="134"/>
      <c r="S1" s="134"/>
      <c r="T1" s="134"/>
      <c r="U1" s="134"/>
      <c r="V1" s="134"/>
    </row>
    <row r="3" spans="1:22" x14ac:dyDescent="0.2">
      <c r="E3" s="131" t="s">
        <v>1498</v>
      </c>
      <c r="F3" s="132"/>
      <c r="G3" s="132"/>
      <c r="H3" s="132"/>
      <c r="I3" s="132"/>
      <c r="J3" s="132"/>
      <c r="K3" s="131" t="s">
        <v>1353</v>
      </c>
      <c r="L3" s="132"/>
      <c r="M3" s="132"/>
      <c r="N3" s="132"/>
      <c r="O3" s="132"/>
      <c r="P3" s="132"/>
      <c r="Q3" s="131" t="s">
        <v>1499</v>
      </c>
      <c r="R3" s="132"/>
      <c r="S3" s="132"/>
      <c r="T3" s="132"/>
      <c r="U3" s="132"/>
      <c r="V3" s="132"/>
    </row>
    <row r="4" spans="1:22" ht="48" x14ac:dyDescent="0.2">
      <c r="A4" s="87" t="s">
        <v>1355</v>
      </c>
      <c r="B4" s="87" t="s">
        <v>1357</v>
      </c>
      <c r="C4" s="87" t="s">
        <v>1360</v>
      </c>
      <c r="D4" s="87" t="s">
        <v>1500</v>
      </c>
      <c r="E4" s="87" t="s">
        <v>1363</v>
      </c>
      <c r="F4" s="87" t="s">
        <v>1364</v>
      </c>
      <c r="G4" s="87" t="s">
        <v>1501</v>
      </c>
      <c r="H4" s="87" t="s">
        <v>1502</v>
      </c>
      <c r="I4" s="87" t="s">
        <v>1503</v>
      </c>
      <c r="J4" s="87" t="s">
        <v>1366</v>
      </c>
      <c r="K4" s="87" t="s">
        <v>1363</v>
      </c>
      <c r="L4" s="87" t="s">
        <v>1364</v>
      </c>
      <c r="M4" s="87" t="s">
        <v>1501</v>
      </c>
      <c r="N4" s="87" t="s">
        <v>1502</v>
      </c>
      <c r="O4" s="87" t="s">
        <v>1503</v>
      </c>
      <c r="P4" s="87" t="s">
        <v>1366</v>
      </c>
      <c r="Q4" s="87" t="s">
        <v>1363</v>
      </c>
      <c r="R4" s="87" t="s">
        <v>1364</v>
      </c>
      <c r="S4" s="87" t="s">
        <v>1501</v>
      </c>
      <c r="T4" s="87" t="s">
        <v>1502</v>
      </c>
      <c r="U4" s="87" t="s">
        <v>1503</v>
      </c>
      <c r="V4" s="87" t="s">
        <v>1366</v>
      </c>
    </row>
    <row r="5" spans="1:22" x14ac:dyDescent="0.2">
      <c r="A5" s="88" t="s">
        <v>1368</v>
      </c>
      <c r="B5" s="88" t="s">
        <v>1504</v>
      </c>
      <c r="C5" s="88" t="s">
        <v>11</v>
      </c>
      <c r="D5" s="88" t="s">
        <v>1498</v>
      </c>
      <c r="E5" s="88" t="s">
        <v>1505</v>
      </c>
      <c r="F5" s="89">
        <v>0.99960000000000004</v>
      </c>
      <c r="G5" s="90" t="s">
        <v>14</v>
      </c>
      <c r="H5" s="91">
        <v>99318</v>
      </c>
      <c r="I5" s="88" t="s">
        <v>1506</v>
      </c>
      <c r="J5" s="88" t="s">
        <v>14</v>
      </c>
      <c r="K5" s="88" t="s">
        <v>1505</v>
      </c>
      <c r="L5" s="89">
        <v>0.99950000000000006</v>
      </c>
      <c r="M5" s="90" t="s">
        <v>14</v>
      </c>
      <c r="N5" s="91">
        <v>614790</v>
      </c>
      <c r="O5" s="88" t="s">
        <v>1507</v>
      </c>
      <c r="P5" s="88" t="s">
        <v>14</v>
      </c>
      <c r="Q5" s="88" t="s">
        <v>1505</v>
      </c>
      <c r="R5" s="89">
        <v>0.9728</v>
      </c>
      <c r="S5" s="90" t="s">
        <v>14</v>
      </c>
      <c r="T5" s="91">
        <v>1705330</v>
      </c>
      <c r="U5" s="88" t="s">
        <v>1508</v>
      </c>
      <c r="V5" s="88" t="s">
        <v>14</v>
      </c>
    </row>
    <row r="6" spans="1:22" x14ac:dyDescent="0.2">
      <c r="A6" s="88" t="s">
        <v>1376</v>
      </c>
      <c r="B6" s="88" t="s">
        <v>1378</v>
      </c>
      <c r="C6" s="88" t="s">
        <v>11</v>
      </c>
      <c r="D6" s="88" t="s">
        <v>1498</v>
      </c>
      <c r="E6" s="88" t="s">
        <v>1509</v>
      </c>
      <c r="F6" s="89">
        <v>0.9869</v>
      </c>
      <c r="G6" s="90" t="s">
        <v>14</v>
      </c>
      <c r="H6" s="91">
        <v>82371</v>
      </c>
      <c r="I6" s="88" t="s">
        <v>1510</v>
      </c>
      <c r="J6" s="88" t="s">
        <v>14</v>
      </c>
      <c r="K6" s="88" t="s">
        <v>1509</v>
      </c>
      <c r="L6" s="89">
        <v>0.98839999999999995</v>
      </c>
      <c r="M6" s="90" t="s">
        <v>14</v>
      </c>
      <c r="N6" s="91">
        <v>674526</v>
      </c>
      <c r="O6" s="88" t="s">
        <v>1511</v>
      </c>
      <c r="P6" s="88" t="s">
        <v>14</v>
      </c>
      <c r="Q6" s="88" t="s">
        <v>1509</v>
      </c>
      <c r="R6" s="89">
        <v>0.99350000000000005</v>
      </c>
      <c r="S6" s="90" t="s">
        <v>14</v>
      </c>
      <c r="T6" s="91">
        <v>1992241</v>
      </c>
      <c r="U6" s="88" t="s">
        <v>1512</v>
      </c>
      <c r="V6" s="88" t="s">
        <v>14</v>
      </c>
    </row>
    <row r="7" spans="1:22" x14ac:dyDescent="0.2">
      <c r="A7" s="88" t="s">
        <v>1385</v>
      </c>
      <c r="B7" s="88" t="s">
        <v>1386</v>
      </c>
      <c r="C7" s="88" t="s">
        <v>11</v>
      </c>
      <c r="D7" s="88" t="s">
        <v>1498</v>
      </c>
      <c r="E7" s="88" t="s">
        <v>1513</v>
      </c>
      <c r="F7" s="89">
        <v>0.99470000000000003</v>
      </c>
      <c r="G7" s="90" t="s">
        <v>14</v>
      </c>
      <c r="H7" s="91">
        <v>145578</v>
      </c>
      <c r="I7" s="88" t="s">
        <v>1514</v>
      </c>
      <c r="J7" s="88" t="s">
        <v>14</v>
      </c>
      <c r="K7" s="88" t="s">
        <v>1513</v>
      </c>
      <c r="L7" s="89">
        <v>0.9829</v>
      </c>
      <c r="M7" s="90" t="s">
        <v>14</v>
      </c>
      <c r="N7" s="91">
        <v>956796</v>
      </c>
      <c r="O7" s="88" t="s">
        <v>1515</v>
      </c>
      <c r="P7" s="88" t="s">
        <v>14</v>
      </c>
      <c r="Q7" s="88" t="s">
        <v>1513</v>
      </c>
      <c r="R7" s="89">
        <v>0.99460000000000004</v>
      </c>
      <c r="S7" s="90" t="s">
        <v>14</v>
      </c>
      <c r="T7" s="91">
        <v>2583899</v>
      </c>
      <c r="U7" s="88" t="s">
        <v>1516</v>
      </c>
      <c r="V7" s="88" t="s">
        <v>14</v>
      </c>
    </row>
    <row r="8" spans="1:22" x14ac:dyDescent="0.2">
      <c r="A8" s="88" t="s">
        <v>1392</v>
      </c>
      <c r="B8" s="88" t="s">
        <v>1517</v>
      </c>
      <c r="C8" s="88" t="s">
        <v>11</v>
      </c>
      <c r="D8" s="88" t="s">
        <v>1262</v>
      </c>
      <c r="E8" s="88" t="s">
        <v>1518</v>
      </c>
      <c r="F8" s="89">
        <v>0.89290000000000003</v>
      </c>
      <c r="G8" s="90" t="s">
        <v>16</v>
      </c>
      <c r="H8" s="91">
        <v>72970</v>
      </c>
      <c r="I8" s="88" t="s">
        <v>1519</v>
      </c>
      <c r="J8" s="88" t="s">
        <v>1262</v>
      </c>
      <c r="K8" s="88" t="s">
        <v>1518</v>
      </c>
      <c r="L8" s="89">
        <v>0.95450000000000002</v>
      </c>
      <c r="M8" s="90" t="s">
        <v>14</v>
      </c>
      <c r="N8" s="91">
        <v>471325</v>
      </c>
      <c r="O8" s="88" t="s">
        <v>1520</v>
      </c>
      <c r="P8" s="88" t="s">
        <v>1262</v>
      </c>
      <c r="Q8" s="88" t="s">
        <v>1518</v>
      </c>
      <c r="R8" s="89">
        <v>0.95299999999999996</v>
      </c>
      <c r="S8" s="90" t="s">
        <v>14</v>
      </c>
      <c r="T8" s="91">
        <v>1302374</v>
      </c>
      <c r="U8" s="88" t="s">
        <v>1521</v>
      </c>
      <c r="V8" s="88" t="s">
        <v>1262</v>
      </c>
    </row>
    <row r="9" spans="1:22" x14ac:dyDescent="0.2">
      <c r="A9" s="88" t="s">
        <v>1522</v>
      </c>
      <c r="B9" s="88" t="s">
        <v>1517</v>
      </c>
      <c r="C9" s="88" t="s">
        <v>33</v>
      </c>
      <c r="D9" s="88" t="s">
        <v>1262</v>
      </c>
      <c r="E9" s="88" t="s">
        <v>1518</v>
      </c>
      <c r="F9" s="89">
        <v>0.95220000000000005</v>
      </c>
      <c r="G9" s="90" t="s">
        <v>14</v>
      </c>
      <c r="H9" s="91">
        <v>216397</v>
      </c>
      <c r="I9" s="88" t="s">
        <v>1523</v>
      </c>
      <c r="J9" s="88" t="s">
        <v>1262</v>
      </c>
      <c r="K9" s="88" t="s">
        <v>1518</v>
      </c>
      <c r="L9" s="89">
        <v>0.83730000000000004</v>
      </c>
      <c r="M9" s="90" t="s">
        <v>16</v>
      </c>
      <c r="N9" s="91">
        <v>2754174</v>
      </c>
      <c r="O9" s="88" t="s">
        <v>1524</v>
      </c>
      <c r="P9" s="88" t="s">
        <v>1262</v>
      </c>
      <c r="Q9" s="88" t="s">
        <v>1518</v>
      </c>
      <c r="R9" s="89">
        <v>0.9496</v>
      </c>
      <c r="S9" s="90" t="s">
        <v>16</v>
      </c>
      <c r="T9" s="91">
        <v>8355106</v>
      </c>
      <c r="U9" s="88" t="s">
        <v>1525</v>
      </c>
      <c r="V9" s="88" t="s">
        <v>1262</v>
      </c>
    </row>
    <row r="10" spans="1:22" x14ac:dyDescent="0.2">
      <c r="A10" s="88" t="s">
        <v>1401</v>
      </c>
      <c r="B10" s="88" t="s">
        <v>1402</v>
      </c>
      <c r="C10" s="88" t="s">
        <v>11</v>
      </c>
      <c r="D10" s="88" t="s">
        <v>1498</v>
      </c>
      <c r="E10" s="88" t="s">
        <v>1526</v>
      </c>
      <c r="F10" s="89">
        <v>0.98350000000000004</v>
      </c>
      <c r="G10" s="90" t="s">
        <v>14</v>
      </c>
      <c r="H10" s="91">
        <v>101791</v>
      </c>
      <c r="I10" s="88" t="s">
        <v>1527</v>
      </c>
      <c r="J10" s="88" t="s">
        <v>14</v>
      </c>
      <c r="K10" s="88" t="s">
        <v>1526</v>
      </c>
      <c r="L10" s="89">
        <v>0.99990000000000001</v>
      </c>
      <c r="M10" s="90" t="s">
        <v>14</v>
      </c>
      <c r="N10" s="91">
        <v>845087</v>
      </c>
      <c r="O10" s="88" t="s">
        <v>1528</v>
      </c>
      <c r="P10" s="88" t="s">
        <v>14</v>
      </c>
      <c r="Q10" s="88" t="s">
        <v>1526</v>
      </c>
      <c r="R10" s="89">
        <v>0.99990000000000001</v>
      </c>
      <c r="S10" s="90" t="s">
        <v>14</v>
      </c>
      <c r="T10" s="91">
        <v>2353371</v>
      </c>
      <c r="U10" s="88" t="s">
        <v>1529</v>
      </c>
      <c r="V10" s="88" t="s">
        <v>14</v>
      </c>
    </row>
    <row r="11" spans="1:22" x14ac:dyDescent="0.2">
      <c r="A11" s="88" t="s">
        <v>1530</v>
      </c>
      <c r="B11" s="88" t="s">
        <v>1402</v>
      </c>
      <c r="C11" s="88" t="s">
        <v>33</v>
      </c>
      <c r="D11" s="88" t="s">
        <v>1498</v>
      </c>
      <c r="E11" s="88" t="s">
        <v>1526</v>
      </c>
      <c r="F11" s="89">
        <v>0.99980000000000002</v>
      </c>
      <c r="G11" s="90" t="s">
        <v>14</v>
      </c>
      <c r="H11" s="91">
        <v>264446</v>
      </c>
      <c r="I11" s="88" t="s">
        <v>1531</v>
      </c>
      <c r="J11" s="88" t="s">
        <v>14</v>
      </c>
      <c r="K11" s="88" t="s">
        <v>1526</v>
      </c>
      <c r="L11" s="89">
        <v>0.99990000000000001</v>
      </c>
      <c r="M11" s="90" t="s">
        <v>14</v>
      </c>
      <c r="N11" s="91">
        <v>3121297</v>
      </c>
      <c r="O11" s="88" t="s">
        <v>1532</v>
      </c>
      <c r="P11" s="88" t="s">
        <v>14</v>
      </c>
      <c r="Q11" s="88" t="s">
        <v>1526</v>
      </c>
      <c r="R11" s="89">
        <v>0.99970000000000003</v>
      </c>
      <c r="S11" s="90" t="s">
        <v>14</v>
      </c>
      <c r="T11" s="91">
        <v>9768717</v>
      </c>
      <c r="U11" s="88" t="s">
        <v>1533</v>
      </c>
      <c r="V11" s="88" t="s">
        <v>14</v>
      </c>
    </row>
    <row r="12" spans="1:22" x14ac:dyDescent="0.2">
      <c r="A12" s="88" t="s">
        <v>1405</v>
      </c>
      <c r="B12" s="88" t="s">
        <v>1406</v>
      </c>
      <c r="C12" s="88" t="s">
        <v>11</v>
      </c>
      <c r="D12" s="88" t="s">
        <v>1498</v>
      </c>
      <c r="E12" s="88" t="s">
        <v>1534</v>
      </c>
      <c r="F12" s="89">
        <v>0.99109999999999998</v>
      </c>
      <c r="G12" s="90" t="s">
        <v>14</v>
      </c>
      <c r="H12" s="91">
        <v>62191</v>
      </c>
      <c r="I12" s="88" t="s">
        <v>1535</v>
      </c>
      <c r="J12" s="88" t="s">
        <v>14</v>
      </c>
      <c r="K12" s="88" t="s">
        <v>1534</v>
      </c>
      <c r="L12" s="89">
        <v>0.82399999999999995</v>
      </c>
      <c r="M12" s="90" t="s">
        <v>16</v>
      </c>
      <c r="N12" s="91">
        <v>395624</v>
      </c>
      <c r="O12" s="88" t="s">
        <v>1536</v>
      </c>
      <c r="P12" s="88" t="s">
        <v>14</v>
      </c>
      <c r="Q12" s="88" t="s">
        <v>1534</v>
      </c>
      <c r="R12" s="89">
        <v>0.98370000000000002</v>
      </c>
      <c r="S12" s="90" t="s">
        <v>14</v>
      </c>
      <c r="T12" s="91">
        <v>1098246</v>
      </c>
      <c r="U12" s="88" t="s">
        <v>1537</v>
      </c>
      <c r="V12" s="88" t="s">
        <v>14</v>
      </c>
    </row>
    <row r="13" spans="1:22" x14ac:dyDescent="0.2">
      <c r="A13" s="88" t="s">
        <v>1538</v>
      </c>
      <c r="B13" s="88" t="s">
        <v>1406</v>
      </c>
      <c r="C13" s="88" t="s">
        <v>33</v>
      </c>
      <c r="D13" s="88" t="s">
        <v>1498</v>
      </c>
      <c r="E13" s="88" t="s">
        <v>1534</v>
      </c>
      <c r="F13" s="89">
        <v>0.98009999999999997</v>
      </c>
      <c r="G13" s="90" t="s">
        <v>14</v>
      </c>
      <c r="H13" s="91">
        <v>234444</v>
      </c>
      <c r="I13" s="88" t="s">
        <v>1539</v>
      </c>
      <c r="J13" s="88" t="s">
        <v>14</v>
      </c>
      <c r="K13" s="88" t="s">
        <v>1534</v>
      </c>
      <c r="L13" s="89">
        <v>0.96409999999999996</v>
      </c>
      <c r="M13" s="90" t="s">
        <v>14</v>
      </c>
      <c r="N13" s="91">
        <v>2746518</v>
      </c>
      <c r="O13" s="88" t="s">
        <v>1540</v>
      </c>
      <c r="P13" s="88" t="s">
        <v>14</v>
      </c>
      <c r="Q13" s="88" t="s">
        <v>1534</v>
      </c>
      <c r="R13" s="89">
        <v>0.96719999999999995</v>
      </c>
      <c r="S13" s="90" t="s">
        <v>14</v>
      </c>
      <c r="T13" s="91">
        <v>8255132</v>
      </c>
      <c r="U13" s="88" t="s">
        <v>1541</v>
      </c>
      <c r="V13" s="88" t="s">
        <v>14</v>
      </c>
    </row>
    <row r="14" spans="1:22" x14ac:dyDescent="0.2">
      <c r="A14" s="88" t="s">
        <v>1412</v>
      </c>
      <c r="B14" s="88" t="s">
        <v>1378</v>
      </c>
      <c r="C14" s="88" t="s">
        <v>11</v>
      </c>
      <c r="D14" s="88" t="s">
        <v>1498</v>
      </c>
      <c r="E14" s="88" t="s">
        <v>1509</v>
      </c>
      <c r="F14" s="89">
        <v>0.99919999999999998</v>
      </c>
      <c r="G14" s="90" t="s">
        <v>14</v>
      </c>
      <c r="H14" s="91">
        <v>129650</v>
      </c>
      <c r="I14" s="88" t="s">
        <v>1542</v>
      </c>
      <c r="J14" s="88" t="s">
        <v>14</v>
      </c>
      <c r="K14" s="88" t="s">
        <v>1509</v>
      </c>
      <c r="L14" s="89">
        <v>0.99750000000000005</v>
      </c>
      <c r="M14" s="90" t="s">
        <v>14</v>
      </c>
      <c r="N14" s="91">
        <v>1114811</v>
      </c>
      <c r="O14" s="88" t="s">
        <v>1543</v>
      </c>
      <c r="P14" s="88" t="s">
        <v>14</v>
      </c>
      <c r="Q14" s="88" t="s">
        <v>1509</v>
      </c>
      <c r="R14" s="89">
        <v>0.99919999999999998</v>
      </c>
      <c r="S14" s="90" t="s">
        <v>14</v>
      </c>
      <c r="T14" s="91">
        <v>3137529</v>
      </c>
      <c r="U14" s="88" t="s">
        <v>1544</v>
      </c>
      <c r="V14" s="88" t="s">
        <v>14</v>
      </c>
    </row>
    <row r="15" spans="1:22" x14ac:dyDescent="0.2">
      <c r="A15" s="88" t="s">
        <v>1545</v>
      </c>
      <c r="B15" s="88" t="s">
        <v>1378</v>
      </c>
      <c r="C15" s="88" t="s">
        <v>33</v>
      </c>
      <c r="D15" s="88" t="s">
        <v>1498</v>
      </c>
      <c r="E15" s="88" t="s">
        <v>1509</v>
      </c>
      <c r="F15" s="89">
        <v>0.995</v>
      </c>
      <c r="G15" s="90" t="s">
        <v>14</v>
      </c>
      <c r="H15" s="91">
        <v>205152</v>
      </c>
      <c r="I15" s="88" t="s">
        <v>1546</v>
      </c>
      <c r="J15" s="88" t="s">
        <v>14</v>
      </c>
      <c r="K15" s="88" t="s">
        <v>1509</v>
      </c>
      <c r="L15" s="89">
        <v>0.99919999999999998</v>
      </c>
      <c r="M15" s="90" t="s">
        <v>14</v>
      </c>
      <c r="N15" s="91">
        <v>2342319</v>
      </c>
      <c r="O15" s="88" t="s">
        <v>1547</v>
      </c>
      <c r="P15" s="88" t="s">
        <v>14</v>
      </c>
      <c r="Q15" s="88" t="s">
        <v>1509</v>
      </c>
      <c r="R15" s="89">
        <v>0.99880000000000002</v>
      </c>
      <c r="S15" s="90" t="s">
        <v>14</v>
      </c>
      <c r="T15" s="91">
        <v>6814174</v>
      </c>
      <c r="U15" s="88" t="s">
        <v>1548</v>
      </c>
      <c r="V15" s="88" t="s">
        <v>14</v>
      </c>
    </row>
    <row r="16" spans="1:22" x14ac:dyDescent="0.2">
      <c r="A16" s="88" t="s">
        <v>1413</v>
      </c>
      <c r="B16" s="88" t="s">
        <v>1504</v>
      </c>
      <c r="C16" s="88" t="s">
        <v>11</v>
      </c>
      <c r="D16" s="88" t="s">
        <v>1353</v>
      </c>
      <c r="E16" s="88" t="s">
        <v>1509</v>
      </c>
      <c r="F16" s="89">
        <v>0.81159999999999999</v>
      </c>
      <c r="G16" s="90" t="s">
        <v>16</v>
      </c>
      <c r="H16" s="91">
        <v>73755</v>
      </c>
      <c r="I16" s="88" t="s">
        <v>1549</v>
      </c>
      <c r="J16" s="88" t="s">
        <v>16</v>
      </c>
      <c r="K16" s="88" t="s">
        <v>1505</v>
      </c>
      <c r="L16" s="89">
        <v>0.82779999999999998</v>
      </c>
      <c r="M16" s="90" t="s">
        <v>16</v>
      </c>
      <c r="N16" s="91">
        <v>639260</v>
      </c>
      <c r="O16" s="88" t="s">
        <v>1550</v>
      </c>
      <c r="P16" s="88" t="s">
        <v>14</v>
      </c>
      <c r="Q16" s="88" t="s">
        <v>1505</v>
      </c>
      <c r="R16" s="89">
        <v>0.96</v>
      </c>
      <c r="S16" s="90" t="s">
        <v>14</v>
      </c>
      <c r="T16" s="91">
        <v>1876281</v>
      </c>
      <c r="U16" s="88" t="s">
        <v>1551</v>
      </c>
      <c r="V16" s="88" t="s">
        <v>14</v>
      </c>
    </row>
    <row r="17" spans="1:22" x14ac:dyDescent="0.2">
      <c r="A17" s="88" t="s">
        <v>1552</v>
      </c>
      <c r="B17" s="88" t="s">
        <v>1504</v>
      </c>
      <c r="C17" s="88" t="s">
        <v>33</v>
      </c>
      <c r="D17" s="88" t="s">
        <v>1498</v>
      </c>
      <c r="E17" s="88" t="s">
        <v>1505</v>
      </c>
      <c r="F17" s="89">
        <v>0.58840000000000003</v>
      </c>
      <c r="G17" s="90" t="s">
        <v>16</v>
      </c>
      <c r="H17" s="91">
        <v>147190</v>
      </c>
      <c r="I17" s="88" t="s">
        <v>1553</v>
      </c>
      <c r="J17" s="88" t="s">
        <v>14</v>
      </c>
      <c r="K17" s="88" t="s">
        <v>1505</v>
      </c>
      <c r="L17" s="89">
        <v>0.65069999999999995</v>
      </c>
      <c r="M17" s="90" t="s">
        <v>16</v>
      </c>
      <c r="N17" s="91">
        <v>1655847</v>
      </c>
      <c r="O17" s="88" t="s">
        <v>1554</v>
      </c>
      <c r="P17" s="88" t="s">
        <v>14</v>
      </c>
      <c r="Q17" s="88" t="s">
        <v>1505</v>
      </c>
      <c r="R17" s="89">
        <v>0.75919999999999999</v>
      </c>
      <c r="S17" s="90" t="s">
        <v>16</v>
      </c>
      <c r="T17" s="91">
        <v>4789816</v>
      </c>
      <c r="U17" s="88" t="s">
        <v>1555</v>
      </c>
      <c r="V17" s="88" t="s">
        <v>14</v>
      </c>
    </row>
    <row r="18" spans="1:22" x14ac:dyDescent="0.2">
      <c r="A18" s="88" t="s">
        <v>1418</v>
      </c>
      <c r="B18" s="88" t="s">
        <v>1378</v>
      </c>
      <c r="C18" s="88" t="s">
        <v>11</v>
      </c>
      <c r="D18" s="88" t="s">
        <v>1498</v>
      </c>
      <c r="E18" s="88" t="s">
        <v>1509</v>
      </c>
      <c r="F18" s="89">
        <v>0.99470000000000003</v>
      </c>
      <c r="G18" s="90" t="s">
        <v>14</v>
      </c>
      <c r="H18" s="91">
        <v>127201</v>
      </c>
      <c r="I18" s="88" t="s">
        <v>1556</v>
      </c>
      <c r="J18" s="88" t="s">
        <v>14</v>
      </c>
      <c r="K18" s="88" t="s">
        <v>1509</v>
      </c>
      <c r="L18" s="89">
        <v>0.99729999999999996</v>
      </c>
      <c r="M18" s="90" t="s">
        <v>14</v>
      </c>
      <c r="N18" s="91">
        <v>1034481</v>
      </c>
      <c r="O18" s="88" t="s">
        <v>1557</v>
      </c>
      <c r="P18" s="88" t="s">
        <v>14</v>
      </c>
      <c r="Q18" s="88" t="s">
        <v>1509</v>
      </c>
      <c r="R18" s="89">
        <v>0.99870000000000003</v>
      </c>
      <c r="S18" s="90" t="s">
        <v>14</v>
      </c>
      <c r="T18" s="91">
        <v>2790005</v>
      </c>
      <c r="U18" s="88" t="s">
        <v>1558</v>
      </c>
      <c r="V18" s="88" t="s">
        <v>14</v>
      </c>
    </row>
    <row r="19" spans="1:22" x14ac:dyDescent="0.2">
      <c r="A19" s="88" t="s">
        <v>1559</v>
      </c>
      <c r="B19" s="88" t="s">
        <v>1378</v>
      </c>
      <c r="C19" s="88" t="s">
        <v>33</v>
      </c>
      <c r="D19" s="88" t="s">
        <v>1498</v>
      </c>
      <c r="E19" s="88" t="s">
        <v>1509</v>
      </c>
      <c r="F19" s="89">
        <v>0.99880000000000002</v>
      </c>
      <c r="G19" s="90" t="s">
        <v>14</v>
      </c>
      <c r="H19" s="91">
        <v>275874</v>
      </c>
      <c r="I19" s="88" t="s">
        <v>1560</v>
      </c>
      <c r="J19" s="88" t="s">
        <v>14</v>
      </c>
      <c r="K19" s="88" t="s">
        <v>1509</v>
      </c>
      <c r="L19" s="89">
        <v>0.96519999999999995</v>
      </c>
      <c r="M19" s="90" t="s">
        <v>14</v>
      </c>
      <c r="N19" s="91">
        <v>3194723</v>
      </c>
      <c r="O19" s="88" t="s">
        <v>1561</v>
      </c>
      <c r="P19" s="88" t="s">
        <v>14</v>
      </c>
      <c r="Q19" s="88" t="s">
        <v>1509</v>
      </c>
      <c r="R19" s="89">
        <v>0.99809999999999999</v>
      </c>
      <c r="S19" s="90" t="s">
        <v>14</v>
      </c>
      <c r="T19" s="91">
        <v>9680970</v>
      </c>
      <c r="U19" s="88" t="s">
        <v>1562</v>
      </c>
      <c r="V19" s="88" t="s">
        <v>14</v>
      </c>
    </row>
    <row r="20" spans="1:22" x14ac:dyDescent="0.2">
      <c r="A20" s="88" t="s">
        <v>1421</v>
      </c>
      <c r="B20" s="88" t="s">
        <v>1422</v>
      </c>
      <c r="C20" s="88" t="s">
        <v>33</v>
      </c>
      <c r="D20" s="88" t="s">
        <v>1498</v>
      </c>
      <c r="E20" s="88" t="s">
        <v>1563</v>
      </c>
      <c r="F20" s="89">
        <v>0.99729999999999996</v>
      </c>
      <c r="G20" s="90" t="s">
        <v>14</v>
      </c>
      <c r="H20" s="91">
        <v>227307</v>
      </c>
      <c r="I20" s="88" t="s">
        <v>1564</v>
      </c>
      <c r="J20" s="88" t="s">
        <v>14</v>
      </c>
      <c r="K20" s="88" t="s">
        <v>1563</v>
      </c>
      <c r="L20" s="89">
        <v>0.99629999999999996</v>
      </c>
      <c r="M20" s="90" t="s">
        <v>14</v>
      </c>
      <c r="N20" s="91">
        <v>2849532</v>
      </c>
      <c r="O20" s="88" t="s">
        <v>1565</v>
      </c>
      <c r="P20" s="88" t="s">
        <v>14</v>
      </c>
      <c r="Q20" s="88" t="s">
        <v>1563</v>
      </c>
      <c r="R20" s="89">
        <v>0.99709999999999999</v>
      </c>
      <c r="S20" s="90" t="s">
        <v>14</v>
      </c>
      <c r="T20" s="91">
        <v>8864135</v>
      </c>
      <c r="U20" s="88" t="s">
        <v>1566</v>
      </c>
      <c r="V20" s="88" t="s">
        <v>14</v>
      </c>
    </row>
    <row r="21" spans="1:22" x14ac:dyDescent="0.2">
      <c r="A21" s="88" t="s">
        <v>1567</v>
      </c>
      <c r="B21" s="88" t="s">
        <v>1428</v>
      </c>
      <c r="C21" s="88" t="s">
        <v>33</v>
      </c>
      <c r="D21" s="88" t="s">
        <v>1498</v>
      </c>
      <c r="E21" s="88" t="s">
        <v>1568</v>
      </c>
      <c r="F21" s="89">
        <v>0.99860000000000004</v>
      </c>
      <c r="G21" s="90" t="s">
        <v>14</v>
      </c>
      <c r="H21" s="91">
        <v>289097</v>
      </c>
      <c r="I21" s="88" t="s">
        <v>1569</v>
      </c>
      <c r="J21" s="88" t="s">
        <v>14</v>
      </c>
      <c r="K21" s="88" t="s">
        <v>1568</v>
      </c>
      <c r="L21" s="89">
        <v>0.99939999999999996</v>
      </c>
      <c r="M21" s="90" t="s">
        <v>14</v>
      </c>
      <c r="N21" s="91">
        <v>3653114</v>
      </c>
      <c r="O21" s="88" t="s">
        <v>1570</v>
      </c>
      <c r="P21" s="88" t="s">
        <v>14</v>
      </c>
      <c r="Q21" s="88" t="s">
        <v>1568</v>
      </c>
      <c r="R21" s="89">
        <v>0.99970000000000003</v>
      </c>
      <c r="S21" s="90" t="s">
        <v>14</v>
      </c>
      <c r="T21" s="91">
        <v>11044189</v>
      </c>
      <c r="U21" s="88" t="s">
        <v>1571</v>
      </c>
      <c r="V21" s="88" t="s">
        <v>14</v>
      </c>
    </row>
    <row r="22" spans="1:22" x14ac:dyDescent="0.2">
      <c r="A22" s="88" t="s">
        <v>1572</v>
      </c>
      <c r="B22" s="88" t="s">
        <v>1433</v>
      </c>
      <c r="C22" s="88" t="s">
        <v>33</v>
      </c>
      <c r="D22" s="88" t="s">
        <v>1498</v>
      </c>
      <c r="E22" s="88" t="s">
        <v>1573</v>
      </c>
      <c r="F22" s="89">
        <v>0.99890000000000001</v>
      </c>
      <c r="G22" s="90" t="s">
        <v>14</v>
      </c>
      <c r="H22" s="91">
        <v>250639</v>
      </c>
      <c r="I22" s="88" t="s">
        <v>1574</v>
      </c>
      <c r="J22" s="88" t="s">
        <v>14</v>
      </c>
      <c r="K22" s="88" t="s">
        <v>1573</v>
      </c>
      <c r="L22" s="89">
        <v>0.999</v>
      </c>
      <c r="M22" s="90" t="s">
        <v>14</v>
      </c>
      <c r="N22" s="91">
        <v>3046100</v>
      </c>
      <c r="O22" s="88" t="s">
        <v>1575</v>
      </c>
      <c r="P22" s="88" t="s">
        <v>14</v>
      </c>
      <c r="Q22" s="88" t="s">
        <v>1573</v>
      </c>
      <c r="R22" s="89">
        <v>0.99929999999999997</v>
      </c>
      <c r="S22" s="90" t="s">
        <v>14</v>
      </c>
      <c r="T22" s="91">
        <v>9194648</v>
      </c>
      <c r="U22" s="88" t="s">
        <v>1576</v>
      </c>
      <c r="V22" s="88" t="s">
        <v>14</v>
      </c>
    </row>
    <row r="23" spans="1:22" x14ac:dyDescent="0.2">
      <c r="A23" s="88" t="s">
        <v>1577</v>
      </c>
      <c r="B23" s="88" t="s">
        <v>1438</v>
      </c>
      <c r="C23" s="88" t="s">
        <v>33</v>
      </c>
      <c r="D23" s="88" t="s">
        <v>1353</v>
      </c>
      <c r="E23" s="88" t="s">
        <v>1578</v>
      </c>
      <c r="F23" s="89">
        <v>0.72299999999999998</v>
      </c>
      <c r="G23" s="90" t="s">
        <v>16</v>
      </c>
      <c r="H23" s="91">
        <v>269346</v>
      </c>
      <c r="I23" s="88" t="s">
        <v>1579</v>
      </c>
      <c r="J23" s="88" t="s">
        <v>16</v>
      </c>
      <c r="K23" s="88" t="s">
        <v>1580</v>
      </c>
      <c r="L23" s="89">
        <v>0.90210000000000001</v>
      </c>
      <c r="M23" s="90" t="s">
        <v>16</v>
      </c>
      <c r="N23" s="91">
        <v>3286753</v>
      </c>
      <c r="O23" s="88" t="s">
        <v>1581</v>
      </c>
      <c r="P23" s="88" t="s">
        <v>14</v>
      </c>
      <c r="Q23" s="88" t="s">
        <v>1580</v>
      </c>
      <c r="R23" s="89">
        <v>0.93720000000000003</v>
      </c>
      <c r="S23" s="90" t="s">
        <v>16</v>
      </c>
      <c r="T23" s="91">
        <v>9945125</v>
      </c>
      <c r="U23" s="88" t="s">
        <v>1582</v>
      </c>
      <c r="V23" s="88" t="s">
        <v>14</v>
      </c>
    </row>
    <row r="24" spans="1:22" x14ac:dyDescent="0.2">
      <c r="A24" s="88" t="s">
        <v>1583</v>
      </c>
      <c r="B24" s="88" t="s">
        <v>1442</v>
      </c>
      <c r="C24" s="88" t="s">
        <v>33</v>
      </c>
      <c r="D24" s="88" t="s">
        <v>1584</v>
      </c>
      <c r="E24" s="88" t="s">
        <v>1578</v>
      </c>
      <c r="F24" s="89">
        <v>0.58040000000000003</v>
      </c>
      <c r="G24" s="90" t="s">
        <v>16</v>
      </c>
      <c r="H24" s="91">
        <v>255974</v>
      </c>
      <c r="I24" s="88" t="s">
        <v>1585</v>
      </c>
      <c r="J24" s="88" t="s">
        <v>16</v>
      </c>
      <c r="K24" s="88" t="s">
        <v>1443</v>
      </c>
      <c r="L24" s="89">
        <v>0.47510000000000002</v>
      </c>
      <c r="M24" s="90" t="s">
        <v>16</v>
      </c>
      <c r="N24" s="91">
        <v>3270658</v>
      </c>
      <c r="O24" s="88" t="s">
        <v>1586</v>
      </c>
      <c r="P24" s="88" t="s">
        <v>16</v>
      </c>
      <c r="Q24" s="88" t="s">
        <v>1587</v>
      </c>
      <c r="R24" s="89">
        <v>0.63549999999999995</v>
      </c>
      <c r="S24" s="90" t="s">
        <v>16</v>
      </c>
      <c r="T24" s="91">
        <v>9930642</v>
      </c>
      <c r="U24" s="88" t="s">
        <v>1588</v>
      </c>
      <c r="V24" s="88" t="s">
        <v>16</v>
      </c>
    </row>
    <row r="25" spans="1:22" x14ac:dyDescent="0.2">
      <c r="A25" s="88" t="s">
        <v>1589</v>
      </c>
      <c r="B25" s="88" t="s">
        <v>1450</v>
      </c>
      <c r="C25" s="88" t="s">
        <v>33</v>
      </c>
      <c r="D25" s="88" t="s">
        <v>1498</v>
      </c>
      <c r="E25" s="88" t="s">
        <v>1590</v>
      </c>
      <c r="F25" s="89">
        <v>0.9405</v>
      </c>
      <c r="G25" s="90" t="s">
        <v>16</v>
      </c>
      <c r="H25" s="91">
        <v>287426</v>
      </c>
      <c r="I25" s="88" t="s">
        <v>1591</v>
      </c>
      <c r="J25" s="88" t="s">
        <v>14</v>
      </c>
      <c r="K25" s="88" t="s">
        <v>1590</v>
      </c>
      <c r="L25" s="89">
        <v>0.91879999999999995</v>
      </c>
      <c r="M25" s="90" t="s">
        <v>16</v>
      </c>
      <c r="N25" s="91">
        <v>3543624</v>
      </c>
      <c r="O25" s="88" t="s">
        <v>1592</v>
      </c>
      <c r="P25" s="88" t="s">
        <v>14</v>
      </c>
      <c r="Q25" s="88" t="s">
        <v>1590</v>
      </c>
      <c r="R25" s="89">
        <v>0.82940000000000003</v>
      </c>
      <c r="S25" s="90" t="s">
        <v>16</v>
      </c>
      <c r="T25" s="91">
        <v>10944197</v>
      </c>
      <c r="U25" s="88" t="s">
        <v>1593</v>
      </c>
      <c r="V25" s="88" t="s">
        <v>14</v>
      </c>
    </row>
    <row r="26" spans="1:22" x14ac:dyDescent="0.2">
      <c r="A26" s="88" t="s">
        <v>1594</v>
      </c>
      <c r="B26" s="88" t="s">
        <v>1457</v>
      </c>
      <c r="C26" s="88" t="s">
        <v>33</v>
      </c>
      <c r="D26" s="88" t="s">
        <v>1498</v>
      </c>
      <c r="E26" s="88" t="s">
        <v>1595</v>
      </c>
      <c r="F26" s="89">
        <v>0.91959999999999997</v>
      </c>
      <c r="G26" s="90" t="s">
        <v>16</v>
      </c>
      <c r="H26" s="91">
        <v>252704</v>
      </c>
      <c r="I26" s="88" t="s">
        <v>1596</v>
      </c>
      <c r="J26" s="88" t="s">
        <v>14</v>
      </c>
      <c r="K26" s="88" t="s">
        <v>1595</v>
      </c>
      <c r="L26" s="89">
        <v>0.871</v>
      </c>
      <c r="M26" s="90" t="s">
        <v>16</v>
      </c>
      <c r="N26" s="91">
        <v>3158315</v>
      </c>
      <c r="O26" s="88" t="s">
        <v>1597</v>
      </c>
      <c r="P26" s="88" t="s">
        <v>14</v>
      </c>
      <c r="Q26" s="88" t="s">
        <v>1595</v>
      </c>
      <c r="R26" s="89">
        <v>0.93830000000000002</v>
      </c>
      <c r="S26" s="90" t="s">
        <v>16</v>
      </c>
      <c r="T26" s="91">
        <v>9437596</v>
      </c>
      <c r="U26" s="88" t="s">
        <v>1598</v>
      </c>
      <c r="V26" s="88" t="s">
        <v>14</v>
      </c>
    </row>
    <row r="27" spans="1:22" x14ac:dyDescent="0.2">
      <c r="A27" s="88" t="s">
        <v>1599</v>
      </c>
      <c r="B27" s="88" t="s">
        <v>1450</v>
      </c>
      <c r="C27" s="88" t="s">
        <v>33</v>
      </c>
      <c r="D27" s="88" t="s">
        <v>1584</v>
      </c>
      <c r="E27" s="88" t="s">
        <v>1518</v>
      </c>
      <c r="F27" s="89">
        <v>0.90880000000000005</v>
      </c>
      <c r="G27" s="90" t="s">
        <v>16</v>
      </c>
      <c r="H27" s="91">
        <v>253530</v>
      </c>
      <c r="I27" s="88" t="s">
        <v>1600</v>
      </c>
      <c r="J27" s="88" t="s">
        <v>16</v>
      </c>
      <c r="K27" s="88" t="s">
        <v>1518</v>
      </c>
      <c r="L27" s="89">
        <v>0.6996</v>
      </c>
      <c r="M27" s="90" t="s">
        <v>16</v>
      </c>
      <c r="N27" s="91">
        <v>3247712</v>
      </c>
      <c r="O27" s="88" t="s">
        <v>1601</v>
      </c>
      <c r="P27" s="88" t="s">
        <v>16</v>
      </c>
      <c r="Q27" s="88" t="s">
        <v>1518</v>
      </c>
      <c r="R27" s="89">
        <v>0.7954</v>
      </c>
      <c r="S27" s="90" t="s">
        <v>16</v>
      </c>
      <c r="T27" s="91">
        <v>9869680</v>
      </c>
      <c r="U27" s="88" t="s">
        <v>1602</v>
      </c>
      <c r="V27" s="88" t="s">
        <v>16</v>
      </c>
    </row>
    <row r="28" spans="1:22" x14ac:dyDescent="0.2">
      <c r="A28" s="88" t="s">
        <v>1603</v>
      </c>
      <c r="B28" s="88" t="s">
        <v>1467</v>
      </c>
      <c r="C28" s="88" t="s">
        <v>33</v>
      </c>
      <c r="D28" s="88" t="s">
        <v>1498</v>
      </c>
      <c r="E28" s="88" t="s">
        <v>1604</v>
      </c>
      <c r="F28" s="89">
        <v>0.8982</v>
      </c>
      <c r="G28" s="90" t="s">
        <v>16</v>
      </c>
      <c r="H28" s="91">
        <v>274237</v>
      </c>
      <c r="I28" s="88" t="s">
        <v>1591</v>
      </c>
      <c r="J28" s="88" t="s">
        <v>14</v>
      </c>
      <c r="K28" s="88" t="s">
        <v>1604</v>
      </c>
      <c r="L28" s="89">
        <v>0.93600000000000005</v>
      </c>
      <c r="M28" s="90" t="s">
        <v>16</v>
      </c>
      <c r="N28" s="91">
        <v>3318229</v>
      </c>
      <c r="O28" s="88" t="s">
        <v>1605</v>
      </c>
      <c r="P28" s="88" t="s">
        <v>14</v>
      </c>
      <c r="Q28" s="88" t="s">
        <v>1604</v>
      </c>
      <c r="R28" s="89">
        <v>0.94059999999999999</v>
      </c>
      <c r="S28" s="90" t="s">
        <v>16</v>
      </c>
      <c r="T28" s="91">
        <v>10020209</v>
      </c>
      <c r="U28" s="88" t="s">
        <v>1606</v>
      </c>
      <c r="V28" s="88" t="s">
        <v>14</v>
      </c>
    </row>
    <row r="29" spans="1:22" x14ac:dyDescent="0.2">
      <c r="A29" s="88" t="s">
        <v>1607</v>
      </c>
      <c r="B29" s="88" t="s">
        <v>1474</v>
      </c>
      <c r="C29" s="88" t="s">
        <v>33</v>
      </c>
      <c r="D29" s="88" t="s">
        <v>1498</v>
      </c>
      <c r="E29" s="88" t="s">
        <v>1534</v>
      </c>
      <c r="F29" s="89">
        <v>0.99939999999999996</v>
      </c>
      <c r="G29" s="90" t="s">
        <v>14</v>
      </c>
      <c r="H29" s="91">
        <v>256657</v>
      </c>
      <c r="I29" s="88" t="s">
        <v>1546</v>
      </c>
      <c r="J29" s="88" t="s">
        <v>14</v>
      </c>
      <c r="K29" s="88" t="s">
        <v>1534</v>
      </c>
      <c r="L29" s="89">
        <v>0.99950000000000006</v>
      </c>
      <c r="M29" s="90" t="s">
        <v>14</v>
      </c>
      <c r="N29" s="91">
        <v>3266921</v>
      </c>
      <c r="O29" s="88" t="s">
        <v>1608</v>
      </c>
      <c r="P29" s="88" t="s">
        <v>14</v>
      </c>
      <c r="Q29" s="88" t="s">
        <v>1534</v>
      </c>
      <c r="R29" s="89">
        <v>0.99950000000000006</v>
      </c>
      <c r="S29" s="90" t="s">
        <v>14</v>
      </c>
      <c r="T29" s="91">
        <v>9909942</v>
      </c>
      <c r="U29" s="88" t="s">
        <v>1609</v>
      </c>
      <c r="V29" s="88" t="s">
        <v>14</v>
      </c>
    </row>
    <row r="30" spans="1:22" x14ac:dyDescent="0.2">
      <c r="A30" s="88" t="s">
        <v>1610</v>
      </c>
      <c r="B30" s="88" t="s">
        <v>1479</v>
      </c>
      <c r="C30" s="88" t="s">
        <v>33</v>
      </c>
      <c r="D30" s="88" t="s">
        <v>1498</v>
      </c>
      <c r="E30" s="88" t="s">
        <v>1611</v>
      </c>
      <c r="F30" s="89">
        <v>0.98060000000000003</v>
      </c>
      <c r="G30" s="90" t="s">
        <v>14</v>
      </c>
      <c r="H30" s="91">
        <v>282011</v>
      </c>
      <c r="I30" s="88" t="s">
        <v>1612</v>
      </c>
      <c r="J30" s="88" t="s">
        <v>14</v>
      </c>
      <c r="K30" s="88" t="s">
        <v>1611</v>
      </c>
      <c r="L30" s="89">
        <v>0.99250000000000005</v>
      </c>
      <c r="M30" s="90" t="s">
        <v>14</v>
      </c>
      <c r="N30" s="91">
        <v>3378347</v>
      </c>
      <c r="O30" s="88" t="s">
        <v>1613</v>
      </c>
      <c r="P30" s="88" t="s">
        <v>14</v>
      </c>
      <c r="Q30" s="88" t="s">
        <v>1611</v>
      </c>
      <c r="R30" s="89">
        <v>0.99099999999999999</v>
      </c>
      <c r="S30" s="90" t="s">
        <v>14</v>
      </c>
      <c r="T30" s="91">
        <v>10438368</v>
      </c>
      <c r="U30" s="88" t="s">
        <v>1614</v>
      </c>
      <c r="V30" s="88" t="s">
        <v>14</v>
      </c>
    </row>
    <row r="31" spans="1:22" x14ac:dyDescent="0.2">
      <c r="A31" s="88" t="s">
        <v>1615</v>
      </c>
      <c r="B31" s="88" t="s">
        <v>1386</v>
      </c>
      <c r="C31" s="88" t="s">
        <v>33</v>
      </c>
      <c r="D31" s="88" t="s">
        <v>1498</v>
      </c>
      <c r="E31" s="88" t="s">
        <v>1616</v>
      </c>
      <c r="F31" s="89">
        <v>0.99399999999999999</v>
      </c>
      <c r="G31" s="90" t="s">
        <v>14</v>
      </c>
      <c r="H31" s="91">
        <v>239738</v>
      </c>
      <c r="I31" s="88" t="s">
        <v>1617</v>
      </c>
      <c r="J31" s="88" t="s">
        <v>14</v>
      </c>
      <c r="K31" s="88" t="s">
        <v>1616</v>
      </c>
      <c r="L31" s="89">
        <v>0.99639999999999995</v>
      </c>
      <c r="M31" s="90" t="s">
        <v>14</v>
      </c>
      <c r="N31" s="91">
        <v>2861381</v>
      </c>
      <c r="O31" s="88" t="s">
        <v>1618</v>
      </c>
      <c r="P31" s="88" t="s">
        <v>14</v>
      </c>
      <c r="Q31" s="88" t="s">
        <v>1616</v>
      </c>
      <c r="R31" s="89">
        <v>0.99570000000000003</v>
      </c>
      <c r="S31" s="90" t="s">
        <v>14</v>
      </c>
      <c r="T31" s="91">
        <v>8547189</v>
      </c>
      <c r="U31" s="88" t="s">
        <v>1619</v>
      </c>
      <c r="V31" s="88" t="s">
        <v>14</v>
      </c>
    </row>
    <row r="32" spans="1:22" x14ac:dyDescent="0.2">
      <c r="A32" s="88" t="s">
        <v>1620</v>
      </c>
      <c r="B32" s="88" t="s">
        <v>1621</v>
      </c>
      <c r="C32" s="88" t="s">
        <v>33</v>
      </c>
      <c r="D32" s="88" t="s">
        <v>1498</v>
      </c>
      <c r="E32" s="88" t="s">
        <v>1590</v>
      </c>
      <c r="F32" s="89">
        <v>0.90310000000000001</v>
      </c>
      <c r="G32" s="90" t="s">
        <v>16</v>
      </c>
      <c r="H32" s="91">
        <v>236429</v>
      </c>
      <c r="I32" s="88" t="s">
        <v>1622</v>
      </c>
      <c r="J32" s="88" t="s">
        <v>14</v>
      </c>
      <c r="K32" s="88" t="s">
        <v>1590</v>
      </c>
      <c r="L32" s="89">
        <v>0.9889</v>
      </c>
      <c r="M32" s="90" t="s">
        <v>14</v>
      </c>
      <c r="N32" s="91">
        <v>2873171</v>
      </c>
      <c r="O32" s="88" t="s">
        <v>1623</v>
      </c>
      <c r="P32" s="88" t="s">
        <v>14</v>
      </c>
      <c r="Q32" s="88" t="s">
        <v>1590</v>
      </c>
      <c r="R32" s="89">
        <v>0.99690000000000001</v>
      </c>
      <c r="S32" s="90" t="s">
        <v>14</v>
      </c>
      <c r="T32" s="91">
        <v>8787798</v>
      </c>
      <c r="U32" s="88" t="s">
        <v>1624</v>
      </c>
      <c r="V32" s="88" t="s">
        <v>14</v>
      </c>
    </row>
    <row r="33" spans="1:22" x14ac:dyDescent="0.2">
      <c r="A33" s="88" t="s">
        <v>1625</v>
      </c>
      <c r="B33" s="88" t="s">
        <v>1496</v>
      </c>
      <c r="C33" s="88" t="s">
        <v>33</v>
      </c>
      <c r="D33" s="88" t="s">
        <v>1584</v>
      </c>
      <c r="E33" s="88" t="s">
        <v>1626</v>
      </c>
      <c r="F33" s="89">
        <v>0.64170000000000005</v>
      </c>
      <c r="G33" s="90" t="s">
        <v>16</v>
      </c>
      <c r="H33" s="91">
        <v>284975</v>
      </c>
      <c r="I33" s="88" t="s">
        <v>1627</v>
      </c>
      <c r="J33" s="88" t="s">
        <v>16</v>
      </c>
      <c r="K33" s="88" t="s">
        <v>1518</v>
      </c>
      <c r="L33" s="89">
        <v>0.89119999999999999</v>
      </c>
      <c r="M33" s="90" t="s">
        <v>16</v>
      </c>
      <c r="N33" s="91">
        <v>3344594</v>
      </c>
      <c r="O33" s="88" t="s">
        <v>1628</v>
      </c>
      <c r="P33" s="88" t="s">
        <v>16</v>
      </c>
      <c r="Q33" s="88" t="s">
        <v>1518</v>
      </c>
      <c r="R33" s="89">
        <v>0.95469999999999999</v>
      </c>
      <c r="S33" s="90" t="s">
        <v>14</v>
      </c>
      <c r="T33" s="91">
        <v>10133022</v>
      </c>
      <c r="U33" s="88" t="s">
        <v>1629</v>
      </c>
      <c r="V33" s="88" t="s">
        <v>16</v>
      </c>
    </row>
    <row r="35" spans="1:22" x14ac:dyDescent="0.2">
      <c r="A35" s="92" t="s">
        <v>1630</v>
      </c>
    </row>
    <row r="36" spans="1:22" x14ac:dyDescent="0.2">
      <c r="A36" s="93" t="s">
        <v>1631</v>
      </c>
    </row>
    <row r="37" spans="1:22" x14ac:dyDescent="0.2">
      <c r="A37" s="93" t="s">
        <v>1632</v>
      </c>
    </row>
    <row r="38" spans="1:22" x14ac:dyDescent="0.2">
      <c r="A38" s="93" t="s">
        <v>1633</v>
      </c>
    </row>
  </sheetData>
  <mergeCells count="4">
    <mergeCell ref="Q3:V3"/>
    <mergeCell ref="E3:J3"/>
    <mergeCell ref="A1:V1"/>
    <mergeCell ref="K3:P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8A7B1-E526-7B43-B949-5656373A063B}">
  <dimension ref="A1:U32"/>
  <sheetViews>
    <sheetView workbookViewId="0">
      <selection activeCell="A2" sqref="A2"/>
    </sheetView>
  </sheetViews>
  <sheetFormatPr baseColWidth="10" defaultColWidth="9.1640625" defaultRowHeight="14" x14ac:dyDescent="0.2"/>
  <cols>
    <col min="1" max="1" width="16.33203125" style="95" bestFit="1" customWidth="1"/>
    <col min="2" max="2" width="35.33203125" style="95" customWidth="1"/>
    <col min="3" max="3" width="9.1640625" style="96"/>
    <col min="4" max="5" width="15.33203125" style="97" customWidth="1"/>
    <col min="6" max="6" width="36.5" style="96" bestFit="1" customWidth="1"/>
    <col min="7" max="7" width="5.33203125" style="97" bestFit="1" customWidth="1"/>
    <col min="8" max="8" width="41.33203125" style="96" customWidth="1"/>
    <col min="9" max="9" width="5.33203125" style="97" bestFit="1" customWidth="1"/>
    <col min="10" max="10" width="29" style="96" customWidth="1"/>
    <col min="11" max="11" width="5.33203125" style="97" bestFit="1" customWidth="1"/>
    <col min="12" max="12" width="37.1640625" style="96" customWidth="1"/>
    <col min="13" max="13" width="5.33203125" style="97" bestFit="1" customWidth="1"/>
    <col min="14" max="14" width="33.5" style="98" customWidth="1"/>
    <col min="15" max="15" width="5.1640625" style="99" bestFit="1" customWidth="1"/>
    <col min="16" max="16" width="25.6640625" style="98" bestFit="1" customWidth="1"/>
    <col min="17" max="17" width="5.1640625" style="99" bestFit="1" customWidth="1"/>
    <col min="18" max="18" width="33.1640625" style="98" bestFit="1" customWidth="1"/>
    <col min="19" max="19" width="5.1640625" style="99" bestFit="1" customWidth="1"/>
    <col min="20" max="20" width="16.83203125" style="98" customWidth="1"/>
    <col min="21" max="21" width="5.33203125" style="99" bestFit="1" customWidth="1"/>
    <col min="22" max="16384" width="9.1640625" style="98"/>
  </cols>
  <sheetData>
    <row r="1" spans="1:21" x14ac:dyDescent="0.2">
      <c r="A1" s="94" t="s">
        <v>1687</v>
      </c>
    </row>
    <row r="3" spans="1:21" ht="30" x14ac:dyDescent="0.2">
      <c r="A3" s="100" t="s">
        <v>1355</v>
      </c>
      <c r="B3" s="100" t="s">
        <v>1357</v>
      </c>
      <c r="C3" s="101" t="s">
        <v>1360</v>
      </c>
      <c r="D3" s="102" t="s">
        <v>1635</v>
      </c>
      <c r="E3" s="102" t="s">
        <v>1636</v>
      </c>
      <c r="F3" s="103" t="s">
        <v>1637</v>
      </c>
      <c r="G3" s="104" t="s">
        <v>1364</v>
      </c>
      <c r="H3" s="103" t="s">
        <v>1638</v>
      </c>
      <c r="I3" s="104" t="s">
        <v>1364</v>
      </c>
      <c r="J3" s="103" t="s">
        <v>1639</v>
      </c>
      <c r="K3" s="104" t="s">
        <v>1364</v>
      </c>
      <c r="L3" s="105" t="s">
        <v>1640</v>
      </c>
      <c r="M3" s="104" t="s">
        <v>1364</v>
      </c>
      <c r="N3" s="106" t="s">
        <v>1641</v>
      </c>
      <c r="O3" s="107" t="s">
        <v>1364</v>
      </c>
      <c r="P3" s="106" t="s">
        <v>1642</v>
      </c>
      <c r="Q3" s="107" t="s">
        <v>1364</v>
      </c>
      <c r="R3" s="106" t="s">
        <v>1643</v>
      </c>
      <c r="S3" s="107" t="s">
        <v>1364</v>
      </c>
      <c r="T3" s="106" t="s">
        <v>1643</v>
      </c>
      <c r="U3" s="107" t="s">
        <v>1364</v>
      </c>
    </row>
    <row r="4" spans="1:21" x14ac:dyDescent="0.2">
      <c r="A4" s="108" t="s">
        <v>1368</v>
      </c>
      <c r="B4" s="95" t="s">
        <v>1370</v>
      </c>
      <c r="C4" s="97" t="s">
        <v>11</v>
      </c>
      <c r="D4" s="97">
        <v>4.99</v>
      </c>
      <c r="E4" s="97">
        <v>18.079999999999998</v>
      </c>
      <c r="F4" s="96" t="s">
        <v>1644</v>
      </c>
      <c r="G4" s="97">
        <v>1</v>
      </c>
      <c r="H4" s="96" t="s">
        <v>1645</v>
      </c>
      <c r="I4" s="97">
        <v>1</v>
      </c>
      <c r="J4" s="96" t="s">
        <v>1646</v>
      </c>
      <c r="K4" s="97">
        <v>0.99</v>
      </c>
      <c r="L4" s="96" t="s">
        <v>1375</v>
      </c>
      <c r="M4" s="97">
        <v>0.99</v>
      </c>
      <c r="N4" s="109" t="s">
        <v>348</v>
      </c>
      <c r="O4" s="99" t="s">
        <v>348</v>
      </c>
      <c r="P4" s="98" t="s">
        <v>348</v>
      </c>
      <c r="Q4" s="99" t="s">
        <v>348</v>
      </c>
      <c r="R4" s="98" t="s">
        <v>348</v>
      </c>
      <c r="S4" s="99" t="s">
        <v>348</v>
      </c>
      <c r="T4" s="98" t="s">
        <v>348</v>
      </c>
      <c r="U4" s="110" t="s">
        <v>348</v>
      </c>
    </row>
    <row r="5" spans="1:21" x14ac:dyDescent="0.2">
      <c r="A5" s="108" t="s">
        <v>1376</v>
      </c>
      <c r="B5" s="95" t="s">
        <v>1378</v>
      </c>
      <c r="C5" s="97" t="s">
        <v>11</v>
      </c>
      <c r="D5" s="97">
        <v>2.72</v>
      </c>
      <c r="E5" s="97">
        <v>11.59</v>
      </c>
      <c r="F5" s="96" t="s">
        <v>1644</v>
      </c>
      <c r="G5" s="97">
        <v>0.95</v>
      </c>
      <c r="H5" s="96" t="s">
        <v>1645</v>
      </c>
      <c r="I5" s="97">
        <v>0.94</v>
      </c>
      <c r="J5" s="96" t="s">
        <v>1647</v>
      </c>
      <c r="K5" s="97">
        <v>0.92</v>
      </c>
      <c r="L5" s="96" t="s">
        <v>1384</v>
      </c>
      <c r="M5" s="97">
        <v>0.9</v>
      </c>
      <c r="N5" s="109" t="s">
        <v>348</v>
      </c>
      <c r="O5" s="99" t="s">
        <v>348</v>
      </c>
      <c r="P5" s="98" t="s">
        <v>348</v>
      </c>
      <c r="Q5" s="99" t="s">
        <v>348</v>
      </c>
      <c r="R5" s="98" t="s">
        <v>348</v>
      </c>
      <c r="S5" s="99" t="s">
        <v>348</v>
      </c>
      <c r="T5" s="98" t="s">
        <v>348</v>
      </c>
      <c r="U5" s="110" t="s">
        <v>348</v>
      </c>
    </row>
    <row r="6" spans="1:21" x14ac:dyDescent="0.2">
      <c r="A6" s="108" t="s">
        <v>1385</v>
      </c>
      <c r="B6" s="95" t="s">
        <v>1386</v>
      </c>
      <c r="C6" s="97" t="s">
        <v>11</v>
      </c>
      <c r="D6" s="97">
        <v>1.63</v>
      </c>
      <c r="E6" s="97">
        <v>23.33</v>
      </c>
      <c r="F6" s="96" t="s">
        <v>1648</v>
      </c>
      <c r="G6" s="97">
        <v>0.32</v>
      </c>
      <c r="H6" s="96" t="s">
        <v>1649</v>
      </c>
      <c r="I6" s="97">
        <v>0.27</v>
      </c>
      <c r="J6" s="96" t="s">
        <v>1650</v>
      </c>
      <c r="K6" s="97">
        <v>0.24</v>
      </c>
      <c r="L6" s="96" t="s">
        <v>1651</v>
      </c>
      <c r="M6" s="97">
        <v>0.24</v>
      </c>
      <c r="N6" s="109" t="s">
        <v>348</v>
      </c>
      <c r="O6" s="99" t="s">
        <v>348</v>
      </c>
      <c r="P6" s="98" t="s">
        <v>348</v>
      </c>
      <c r="Q6" s="99" t="s">
        <v>348</v>
      </c>
      <c r="R6" s="98" t="s">
        <v>348</v>
      </c>
      <c r="S6" s="99" t="s">
        <v>348</v>
      </c>
      <c r="T6" s="98" t="s">
        <v>348</v>
      </c>
      <c r="U6" s="110" t="s">
        <v>348</v>
      </c>
    </row>
    <row r="7" spans="1:21" x14ac:dyDescent="0.2">
      <c r="A7" s="121" t="s">
        <v>1392</v>
      </c>
      <c r="B7" s="122" t="s">
        <v>1394</v>
      </c>
      <c r="C7" s="97" t="s">
        <v>11</v>
      </c>
      <c r="D7" s="97">
        <v>11.79</v>
      </c>
      <c r="E7" s="97">
        <v>21.73</v>
      </c>
      <c r="F7" s="96" t="s">
        <v>1652</v>
      </c>
      <c r="G7" s="97">
        <v>0.56000000000000005</v>
      </c>
      <c r="H7" s="96" t="s">
        <v>1653</v>
      </c>
      <c r="I7" s="97">
        <v>0.53</v>
      </c>
      <c r="J7" s="96" t="s">
        <v>1654</v>
      </c>
      <c r="K7" s="97">
        <v>0.44</v>
      </c>
      <c r="L7" s="96" t="s">
        <v>1655</v>
      </c>
      <c r="M7" s="97">
        <v>0.25</v>
      </c>
      <c r="N7" s="109" t="s">
        <v>348</v>
      </c>
      <c r="O7" s="99" t="s">
        <v>348</v>
      </c>
      <c r="P7" s="98" t="s">
        <v>348</v>
      </c>
      <c r="Q7" s="99" t="s">
        <v>348</v>
      </c>
      <c r="R7" s="96" t="s">
        <v>1656</v>
      </c>
      <c r="S7" s="97">
        <v>0.19</v>
      </c>
      <c r="U7" s="110"/>
    </row>
    <row r="8" spans="1:21" x14ac:dyDescent="0.2">
      <c r="A8" s="121"/>
      <c r="B8" s="122"/>
      <c r="C8" s="97" t="s">
        <v>33</v>
      </c>
      <c r="D8" s="97">
        <v>15.35</v>
      </c>
      <c r="E8" s="97">
        <v>62.67</v>
      </c>
      <c r="F8" s="96" t="s">
        <v>1652</v>
      </c>
      <c r="G8" s="97">
        <v>0.54</v>
      </c>
      <c r="H8" s="96" t="s">
        <v>1653</v>
      </c>
      <c r="I8" s="97">
        <v>0.5</v>
      </c>
      <c r="J8" s="96" t="s">
        <v>1654</v>
      </c>
      <c r="K8" s="97">
        <v>0.4</v>
      </c>
      <c r="L8" s="96" t="s">
        <v>1655</v>
      </c>
      <c r="M8" s="97">
        <v>0.22</v>
      </c>
      <c r="N8" s="109" t="s">
        <v>348</v>
      </c>
      <c r="O8" s="99" t="s">
        <v>348</v>
      </c>
      <c r="P8" s="98" t="s">
        <v>348</v>
      </c>
      <c r="Q8" s="99" t="s">
        <v>348</v>
      </c>
      <c r="R8" s="96" t="s">
        <v>1656</v>
      </c>
      <c r="S8" s="97">
        <v>0.18</v>
      </c>
      <c r="U8" s="110"/>
    </row>
    <row r="9" spans="1:21" x14ac:dyDescent="0.2">
      <c r="A9" s="121" t="s">
        <v>1401</v>
      </c>
      <c r="B9" s="122" t="s">
        <v>1402</v>
      </c>
      <c r="C9" s="97" t="s">
        <v>11</v>
      </c>
      <c r="D9" s="97">
        <v>70.81</v>
      </c>
      <c r="E9" s="97">
        <v>16.89</v>
      </c>
      <c r="F9" s="96" t="s">
        <v>1648</v>
      </c>
      <c r="G9" s="97">
        <v>0.99</v>
      </c>
      <c r="H9" s="96" t="s">
        <v>1657</v>
      </c>
      <c r="I9" s="97">
        <v>0.99</v>
      </c>
      <c r="J9" s="96" t="s">
        <v>1658</v>
      </c>
      <c r="K9" s="97">
        <v>0.98</v>
      </c>
      <c r="L9" s="96" t="s">
        <v>1658</v>
      </c>
      <c r="M9" s="97">
        <v>0.98</v>
      </c>
      <c r="N9" s="109" t="s">
        <v>348</v>
      </c>
      <c r="O9" s="99" t="s">
        <v>348</v>
      </c>
      <c r="P9" s="98" t="s">
        <v>348</v>
      </c>
      <c r="Q9" s="99" t="s">
        <v>348</v>
      </c>
      <c r="R9" s="98" t="s">
        <v>348</v>
      </c>
      <c r="S9" s="99" t="s">
        <v>348</v>
      </c>
      <c r="T9" s="98" t="s">
        <v>348</v>
      </c>
      <c r="U9" s="110" t="s">
        <v>348</v>
      </c>
    </row>
    <row r="10" spans="1:21" x14ac:dyDescent="0.2">
      <c r="A10" s="121"/>
      <c r="B10" s="122"/>
      <c r="C10" s="97" t="s">
        <v>33</v>
      </c>
      <c r="D10" s="97">
        <v>72.900000000000006</v>
      </c>
      <c r="E10" s="97">
        <v>89.63</v>
      </c>
      <c r="F10" s="96" t="s">
        <v>1648</v>
      </c>
      <c r="G10" s="97">
        <v>0.99</v>
      </c>
      <c r="H10" s="96" t="s">
        <v>1657</v>
      </c>
      <c r="I10" s="97">
        <v>0.99</v>
      </c>
      <c r="J10" s="96" t="s">
        <v>1658</v>
      </c>
      <c r="K10" s="97">
        <v>0.98</v>
      </c>
      <c r="L10" s="96" t="s">
        <v>1658</v>
      </c>
      <c r="M10" s="97">
        <v>0.98</v>
      </c>
      <c r="N10" s="109" t="s">
        <v>348</v>
      </c>
      <c r="O10" s="99" t="s">
        <v>348</v>
      </c>
      <c r="P10" s="98" t="s">
        <v>348</v>
      </c>
      <c r="Q10" s="99" t="s">
        <v>348</v>
      </c>
      <c r="R10" s="98" t="s">
        <v>348</v>
      </c>
      <c r="S10" s="99" t="s">
        <v>348</v>
      </c>
      <c r="T10" s="98" t="s">
        <v>348</v>
      </c>
      <c r="U10" s="110" t="s">
        <v>348</v>
      </c>
    </row>
    <row r="11" spans="1:21" x14ac:dyDescent="0.2">
      <c r="A11" s="121" t="s">
        <v>1405</v>
      </c>
      <c r="B11" s="122" t="s">
        <v>1406</v>
      </c>
      <c r="C11" s="97" t="s">
        <v>11</v>
      </c>
      <c r="D11" s="97">
        <v>6.77</v>
      </c>
      <c r="E11" s="97">
        <v>14.03</v>
      </c>
      <c r="F11" s="96" t="s">
        <v>1659</v>
      </c>
      <c r="G11" s="97">
        <v>0.41</v>
      </c>
      <c r="H11" s="96" t="s">
        <v>1659</v>
      </c>
      <c r="I11" s="97">
        <v>0.41</v>
      </c>
      <c r="J11" s="96" t="s">
        <v>1660</v>
      </c>
      <c r="K11" s="97">
        <v>0.23</v>
      </c>
      <c r="L11" s="96" t="s">
        <v>1661</v>
      </c>
      <c r="M11" s="97">
        <v>0.16</v>
      </c>
      <c r="N11" s="109" t="s">
        <v>348</v>
      </c>
      <c r="O11" s="99" t="s">
        <v>348</v>
      </c>
      <c r="P11" s="96" t="s">
        <v>1662</v>
      </c>
      <c r="Q11" s="97">
        <v>0.18</v>
      </c>
      <c r="R11" s="96" t="s">
        <v>1663</v>
      </c>
      <c r="S11" s="97">
        <v>0.17</v>
      </c>
      <c r="U11" s="110"/>
    </row>
    <row r="12" spans="1:21" x14ac:dyDescent="0.2">
      <c r="A12" s="121"/>
      <c r="B12" s="122"/>
      <c r="C12" s="97" t="s">
        <v>33</v>
      </c>
      <c r="D12" s="97">
        <v>7.11</v>
      </c>
      <c r="E12" s="97">
        <v>23.55</v>
      </c>
      <c r="F12" s="96" t="s">
        <v>1659</v>
      </c>
      <c r="G12" s="97">
        <v>0.36</v>
      </c>
      <c r="H12" s="96" t="s">
        <v>1659</v>
      </c>
      <c r="I12" s="97">
        <v>0.36</v>
      </c>
      <c r="J12" s="96" t="s">
        <v>1660</v>
      </c>
      <c r="K12" s="97">
        <v>0.23</v>
      </c>
      <c r="L12" s="96" t="s">
        <v>1661</v>
      </c>
      <c r="M12" s="97">
        <v>0.16</v>
      </c>
      <c r="N12" s="109" t="s">
        <v>348</v>
      </c>
      <c r="O12" s="99" t="s">
        <v>348</v>
      </c>
      <c r="P12" s="96" t="s">
        <v>1662</v>
      </c>
      <c r="Q12" s="97">
        <v>0.13</v>
      </c>
      <c r="R12" s="96" t="s">
        <v>1663</v>
      </c>
      <c r="S12" s="97">
        <v>0.12</v>
      </c>
      <c r="U12" s="110"/>
    </row>
    <row r="13" spans="1:21" x14ac:dyDescent="0.2">
      <c r="A13" s="121" t="s">
        <v>1412</v>
      </c>
      <c r="B13" s="122" t="s">
        <v>1378</v>
      </c>
      <c r="C13" s="97" t="s">
        <v>11</v>
      </c>
      <c r="D13" s="97">
        <v>2.04</v>
      </c>
      <c r="E13" s="97">
        <v>6.7</v>
      </c>
      <c r="F13" s="96" t="s">
        <v>1644</v>
      </c>
      <c r="G13" s="97">
        <v>0.91</v>
      </c>
      <c r="H13" s="96" t="s">
        <v>1645</v>
      </c>
      <c r="I13" s="97">
        <v>0.9</v>
      </c>
      <c r="J13" s="96" t="s">
        <v>1647</v>
      </c>
      <c r="K13" s="97">
        <v>0.9</v>
      </c>
      <c r="L13" s="96" t="s">
        <v>1384</v>
      </c>
      <c r="M13" s="97">
        <v>0.79</v>
      </c>
      <c r="N13" s="109" t="s">
        <v>348</v>
      </c>
      <c r="O13" s="99" t="s">
        <v>348</v>
      </c>
      <c r="P13" s="98" t="s">
        <v>348</v>
      </c>
      <c r="Q13" s="99" t="s">
        <v>348</v>
      </c>
      <c r="R13" s="98" t="s">
        <v>348</v>
      </c>
      <c r="S13" s="99" t="s">
        <v>348</v>
      </c>
      <c r="T13" s="98" t="s">
        <v>348</v>
      </c>
      <c r="U13" s="110" t="s">
        <v>348</v>
      </c>
    </row>
    <row r="14" spans="1:21" x14ac:dyDescent="0.2">
      <c r="A14" s="121"/>
      <c r="B14" s="122"/>
      <c r="C14" s="97" t="s">
        <v>33</v>
      </c>
      <c r="D14" s="97">
        <v>2.12</v>
      </c>
      <c r="E14" s="97">
        <v>37.64</v>
      </c>
      <c r="F14" s="96" t="s">
        <v>1644</v>
      </c>
      <c r="G14" s="97">
        <v>0.8</v>
      </c>
      <c r="H14" s="96" t="s">
        <v>1645</v>
      </c>
      <c r="I14" s="97">
        <v>0.79</v>
      </c>
      <c r="J14" s="96" t="s">
        <v>1647</v>
      </c>
      <c r="K14" s="97">
        <v>0.78</v>
      </c>
      <c r="L14" s="96" t="s">
        <v>1384</v>
      </c>
      <c r="M14" s="97">
        <v>0.65</v>
      </c>
      <c r="N14" s="109" t="s">
        <v>348</v>
      </c>
      <c r="O14" s="99" t="s">
        <v>348</v>
      </c>
      <c r="P14" s="98" t="s">
        <v>348</v>
      </c>
      <c r="Q14" s="99" t="s">
        <v>348</v>
      </c>
      <c r="R14" s="98" t="s">
        <v>348</v>
      </c>
      <c r="S14" s="99" t="s">
        <v>348</v>
      </c>
      <c r="T14" s="98" t="s">
        <v>348</v>
      </c>
      <c r="U14" s="110" t="s">
        <v>348</v>
      </c>
    </row>
    <row r="15" spans="1:21" x14ac:dyDescent="0.2">
      <c r="A15" s="121" t="s">
        <v>1413</v>
      </c>
      <c r="B15" s="122" t="s">
        <v>1370</v>
      </c>
      <c r="C15" s="97" t="s">
        <v>11</v>
      </c>
      <c r="D15" s="97">
        <v>9.48</v>
      </c>
      <c r="E15" s="97">
        <v>12.58</v>
      </c>
      <c r="F15" s="96" t="s">
        <v>1644</v>
      </c>
      <c r="G15" s="97">
        <v>0.64</v>
      </c>
      <c r="H15" s="96" t="s">
        <v>1645</v>
      </c>
      <c r="I15" s="97">
        <v>0.61</v>
      </c>
      <c r="J15" s="96" t="s">
        <v>1646</v>
      </c>
      <c r="K15" s="97">
        <v>0.56999999999999995</v>
      </c>
      <c r="L15" s="96" t="s">
        <v>1417</v>
      </c>
      <c r="M15" s="97">
        <v>0.3</v>
      </c>
      <c r="N15" s="109" t="s">
        <v>348</v>
      </c>
      <c r="O15" s="99" t="s">
        <v>348</v>
      </c>
      <c r="P15" s="98" t="s">
        <v>348</v>
      </c>
      <c r="Q15" s="99" t="s">
        <v>348</v>
      </c>
      <c r="R15" s="96" t="s">
        <v>1664</v>
      </c>
      <c r="S15" s="97">
        <v>0.15</v>
      </c>
      <c r="T15" s="96" t="s">
        <v>1665</v>
      </c>
      <c r="U15" s="111">
        <v>0.12</v>
      </c>
    </row>
    <row r="16" spans="1:21" x14ac:dyDescent="0.2">
      <c r="A16" s="121"/>
      <c r="B16" s="122"/>
      <c r="C16" s="97" t="s">
        <v>33</v>
      </c>
      <c r="D16" s="97">
        <v>8.2200000000000006</v>
      </c>
      <c r="E16" s="97">
        <v>62.73</v>
      </c>
      <c r="F16" s="96" t="s">
        <v>1644</v>
      </c>
      <c r="G16" s="97">
        <v>0.63</v>
      </c>
      <c r="H16" s="96" t="s">
        <v>1645</v>
      </c>
      <c r="I16" s="97">
        <v>0.6</v>
      </c>
      <c r="J16" s="96" t="s">
        <v>1646</v>
      </c>
      <c r="K16" s="97">
        <v>0.56999999999999995</v>
      </c>
      <c r="L16" s="96" t="s">
        <v>1417</v>
      </c>
      <c r="M16" s="97">
        <v>0.36</v>
      </c>
      <c r="N16" s="109" t="s">
        <v>348</v>
      </c>
      <c r="O16" s="99" t="s">
        <v>348</v>
      </c>
      <c r="P16" s="98" t="s">
        <v>348</v>
      </c>
      <c r="Q16" s="99" t="s">
        <v>348</v>
      </c>
      <c r="R16" s="96" t="s">
        <v>1665</v>
      </c>
      <c r="S16" s="97">
        <v>0.11</v>
      </c>
      <c r="U16" s="110"/>
    </row>
    <row r="17" spans="1:21" x14ac:dyDescent="0.2">
      <c r="A17" s="121" t="s">
        <v>1418</v>
      </c>
      <c r="B17" s="122" t="s">
        <v>1378</v>
      </c>
      <c r="C17" s="97" t="s">
        <v>11</v>
      </c>
      <c r="D17" s="97">
        <v>3.95</v>
      </c>
      <c r="E17" s="97">
        <v>15.88</v>
      </c>
      <c r="F17" s="96" t="s">
        <v>1644</v>
      </c>
      <c r="G17" s="97">
        <v>0.95</v>
      </c>
      <c r="H17" s="96" t="s">
        <v>1645</v>
      </c>
      <c r="I17" s="97">
        <v>0.95</v>
      </c>
      <c r="J17" s="96" t="s">
        <v>1647</v>
      </c>
      <c r="K17" s="97">
        <v>0.94</v>
      </c>
      <c r="L17" s="96" t="s">
        <v>1419</v>
      </c>
      <c r="M17" s="97">
        <v>0.81</v>
      </c>
      <c r="N17" s="109" t="s">
        <v>348</v>
      </c>
      <c r="O17" s="99" t="s">
        <v>348</v>
      </c>
      <c r="P17" s="98" t="s">
        <v>348</v>
      </c>
      <c r="Q17" s="99" t="s">
        <v>348</v>
      </c>
      <c r="R17" s="96" t="s">
        <v>1420</v>
      </c>
      <c r="S17" s="97">
        <v>0.13</v>
      </c>
      <c r="U17" s="110"/>
    </row>
    <row r="18" spans="1:21" x14ac:dyDescent="0.2">
      <c r="A18" s="121"/>
      <c r="B18" s="122"/>
      <c r="C18" s="97" t="s">
        <v>33</v>
      </c>
      <c r="D18" s="97">
        <v>3.68</v>
      </c>
      <c r="E18" s="97">
        <v>87.48</v>
      </c>
      <c r="F18" s="96" t="s">
        <v>1644</v>
      </c>
      <c r="G18" s="97">
        <v>0.76</v>
      </c>
      <c r="H18" s="96" t="s">
        <v>1645</v>
      </c>
      <c r="I18" s="97">
        <v>0.75</v>
      </c>
      <c r="J18" s="96" t="s">
        <v>1647</v>
      </c>
      <c r="K18" s="97">
        <v>0.74</v>
      </c>
      <c r="L18" s="96" t="s">
        <v>1420</v>
      </c>
      <c r="M18" s="97">
        <v>0.46</v>
      </c>
      <c r="N18" s="109" t="s">
        <v>348</v>
      </c>
      <c r="O18" s="99" t="s">
        <v>348</v>
      </c>
      <c r="P18" s="98" t="s">
        <v>348</v>
      </c>
      <c r="Q18" s="99" t="s">
        <v>348</v>
      </c>
      <c r="R18" s="96" t="s">
        <v>1419</v>
      </c>
      <c r="S18" s="97">
        <v>0.26</v>
      </c>
      <c r="U18" s="110"/>
    </row>
    <row r="19" spans="1:21" x14ac:dyDescent="0.2">
      <c r="A19" s="108" t="s">
        <v>1421</v>
      </c>
      <c r="B19" s="95" t="s">
        <v>1422</v>
      </c>
      <c r="C19" s="97" t="s">
        <v>33</v>
      </c>
      <c r="D19" s="97">
        <v>4.67</v>
      </c>
      <c r="E19" s="97">
        <v>37.630000000000003</v>
      </c>
      <c r="F19" s="96" t="s">
        <v>1644</v>
      </c>
      <c r="G19" s="97">
        <v>0.93</v>
      </c>
      <c r="H19" s="96" t="s">
        <v>1426</v>
      </c>
      <c r="I19" s="97">
        <v>0.9</v>
      </c>
      <c r="J19" s="96" t="s">
        <v>1426</v>
      </c>
      <c r="K19" s="97">
        <v>0.9</v>
      </c>
      <c r="L19" s="96" t="s">
        <v>1426</v>
      </c>
      <c r="M19" s="97">
        <v>0.9</v>
      </c>
      <c r="N19" s="109" t="s">
        <v>348</v>
      </c>
      <c r="O19" s="99" t="s">
        <v>348</v>
      </c>
      <c r="P19" s="98" t="s">
        <v>348</v>
      </c>
      <c r="Q19" s="99" t="s">
        <v>348</v>
      </c>
      <c r="R19" s="98" t="s">
        <v>348</v>
      </c>
      <c r="S19" s="99" t="s">
        <v>348</v>
      </c>
      <c r="T19" s="98" t="s">
        <v>348</v>
      </c>
      <c r="U19" s="110" t="s">
        <v>348</v>
      </c>
    </row>
    <row r="20" spans="1:21" x14ac:dyDescent="0.2">
      <c r="A20" s="108" t="s">
        <v>1427</v>
      </c>
      <c r="B20" s="95" t="s">
        <v>1428</v>
      </c>
      <c r="C20" s="97" t="s">
        <v>33</v>
      </c>
      <c r="D20" s="97">
        <v>18.18</v>
      </c>
      <c r="E20" s="97">
        <v>117.97</v>
      </c>
      <c r="F20" s="96" t="s">
        <v>1666</v>
      </c>
      <c r="G20" s="97">
        <v>0.79</v>
      </c>
      <c r="H20" s="96" t="s">
        <v>1667</v>
      </c>
      <c r="I20" s="97">
        <v>0.75</v>
      </c>
      <c r="J20" s="96" t="s">
        <v>1667</v>
      </c>
      <c r="K20" s="97">
        <v>0.72</v>
      </c>
      <c r="L20" s="96" t="s">
        <v>1668</v>
      </c>
      <c r="M20" s="97">
        <v>0.72</v>
      </c>
      <c r="N20" s="109" t="s">
        <v>348</v>
      </c>
      <c r="O20" s="99" t="s">
        <v>348</v>
      </c>
      <c r="P20" s="98" t="s">
        <v>348</v>
      </c>
      <c r="Q20" s="99" t="s">
        <v>348</v>
      </c>
      <c r="R20" s="98" t="s">
        <v>348</v>
      </c>
      <c r="S20" s="99" t="s">
        <v>348</v>
      </c>
      <c r="T20" s="98" t="s">
        <v>348</v>
      </c>
      <c r="U20" s="110" t="s">
        <v>348</v>
      </c>
    </row>
    <row r="21" spans="1:21" x14ac:dyDescent="0.2">
      <c r="A21" s="108" t="s">
        <v>1432</v>
      </c>
      <c r="B21" s="95" t="s">
        <v>1433</v>
      </c>
      <c r="C21" s="97" t="s">
        <v>33</v>
      </c>
      <c r="D21" s="97">
        <v>12.93</v>
      </c>
      <c r="E21" s="97">
        <v>104.92</v>
      </c>
      <c r="F21" s="96" t="s">
        <v>1666</v>
      </c>
      <c r="G21" s="97">
        <v>0.97</v>
      </c>
      <c r="H21" s="96" t="s">
        <v>1669</v>
      </c>
      <c r="I21" s="97">
        <v>0.96</v>
      </c>
      <c r="J21" s="96" t="s">
        <v>1669</v>
      </c>
      <c r="K21" s="97">
        <v>0.96</v>
      </c>
      <c r="L21" s="96" t="s">
        <v>1669</v>
      </c>
      <c r="M21" s="97">
        <v>0.96</v>
      </c>
      <c r="N21" s="109" t="s">
        <v>348</v>
      </c>
      <c r="O21" s="99" t="s">
        <v>348</v>
      </c>
      <c r="P21" s="98" t="s">
        <v>348</v>
      </c>
      <c r="Q21" s="99" t="s">
        <v>348</v>
      </c>
      <c r="R21" s="98" t="s">
        <v>348</v>
      </c>
      <c r="S21" s="99" t="s">
        <v>348</v>
      </c>
      <c r="T21" s="98" t="s">
        <v>348</v>
      </c>
      <c r="U21" s="110" t="s">
        <v>348</v>
      </c>
    </row>
    <row r="22" spans="1:21" x14ac:dyDescent="0.2">
      <c r="A22" s="108" t="s">
        <v>1437</v>
      </c>
      <c r="B22" s="95" t="s">
        <v>1438</v>
      </c>
      <c r="C22" s="97" t="s">
        <v>33</v>
      </c>
      <c r="D22" s="97">
        <v>8.98</v>
      </c>
      <c r="E22" s="97">
        <v>80.81</v>
      </c>
      <c r="F22" s="96" t="s">
        <v>1670</v>
      </c>
      <c r="G22" s="97">
        <v>0.47</v>
      </c>
      <c r="H22" s="96" t="s">
        <v>1671</v>
      </c>
      <c r="I22" s="97">
        <v>0.47</v>
      </c>
      <c r="J22" s="96" t="s">
        <v>1671</v>
      </c>
      <c r="K22" s="97">
        <v>0.47</v>
      </c>
      <c r="L22" s="96" t="s">
        <v>1440</v>
      </c>
      <c r="M22" s="97">
        <v>0.47</v>
      </c>
      <c r="N22" s="109" t="s">
        <v>348</v>
      </c>
      <c r="O22" s="99" t="s">
        <v>348</v>
      </c>
      <c r="P22" s="98" t="s">
        <v>348</v>
      </c>
      <c r="Q22" s="99" t="s">
        <v>348</v>
      </c>
      <c r="R22" s="98" t="s">
        <v>348</v>
      </c>
      <c r="S22" s="99" t="s">
        <v>348</v>
      </c>
      <c r="T22" s="98" t="s">
        <v>348</v>
      </c>
      <c r="U22" s="110" t="s">
        <v>348</v>
      </c>
    </row>
    <row r="23" spans="1:21" x14ac:dyDescent="0.2">
      <c r="A23" s="108" t="s">
        <v>1441</v>
      </c>
      <c r="B23" s="95" t="s">
        <v>1442</v>
      </c>
      <c r="C23" s="97" t="s">
        <v>33</v>
      </c>
      <c r="D23" s="97">
        <v>5.83</v>
      </c>
      <c r="E23" s="97">
        <v>80.84</v>
      </c>
      <c r="F23" s="96" t="s">
        <v>1672</v>
      </c>
      <c r="G23" s="97" t="s">
        <v>1262</v>
      </c>
      <c r="H23" s="96" t="s">
        <v>348</v>
      </c>
      <c r="I23" s="97" t="s">
        <v>348</v>
      </c>
      <c r="J23" s="96" t="s">
        <v>348</v>
      </c>
      <c r="K23" s="97" t="s">
        <v>348</v>
      </c>
      <c r="L23" s="96" t="s">
        <v>348</v>
      </c>
      <c r="M23" s="97" t="s">
        <v>348</v>
      </c>
      <c r="N23" s="109" t="s">
        <v>348</v>
      </c>
      <c r="O23" s="99" t="s">
        <v>348</v>
      </c>
      <c r="P23" s="98" t="s">
        <v>348</v>
      </c>
      <c r="Q23" s="99" t="s">
        <v>348</v>
      </c>
      <c r="R23" s="98" t="s">
        <v>348</v>
      </c>
      <c r="S23" s="99" t="s">
        <v>348</v>
      </c>
      <c r="T23" s="98" t="s">
        <v>348</v>
      </c>
      <c r="U23" s="110" t="s">
        <v>348</v>
      </c>
    </row>
    <row r="24" spans="1:21" x14ac:dyDescent="0.2">
      <c r="A24" s="108" t="s">
        <v>1449</v>
      </c>
      <c r="B24" s="95" t="s">
        <v>1450</v>
      </c>
      <c r="C24" s="97" t="s">
        <v>33</v>
      </c>
      <c r="D24" s="97">
        <v>4.6500000000000004</v>
      </c>
      <c r="E24" s="97">
        <v>96.25</v>
      </c>
      <c r="F24" s="96" t="s">
        <v>1672</v>
      </c>
      <c r="G24" s="97" t="s">
        <v>1262</v>
      </c>
      <c r="H24" s="96" t="s">
        <v>348</v>
      </c>
      <c r="I24" s="97" t="s">
        <v>348</v>
      </c>
      <c r="J24" s="96" t="s">
        <v>348</v>
      </c>
      <c r="K24" s="97" t="s">
        <v>348</v>
      </c>
      <c r="L24" s="96" t="s">
        <v>348</v>
      </c>
      <c r="M24" s="97" t="s">
        <v>348</v>
      </c>
      <c r="N24" s="109" t="s">
        <v>348</v>
      </c>
      <c r="O24" s="99" t="s">
        <v>348</v>
      </c>
      <c r="P24" s="98" t="s">
        <v>348</v>
      </c>
      <c r="Q24" s="99" t="s">
        <v>348</v>
      </c>
      <c r="R24" s="98" t="s">
        <v>348</v>
      </c>
      <c r="S24" s="99" t="s">
        <v>348</v>
      </c>
      <c r="T24" s="98" t="s">
        <v>348</v>
      </c>
      <c r="U24" s="110" t="s">
        <v>348</v>
      </c>
    </row>
    <row r="25" spans="1:21" x14ac:dyDescent="0.2">
      <c r="A25" s="108" t="s">
        <v>1456</v>
      </c>
      <c r="B25" s="95" t="s">
        <v>1673</v>
      </c>
      <c r="C25" s="97" t="s">
        <v>33</v>
      </c>
      <c r="D25" s="97">
        <v>6.69</v>
      </c>
      <c r="E25" s="97">
        <v>109.08</v>
      </c>
      <c r="F25" s="96" t="s">
        <v>1674</v>
      </c>
      <c r="G25" s="97">
        <v>0.82</v>
      </c>
      <c r="H25" s="96" t="s">
        <v>1675</v>
      </c>
      <c r="I25" s="97">
        <v>0.79</v>
      </c>
      <c r="J25" s="96" t="s">
        <v>1676</v>
      </c>
      <c r="K25" s="97">
        <v>0.78</v>
      </c>
      <c r="L25" s="96" t="s">
        <v>1676</v>
      </c>
      <c r="M25" s="97">
        <v>0.78</v>
      </c>
      <c r="N25" s="109" t="s">
        <v>348</v>
      </c>
      <c r="O25" s="99" t="s">
        <v>348</v>
      </c>
      <c r="P25" s="98" t="s">
        <v>348</v>
      </c>
      <c r="Q25" s="99" t="s">
        <v>348</v>
      </c>
      <c r="R25" s="98" t="s">
        <v>348</v>
      </c>
      <c r="S25" s="99" t="s">
        <v>348</v>
      </c>
      <c r="T25" s="98" t="s">
        <v>348</v>
      </c>
      <c r="U25" s="110" t="s">
        <v>348</v>
      </c>
    </row>
    <row r="26" spans="1:21" x14ac:dyDescent="0.2">
      <c r="A26" s="108" t="s">
        <v>1461</v>
      </c>
      <c r="B26" s="95" t="s">
        <v>1450</v>
      </c>
      <c r="C26" s="97" t="s">
        <v>33</v>
      </c>
      <c r="D26" s="97">
        <v>16.48</v>
      </c>
      <c r="E26" s="97">
        <v>89.64</v>
      </c>
      <c r="F26" s="96" t="s">
        <v>1652</v>
      </c>
      <c r="G26" s="97">
        <v>0.41</v>
      </c>
      <c r="H26" s="96" t="s">
        <v>1677</v>
      </c>
      <c r="I26" s="97">
        <v>0.28999999999999998</v>
      </c>
      <c r="J26" s="96" t="s">
        <v>1678</v>
      </c>
      <c r="K26" s="97">
        <v>0.26</v>
      </c>
      <c r="L26" s="96" t="s">
        <v>1678</v>
      </c>
      <c r="M26" s="97">
        <v>0.26</v>
      </c>
      <c r="N26" s="112" t="s">
        <v>1679</v>
      </c>
      <c r="O26" s="97">
        <v>0.1</v>
      </c>
      <c r="P26" s="98" t="s">
        <v>348</v>
      </c>
      <c r="Q26" s="99" t="s">
        <v>348</v>
      </c>
      <c r="R26" s="98" t="s">
        <v>348</v>
      </c>
      <c r="S26" s="99" t="s">
        <v>348</v>
      </c>
      <c r="T26" s="98" t="s">
        <v>348</v>
      </c>
      <c r="U26" s="110" t="s">
        <v>348</v>
      </c>
    </row>
    <row r="27" spans="1:21" x14ac:dyDescent="0.2">
      <c r="A27" s="108" t="s">
        <v>1466</v>
      </c>
      <c r="B27" s="95" t="s">
        <v>1467</v>
      </c>
      <c r="C27" s="97" t="s">
        <v>33</v>
      </c>
      <c r="D27" s="97">
        <v>12.62</v>
      </c>
      <c r="E27" s="97">
        <v>109.08</v>
      </c>
      <c r="F27" s="96" t="s">
        <v>1672</v>
      </c>
      <c r="G27" s="97" t="s">
        <v>1262</v>
      </c>
      <c r="H27" s="96" t="s">
        <v>348</v>
      </c>
      <c r="I27" s="97" t="s">
        <v>348</v>
      </c>
      <c r="J27" s="96" t="s">
        <v>348</v>
      </c>
      <c r="K27" s="97" t="s">
        <v>348</v>
      </c>
      <c r="L27" s="96" t="s">
        <v>348</v>
      </c>
      <c r="M27" s="97" t="s">
        <v>348</v>
      </c>
      <c r="N27" s="109" t="s">
        <v>348</v>
      </c>
      <c r="O27" s="99" t="s">
        <v>348</v>
      </c>
      <c r="P27" s="98" t="s">
        <v>348</v>
      </c>
      <c r="Q27" s="99" t="s">
        <v>348</v>
      </c>
      <c r="R27" s="98" t="s">
        <v>348</v>
      </c>
      <c r="S27" s="99" t="s">
        <v>348</v>
      </c>
      <c r="T27" s="98" t="s">
        <v>348</v>
      </c>
      <c r="U27" s="110" t="s">
        <v>348</v>
      </c>
    </row>
    <row r="28" spans="1:21" x14ac:dyDescent="0.2">
      <c r="A28" s="108" t="s">
        <v>1473</v>
      </c>
      <c r="B28" s="95" t="s">
        <v>1474</v>
      </c>
      <c r="C28" s="97" t="s">
        <v>33</v>
      </c>
      <c r="D28" s="97">
        <v>3.74</v>
      </c>
      <c r="E28" s="97">
        <v>109.37</v>
      </c>
      <c r="F28" s="96" t="s">
        <v>1659</v>
      </c>
      <c r="G28" s="97">
        <v>0.52</v>
      </c>
      <c r="H28" s="96" t="s">
        <v>1659</v>
      </c>
      <c r="I28" s="97">
        <v>0.52</v>
      </c>
      <c r="J28" s="96" t="s">
        <v>1662</v>
      </c>
      <c r="K28" s="97">
        <v>0.49</v>
      </c>
      <c r="L28" s="96" t="s">
        <v>1663</v>
      </c>
      <c r="M28" s="97">
        <v>0.48</v>
      </c>
      <c r="N28" s="109" t="s">
        <v>348</v>
      </c>
      <c r="O28" s="99" t="s">
        <v>348</v>
      </c>
      <c r="P28" s="98" t="s">
        <v>348</v>
      </c>
      <c r="Q28" s="99" t="s">
        <v>348</v>
      </c>
      <c r="R28" s="98" t="s">
        <v>348</v>
      </c>
      <c r="S28" s="99" t="s">
        <v>348</v>
      </c>
      <c r="T28" s="98" t="s">
        <v>348</v>
      </c>
      <c r="U28" s="110" t="s">
        <v>348</v>
      </c>
    </row>
    <row r="29" spans="1:21" x14ac:dyDescent="0.2">
      <c r="A29" s="108" t="s">
        <v>1478</v>
      </c>
      <c r="B29" s="95" t="s">
        <v>1479</v>
      </c>
      <c r="C29" s="97" t="s">
        <v>33</v>
      </c>
      <c r="D29" s="97">
        <v>1.98</v>
      </c>
      <c r="E29" s="97">
        <v>97.14</v>
      </c>
      <c r="F29" s="96" t="s">
        <v>1680</v>
      </c>
      <c r="G29" s="97">
        <v>0.51</v>
      </c>
      <c r="H29" s="96" t="s">
        <v>1681</v>
      </c>
      <c r="I29" s="97">
        <v>0.28999999999999998</v>
      </c>
      <c r="J29" s="96" t="s">
        <v>1682</v>
      </c>
      <c r="K29" s="97">
        <v>0.27</v>
      </c>
      <c r="L29" s="96" t="s">
        <v>1682</v>
      </c>
      <c r="M29" s="97">
        <v>0.27</v>
      </c>
      <c r="N29" s="109" t="s">
        <v>348</v>
      </c>
      <c r="O29" s="99" t="s">
        <v>348</v>
      </c>
      <c r="P29" s="98" t="s">
        <v>348</v>
      </c>
      <c r="Q29" s="99" t="s">
        <v>348</v>
      </c>
      <c r="R29" s="98" t="s">
        <v>348</v>
      </c>
      <c r="S29" s="99" t="s">
        <v>348</v>
      </c>
      <c r="T29" s="98" t="s">
        <v>348</v>
      </c>
      <c r="U29" s="110" t="s">
        <v>348</v>
      </c>
    </row>
    <row r="30" spans="1:21" x14ac:dyDescent="0.2">
      <c r="A30" s="108" t="s">
        <v>1485</v>
      </c>
      <c r="B30" s="95" t="s">
        <v>1386</v>
      </c>
      <c r="C30" s="97" t="s">
        <v>33</v>
      </c>
      <c r="D30" s="97">
        <v>4.4400000000000004</v>
      </c>
      <c r="E30" s="97">
        <v>97.74</v>
      </c>
      <c r="F30" s="96" t="s">
        <v>1648</v>
      </c>
      <c r="G30" s="97">
        <v>0.93</v>
      </c>
      <c r="H30" s="96" t="s">
        <v>1649</v>
      </c>
      <c r="I30" s="97">
        <v>0.93</v>
      </c>
      <c r="J30" s="96" t="s">
        <v>1683</v>
      </c>
      <c r="K30" s="97">
        <v>0.91</v>
      </c>
      <c r="L30" s="96" t="s">
        <v>1684</v>
      </c>
      <c r="M30" s="97">
        <v>0.91</v>
      </c>
      <c r="N30" s="109" t="s">
        <v>348</v>
      </c>
      <c r="O30" s="99" t="s">
        <v>348</v>
      </c>
      <c r="P30" s="98" t="s">
        <v>348</v>
      </c>
      <c r="Q30" s="99" t="s">
        <v>348</v>
      </c>
      <c r="R30" s="98" t="s">
        <v>348</v>
      </c>
      <c r="S30" s="99" t="s">
        <v>348</v>
      </c>
      <c r="T30" s="98" t="s">
        <v>348</v>
      </c>
      <c r="U30" s="110" t="s">
        <v>348</v>
      </c>
    </row>
    <row r="31" spans="1:21" x14ac:dyDescent="0.2">
      <c r="A31" s="108" t="s">
        <v>1491</v>
      </c>
      <c r="B31" s="95" t="s">
        <v>1492</v>
      </c>
      <c r="C31" s="97" t="s">
        <v>33</v>
      </c>
      <c r="D31" s="97">
        <v>1.43</v>
      </c>
      <c r="E31" s="97">
        <v>124.55</v>
      </c>
      <c r="F31" s="96" t="s">
        <v>1652</v>
      </c>
      <c r="G31" s="97">
        <v>0.92</v>
      </c>
      <c r="H31" s="96" t="s">
        <v>1677</v>
      </c>
      <c r="I31" s="97">
        <v>0.9</v>
      </c>
      <c r="J31" s="96" t="s">
        <v>1685</v>
      </c>
      <c r="K31" s="97">
        <v>0.9</v>
      </c>
      <c r="L31" s="96" t="s">
        <v>1686</v>
      </c>
      <c r="M31" s="97">
        <v>0.9</v>
      </c>
      <c r="N31" s="109" t="s">
        <v>348</v>
      </c>
      <c r="O31" s="99" t="s">
        <v>348</v>
      </c>
      <c r="P31" s="98" t="s">
        <v>348</v>
      </c>
      <c r="Q31" s="99" t="s">
        <v>348</v>
      </c>
      <c r="R31" s="98" t="s">
        <v>348</v>
      </c>
      <c r="S31" s="99" t="s">
        <v>348</v>
      </c>
      <c r="T31" s="98" t="s">
        <v>348</v>
      </c>
      <c r="U31" s="110" t="s">
        <v>348</v>
      </c>
    </row>
    <row r="32" spans="1:21" x14ac:dyDescent="0.2">
      <c r="A32" s="113" t="s">
        <v>1495</v>
      </c>
      <c r="B32" s="114" t="s">
        <v>1496</v>
      </c>
      <c r="C32" s="115" t="s">
        <v>33</v>
      </c>
      <c r="D32" s="115">
        <v>4.4400000000000004</v>
      </c>
      <c r="E32" s="115">
        <v>70.790000000000006</v>
      </c>
      <c r="F32" s="116" t="s">
        <v>1672</v>
      </c>
      <c r="G32" s="115" t="s">
        <v>1262</v>
      </c>
      <c r="H32" s="116" t="s">
        <v>348</v>
      </c>
      <c r="I32" s="115" t="s">
        <v>348</v>
      </c>
      <c r="J32" s="116" t="s">
        <v>348</v>
      </c>
      <c r="K32" s="115" t="s">
        <v>348</v>
      </c>
      <c r="L32" s="116" t="s">
        <v>348</v>
      </c>
      <c r="M32" s="115" t="s">
        <v>348</v>
      </c>
      <c r="N32" s="117" t="s">
        <v>348</v>
      </c>
      <c r="O32" s="118" t="s">
        <v>348</v>
      </c>
      <c r="P32" s="119" t="s">
        <v>348</v>
      </c>
      <c r="Q32" s="118" t="s">
        <v>348</v>
      </c>
      <c r="R32" s="119" t="s">
        <v>348</v>
      </c>
      <c r="S32" s="118" t="s">
        <v>348</v>
      </c>
      <c r="T32" s="119" t="s">
        <v>348</v>
      </c>
      <c r="U32" s="120" t="s">
        <v>348</v>
      </c>
    </row>
  </sheetData>
  <mergeCells count="12">
    <mergeCell ref="A7:A8"/>
    <mergeCell ref="B7:B8"/>
    <mergeCell ref="A9:A10"/>
    <mergeCell ref="B9:B10"/>
    <mergeCell ref="A11:A12"/>
    <mergeCell ref="B11:B12"/>
    <mergeCell ref="A13:A14"/>
    <mergeCell ref="B13:B14"/>
    <mergeCell ref="A15:A16"/>
    <mergeCell ref="B15:B16"/>
    <mergeCell ref="A17:A18"/>
    <mergeCell ref="B17: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5D494-CAF0-C84E-81D7-BEA91C9F9920}">
  <sheetPr>
    <pageSetUpPr fitToPage="1"/>
  </sheetPr>
  <dimension ref="A1:N15"/>
  <sheetViews>
    <sheetView workbookViewId="0">
      <selection activeCell="A5" sqref="A5"/>
    </sheetView>
  </sheetViews>
  <sheetFormatPr baseColWidth="10" defaultColWidth="11.5" defaultRowHeight="15" x14ac:dyDescent="0.2"/>
  <cols>
    <col min="1" max="1" width="12" customWidth="1"/>
  </cols>
  <sheetData>
    <row r="1" spans="1:14" x14ac:dyDescent="0.2">
      <c r="A1" s="72" t="s">
        <v>55</v>
      </c>
    </row>
    <row r="3" spans="1:14" x14ac:dyDescent="0.2">
      <c r="A3" s="71"/>
      <c r="B3" s="71"/>
      <c r="C3" s="71"/>
      <c r="D3" s="71"/>
      <c r="E3" s="71"/>
      <c r="F3" s="71"/>
      <c r="G3" s="71"/>
      <c r="H3" s="71"/>
      <c r="I3" s="71"/>
      <c r="J3" s="71"/>
      <c r="K3" s="71"/>
      <c r="L3" s="71"/>
    </row>
    <row r="4" spans="1:14" ht="64" x14ac:dyDescent="0.2">
      <c r="A4" s="63" t="s">
        <v>56</v>
      </c>
      <c r="B4" s="64" t="s">
        <v>57</v>
      </c>
      <c r="C4" s="65" t="s">
        <v>58</v>
      </c>
      <c r="D4" s="64" t="s">
        <v>59</v>
      </c>
      <c r="E4" s="64" t="s">
        <v>60</v>
      </c>
      <c r="F4" s="64" t="s">
        <v>61</v>
      </c>
      <c r="G4" s="61" t="s">
        <v>62</v>
      </c>
      <c r="H4" s="64" t="s">
        <v>63</v>
      </c>
      <c r="I4" s="64" t="s">
        <v>64</v>
      </c>
      <c r="J4" s="64" t="s">
        <v>65</v>
      </c>
      <c r="K4" s="64" t="s">
        <v>66</v>
      </c>
      <c r="L4" s="64" t="s">
        <v>67</v>
      </c>
      <c r="M4" s="64" t="s">
        <v>68</v>
      </c>
      <c r="N4" s="64" t="s">
        <v>69</v>
      </c>
    </row>
    <row r="5" spans="1:14" ht="16" x14ac:dyDescent="0.2">
      <c r="A5" s="66" t="s">
        <v>18</v>
      </c>
      <c r="B5" s="67" t="s">
        <v>70</v>
      </c>
      <c r="C5" s="68" t="s">
        <v>71</v>
      </c>
      <c r="D5" s="68" t="s">
        <v>72</v>
      </c>
      <c r="E5" s="68" t="s">
        <v>73</v>
      </c>
      <c r="F5" s="68" t="s">
        <v>74</v>
      </c>
      <c r="G5" s="69">
        <v>14497530</v>
      </c>
      <c r="H5" s="68" t="s">
        <v>75</v>
      </c>
      <c r="I5" s="68" t="s">
        <v>76</v>
      </c>
      <c r="J5" s="68" t="s">
        <v>77</v>
      </c>
      <c r="K5" s="70">
        <v>97.38</v>
      </c>
      <c r="L5" s="70">
        <v>99.29</v>
      </c>
      <c r="M5" s="70">
        <v>99.5</v>
      </c>
      <c r="N5" s="70" t="s">
        <v>16</v>
      </c>
    </row>
    <row r="6" spans="1:14" ht="16" x14ac:dyDescent="0.2">
      <c r="A6" s="66" t="s">
        <v>28</v>
      </c>
      <c r="B6" s="67" t="s">
        <v>78</v>
      </c>
      <c r="C6" s="68" t="s">
        <v>79</v>
      </c>
      <c r="D6" s="68" t="s">
        <v>80</v>
      </c>
      <c r="E6" s="68" t="s">
        <v>81</v>
      </c>
      <c r="F6" s="68" t="s">
        <v>82</v>
      </c>
      <c r="G6" s="69">
        <v>24669190</v>
      </c>
      <c r="H6" s="68" t="s">
        <v>83</v>
      </c>
      <c r="I6" s="68" t="s">
        <v>84</v>
      </c>
      <c r="J6" s="68" t="s">
        <v>85</v>
      </c>
      <c r="K6" s="70">
        <v>97.49</v>
      </c>
      <c r="L6" s="70">
        <v>99.3</v>
      </c>
      <c r="M6" s="70">
        <v>100</v>
      </c>
      <c r="N6" s="70" t="s">
        <v>14</v>
      </c>
    </row>
    <row r="7" spans="1:14" ht="16" x14ac:dyDescent="0.2">
      <c r="A7" s="66" t="s">
        <v>20</v>
      </c>
      <c r="B7" s="67" t="s">
        <v>86</v>
      </c>
      <c r="C7" s="68" t="s">
        <v>87</v>
      </c>
      <c r="D7" s="68" t="s">
        <v>88</v>
      </c>
      <c r="E7" s="68" t="s">
        <v>81</v>
      </c>
      <c r="F7" s="68" t="s">
        <v>89</v>
      </c>
      <c r="G7" s="69">
        <v>41691171</v>
      </c>
      <c r="H7" s="68" t="s">
        <v>90</v>
      </c>
      <c r="I7" s="68" t="s">
        <v>91</v>
      </c>
      <c r="J7" s="68" t="s">
        <v>92</v>
      </c>
      <c r="K7" s="70">
        <v>98.25</v>
      </c>
      <c r="L7" s="70">
        <v>99.48</v>
      </c>
      <c r="M7" s="70">
        <v>100</v>
      </c>
      <c r="N7" s="70" t="s">
        <v>16</v>
      </c>
    </row>
    <row r="8" spans="1:14" ht="16" x14ac:dyDescent="0.2">
      <c r="A8" s="66" t="s">
        <v>27</v>
      </c>
      <c r="B8" s="67" t="s">
        <v>93</v>
      </c>
      <c r="C8" s="68" t="s">
        <v>94</v>
      </c>
      <c r="D8" s="68" t="s">
        <v>95</v>
      </c>
      <c r="E8" s="68" t="s">
        <v>73</v>
      </c>
      <c r="F8" s="68" t="s">
        <v>96</v>
      </c>
      <c r="G8" s="69">
        <v>27649535</v>
      </c>
      <c r="H8" s="68" t="s">
        <v>97</v>
      </c>
      <c r="I8" s="68" t="s">
        <v>98</v>
      </c>
      <c r="J8" s="68" t="s">
        <v>99</v>
      </c>
      <c r="K8" s="70">
        <v>98.11</v>
      </c>
      <c r="L8" s="70">
        <v>99.46</v>
      </c>
      <c r="M8" s="70">
        <v>100</v>
      </c>
      <c r="N8" s="70" t="s">
        <v>14</v>
      </c>
    </row>
    <row r="9" spans="1:14" ht="16" x14ac:dyDescent="0.2">
      <c r="A9" s="66" t="s">
        <v>31</v>
      </c>
      <c r="B9" s="67" t="s">
        <v>100</v>
      </c>
      <c r="C9" s="68" t="s">
        <v>101</v>
      </c>
      <c r="D9" s="68" t="s">
        <v>102</v>
      </c>
      <c r="E9" s="68" t="s">
        <v>81</v>
      </c>
      <c r="F9" s="68" t="s">
        <v>89</v>
      </c>
      <c r="G9" s="69">
        <v>32006780</v>
      </c>
      <c r="H9" s="68" t="s">
        <v>103</v>
      </c>
      <c r="I9" s="68" t="s">
        <v>104</v>
      </c>
      <c r="J9" s="68" t="s">
        <v>105</v>
      </c>
      <c r="K9" s="70">
        <v>97.6</v>
      </c>
      <c r="L9" s="70">
        <v>99.29</v>
      </c>
      <c r="M9" s="70">
        <v>100</v>
      </c>
      <c r="N9" s="70" t="s">
        <v>14</v>
      </c>
    </row>
    <row r="10" spans="1:14" ht="16" x14ac:dyDescent="0.2">
      <c r="A10" s="66" t="s">
        <v>30</v>
      </c>
      <c r="B10" s="67" t="s">
        <v>106</v>
      </c>
      <c r="C10" s="68" t="s">
        <v>107</v>
      </c>
      <c r="D10" s="68" t="s">
        <v>108</v>
      </c>
      <c r="E10" s="68" t="s">
        <v>81</v>
      </c>
      <c r="F10" s="68" t="s">
        <v>89</v>
      </c>
      <c r="G10" s="69">
        <v>26789098</v>
      </c>
      <c r="H10" s="68" t="s">
        <v>109</v>
      </c>
      <c r="I10" s="68" t="s">
        <v>110</v>
      </c>
      <c r="J10" s="68" t="s">
        <v>111</v>
      </c>
      <c r="K10" s="70">
        <v>97.48</v>
      </c>
      <c r="L10" s="70">
        <v>99.35</v>
      </c>
      <c r="M10" s="70">
        <v>99.6</v>
      </c>
      <c r="N10" s="70" t="s">
        <v>14</v>
      </c>
    </row>
    <row r="11" spans="1:14" ht="16" x14ac:dyDescent="0.2">
      <c r="A11" s="66" t="s">
        <v>22</v>
      </c>
      <c r="B11" s="67" t="s">
        <v>112</v>
      </c>
      <c r="C11" s="68" t="s">
        <v>113</v>
      </c>
      <c r="D11" s="68" t="s">
        <v>114</v>
      </c>
      <c r="E11" s="68" t="s">
        <v>115</v>
      </c>
      <c r="F11" s="68" t="s">
        <v>89</v>
      </c>
      <c r="G11" s="69">
        <v>31109022</v>
      </c>
      <c r="H11" s="68" t="s">
        <v>116</v>
      </c>
      <c r="I11" s="68" t="s">
        <v>117</v>
      </c>
      <c r="J11" s="68" t="s">
        <v>118</v>
      </c>
      <c r="K11" s="70">
        <v>98</v>
      </c>
      <c r="L11" s="70">
        <v>99.47</v>
      </c>
      <c r="M11" s="70">
        <v>100</v>
      </c>
      <c r="N11" s="70" t="s">
        <v>14</v>
      </c>
    </row>
    <row r="12" spans="1:14" ht="16" x14ac:dyDescent="0.2">
      <c r="A12" s="66" t="s">
        <v>26</v>
      </c>
      <c r="B12" s="67" t="s">
        <v>119</v>
      </c>
      <c r="C12" s="68" t="s">
        <v>120</v>
      </c>
      <c r="D12" s="68" t="s">
        <v>121</v>
      </c>
      <c r="E12" s="68" t="s">
        <v>115</v>
      </c>
      <c r="F12" s="68" t="s">
        <v>122</v>
      </c>
      <c r="G12" s="69">
        <v>20248055</v>
      </c>
      <c r="H12" s="68" t="s">
        <v>123</v>
      </c>
      <c r="I12" s="68" t="s">
        <v>124</v>
      </c>
      <c r="J12" s="68" t="s">
        <v>125</v>
      </c>
      <c r="K12" s="70">
        <v>97.19</v>
      </c>
      <c r="L12" s="70">
        <v>99.21</v>
      </c>
      <c r="M12" s="70">
        <v>99.5</v>
      </c>
      <c r="N12" s="70" t="s">
        <v>14</v>
      </c>
    </row>
    <row r="13" spans="1:14" ht="16" x14ac:dyDescent="0.2">
      <c r="A13" s="66" t="s">
        <v>12</v>
      </c>
      <c r="B13" s="67" t="s">
        <v>126</v>
      </c>
      <c r="C13" s="68" t="s">
        <v>127</v>
      </c>
      <c r="D13" s="68" t="s">
        <v>128</v>
      </c>
      <c r="E13" s="68" t="s">
        <v>115</v>
      </c>
      <c r="F13" s="68" t="s">
        <v>89</v>
      </c>
      <c r="G13" s="69">
        <v>24581502</v>
      </c>
      <c r="H13" s="68" t="s">
        <v>129</v>
      </c>
      <c r="I13" s="68" t="s">
        <v>130</v>
      </c>
      <c r="J13" s="68" t="s">
        <v>131</v>
      </c>
      <c r="K13" s="70">
        <v>98.18</v>
      </c>
      <c r="L13" s="70">
        <v>98.18</v>
      </c>
      <c r="M13" s="70">
        <v>100</v>
      </c>
      <c r="N13" s="70" t="s">
        <v>16</v>
      </c>
    </row>
    <row r="14" spans="1:14" x14ac:dyDescent="0.2">
      <c r="D14" s="1"/>
      <c r="E14" s="1"/>
      <c r="F14" s="1"/>
      <c r="G14" s="1"/>
      <c r="H14" s="1"/>
      <c r="I14" s="1"/>
      <c r="J14" s="1"/>
      <c r="K14" s="1"/>
      <c r="L14" s="1"/>
    </row>
    <row r="15" spans="1:14" x14ac:dyDescent="0.2">
      <c r="D15" s="1"/>
      <c r="E15" s="1"/>
      <c r="F15" s="1"/>
      <c r="G15" s="1"/>
      <c r="H15" s="1"/>
      <c r="I15" s="1"/>
      <c r="J15" s="1"/>
      <c r="K15" s="1"/>
      <c r="L15" s="1"/>
    </row>
  </sheetData>
  <pageMargins left="0.7" right="0.7" top="0.75" bottom="0.75" header="0.3" footer="0.3"/>
  <pageSetup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A528D-E2AF-CD44-80CE-46F2D88F768F}">
  <sheetPr>
    <pageSetUpPr fitToPage="1"/>
  </sheetPr>
  <dimension ref="A1:T31"/>
  <sheetViews>
    <sheetView workbookViewId="0">
      <selection activeCell="F13" sqref="F13"/>
    </sheetView>
  </sheetViews>
  <sheetFormatPr baseColWidth="10" defaultColWidth="11.5" defaultRowHeight="15" x14ac:dyDescent="0.2"/>
  <cols>
    <col min="1" max="1" width="9.83203125" customWidth="1"/>
    <col min="5" max="5" width="9.33203125" bestFit="1" customWidth="1"/>
    <col min="6" max="6" width="8.1640625" bestFit="1" customWidth="1"/>
    <col min="8" max="8" width="10.1640625" bestFit="1" customWidth="1"/>
    <col min="13" max="13" width="9.1640625" bestFit="1" customWidth="1"/>
    <col min="20" max="20" width="12.83203125" customWidth="1"/>
  </cols>
  <sheetData>
    <row r="1" spans="1:20" x14ac:dyDescent="0.2">
      <c r="A1" s="26" t="s">
        <v>132</v>
      </c>
    </row>
    <row r="3" spans="1:20" x14ac:dyDescent="0.2">
      <c r="H3" s="123" t="s">
        <v>133</v>
      </c>
      <c r="I3" s="124"/>
      <c r="J3" s="124"/>
      <c r="K3" s="124"/>
      <c r="L3" s="125"/>
      <c r="M3" s="126" t="s">
        <v>134</v>
      </c>
      <c r="N3" s="127"/>
      <c r="O3" s="127"/>
      <c r="P3" s="127"/>
      <c r="Q3" s="127"/>
      <c r="R3" s="127"/>
      <c r="S3" s="127"/>
      <c r="T3" s="128"/>
    </row>
    <row r="4" spans="1:20" ht="64" x14ac:dyDescent="0.2">
      <c r="A4" s="4" t="s">
        <v>135</v>
      </c>
      <c r="B4" s="11" t="s">
        <v>57</v>
      </c>
      <c r="C4" s="11" t="s">
        <v>136</v>
      </c>
      <c r="D4" s="11" t="s">
        <v>59</v>
      </c>
      <c r="E4" s="11" t="s">
        <v>60</v>
      </c>
      <c r="F4" s="11" t="s">
        <v>61</v>
      </c>
      <c r="G4" s="12" t="s">
        <v>137</v>
      </c>
      <c r="H4" s="6" t="s">
        <v>62</v>
      </c>
      <c r="I4" s="6" t="s">
        <v>138</v>
      </c>
      <c r="J4" s="6" t="s">
        <v>139</v>
      </c>
      <c r="K4" s="6" t="s">
        <v>140</v>
      </c>
      <c r="L4" s="57" t="s">
        <v>141</v>
      </c>
      <c r="M4" s="54" t="s">
        <v>62</v>
      </c>
      <c r="N4" s="54" t="s">
        <v>142</v>
      </c>
      <c r="O4" s="54" t="s">
        <v>139</v>
      </c>
      <c r="P4" s="54" t="s">
        <v>143</v>
      </c>
      <c r="Q4" s="54" t="s">
        <v>144</v>
      </c>
      <c r="R4" s="55" t="s">
        <v>141</v>
      </c>
      <c r="S4" s="56" t="s">
        <v>145</v>
      </c>
      <c r="T4" s="56" t="s">
        <v>146</v>
      </c>
    </row>
    <row r="5" spans="1:20" ht="16" x14ac:dyDescent="0.2">
      <c r="A5" s="8" t="s">
        <v>36</v>
      </c>
      <c r="B5" s="9" t="s">
        <v>147</v>
      </c>
      <c r="C5" s="7" t="s">
        <v>148</v>
      </c>
      <c r="D5" s="7" t="s">
        <v>149</v>
      </c>
      <c r="E5" s="7" t="s">
        <v>73</v>
      </c>
      <c r="F5" s="7" t="s">
        <v>73</v>
      </c>
      <c r="G5" s="13" t="s">
        <v>150</v>
      </c>
      <c r="H5" s="14">
        <v>95885019</v>
      </c>
      <c r="I5" s="7">
        <v>70.3</v>
      </c>
      <c r="J5" s="7" t="s">
        <v>151</v>
      </c>
      <c r="K5" s="7" t="s">
        <v>152</v>
      </c>
      <c r="L5" s="58" t="s">
        <v>153</v>
      </c>
      <c r="M5" s="14">
        <v>3800430</v>
      </c>
      <c r="N5" s="14">
        <v>11.6</v>
      </c>
      <c r="O5" s="14">
        <v>5205</v>
      </c>
      <c r="P5" s="7">
        <v>118.9</v>
      </c>
      <c r="Q5" s="7">
        <v>56.1</v>
      </c>
      <c r="R5" s="10">
        <v>98.04</v>
      </c>
      <c r="S5" s="10">
        <v>99.11</v>
      </c>
      <c r="T5" s="10">
        <v>99.4</v>
      </c>
    </row>
    <row r="6" spans="1:20" ht="16" x14ac:dyDescent="0.2">
      <c r="A6" s="8" t="s">
        <v>28</v>
      </c>
      <c r="B6" s="9" t="s">
        <v>154</v>
      </c>
      <c r="C6" s="7" t="s">
        <v>155</v>
      </c>
      <c r="D6" s="7" t="s">
        <v>156</v>
      </c>
      <c r="E6" s="7" t="s">
        <v>73</v>
      </c>
      <c r="F6" s="7" t="s">
        <v>96</v>
      </c>
      <c r="G6" s="13" t="s">
        <v>157</v>
      </c>
      <c r="H6" s="14">
        <v>25454185</v>
      </c>
      <c r="I6" s="7">
        <v>28.3</v>
      </c>
      <c r="J6" s="7" t="s">
        <v>158</v>
      </c>
      <c r="K6" s="7" t="s">
        <v>159</v>
      </c>
      <c r="L6" s="58" t="s">
        <v>160</v>
      </c>
      <c r="M6" s="14">
        <v>1433354</v>
      </c>
      <c r="N6" s="14">
        <v>11.1</v>
      </c>
      <c r="O6" s="14">
        <v>14409</v>
      </c>
      <c r="P6" s="7">
        <v>64.400000000000006</v>
      </c>
      <c r="Q6" s="7">
        <v>31.1</v>
      </c>
      <c r="R6" s="10">
        <v>98.08</v>
      </c>
      <c r="S6" s="10">
        <v>98.9</v>
      </c>
      <c r="T6" s="10">
        <v>99</v>
      </c>
    </row>
    <row r="7" spans="1:20" ht="16" x14ac:dyDescent="0.2">
      <c r="A7" s="8" t="s">
        <v>50</v>
      </c>
      <c r="B7" s="9" t="s">
        <v>161</v>
      </c>
      <c r="C7" s="7" t="s">
        <v>162</v>
      </c>
      <c r="D7" s="7" t="s">
        <v>163</v>
      </c>
      <c r="E7" s="7" t="s">
        <v>73</v>
      </c>
      <c r="F7" s="7" t="s">
        <v>73</v>
      </c>
      <c r="G7" s="13" t="s">
        <v>150</v>
      </c>
      <c r="H7" s="14">
        <v>73515697</v>
      </c>
      <c r="I7" s="7">
        <v>55.9</v>
      </c>
      <c r="J7" s="7" t="s">
        <v>164</v>
      </c>
      <c r="K7" s="7" t="s">
        <v>165</v>
      </c>
      <c r="L7" s="58" t="s">
        <v>166</v>
      </c>
      <c r="M7" s="14">
        <v>2948366</v>
      </c>
      <c r="N7" s="14">
        <v>11</v>
      </c>
      <c r="O7" s="14">
        <v>6095</v>
      </c>
      <c r="P7" s="7">
        <v>116</v>
      </c>
      <c r="Q7" s="7">
        <v>95.9</v>
      </c>
      <c r="R7" s="10">
        <v>97.94</v>
      </c>
      <c r="S7" s="10">
        <v>99.15</v>
      </c>
      <c r="T7" s="10">
        <v>99.5</v>
      </c>
    </row>
    <row r="8" spans="1:20" ht="16" x14ac:dyDescent="0.2">
      <c r="A8" s="8" t="s">
        <v>49</v>
      </c>
      <c r="B8" s="9" t="s">
        <v>167</v>
      </c>
      <c r="C8" s="7" t="s">
        <v>168</v>
      </c>
      <c r="D8" s="7" t="s">
        <v>169</v>
      </c>
      <c r="E8" s="7" t="s">
        <v>73</v>
      </c>
      <c r="F8" s="7" t="s">
        <v>73</v>
      </c>
      <c r="G8" s="13" t="s">
        <v>150</v>
      </c>
      <c r="H8" s="14">
        <v>72920710</v>
      </c>
      <c r="I8" s="7">
        <v>58</v>
      </c>
      <c r="J8" s="7" t="s">
        <v>170</v>
      </c>
      <c r="K8" s="7" t="s">
        <v>171</v>
      </c>
      <c r="L8" s="58" t="s">
        <v>172</v>
      </c>
      <c r="M8" s="14">
        <v>2221431</v>
      </c>
      <c r="N8" s="14">
        <v>11</v>
      </c>
      <c r="O8" s="14">
        <v>6912</v>
      </c>
      <c r="P8" s="7">
        <v>127.7</v>
      </c>
      <c r="Q8" s="7">
        <v>106.8</v>
      </c>
      <c r="R8" s="10">
        <v>98.45</v>
      </c>
      <c r="S8" s="10">
        <v>99.36</v>
      </c>
      <c r="T8" s="10">
        <v>99.5</v>
      </c>
    </row>
    <row r="9" spans="1:20" ht="16" x14ac:dyDescent="0.2">
      <c r="A9" s="8" t="s">
        <v>45</v>
      </c>
      <c r="B9" s="9" t="s">
        <v>173</v>
      </c>
      <c r="C9" s="7" t="s">
        <v>174</v>
      </c>
      <c r="D9" s="7" t="s">
        <v>175</v>
      </c>
      <c r="E9" s="7" t="s">
        <v>73</v>
      </c>
      <c r="F9" s="7" t="s">
        <v>73</v>
      </c>
      <c r="G9" s="13" t="s">
        <v>150</v>
      </c>
      <c r="H9" s="14">
        <v>69527209</v>
      </c>
      <c r="I9" s="7">
        <v>56.2</v>
      </c>
      <c r="J9" s="7" t="s">
        <v>176</v>
      </c>
      <c r="K9" s="7" t="s">
        <v>177</v>
      </c>
      <c r="L9" s="58" t="s">
        <v>178</v>
      </c>
      <c r="M9" s="14">
        <v>2191580</v>
      </c>
      <c r="N9" s="14">
        <v>10.3</v>
      </c>
      <c r="O9" s="14">
        <v>6788</v>
      </c>
      <c r="P9" s="7">
        <v>112.7</v>
      </c>
      <c r="Q9" s="7">
        <v>120.4</v>
      </c>
      <c r="R9" s="10">
        <v>98.32</v>
      </c>
      <c r="S9" s="10">
        <v>99.38</v>
      </c>
      <c r="T9" s="10">
        <v>99.5</v>
      </c>
    </row>
    <row r="10" spans="1:20" ht="16" x14ac:dyDescent="0.2">
      <c r="A10" s="8" t="s">
        <v>46</v>
      </c>
      <c r="B10" s="9" t="s">
        <v>179</v>
      </c>
      <c r="C10" s="7" t="s">
        <v>180</v>
      </c>
      <c r="D10" s="7" t="s">
        <v>181</v>
      </c>
      <c r="E10" s="7" t="s">
        <v>73</v>
      </c>
      <c r="F10" s="7" t="s">
        <v>73</v>
      </c>
      <c r="G10" s="13" t="s">
        <v>150</v>
      </c>
      <c r="H10" s="14">
        <v>71635259</v>
      </c>
      <c r="I10" s="7">
        <v>56.7</v>
      </c>
      <c r="J10" s="7" t="s">
        <v>182</v>
      </c>
      <c r="K10" s="7" t="s">
        <v>183</v>
      </c>
      <c r="L10" s="58" t="s">
        <v>184</v>
      </c>
      <c r="M10" s="14">
        <v>2443380</v>
      </c>
      <c r="N10" s="14">
        <v>12</v>
      </c>
      <c r="O10" s="14">
        <v>7035</v>
      </c>
      <c r="P10" s="7">
        <v>135.9</v>
      </c>
      <c r="Q10" s="7">
        <v>44.4</v>
      </c>
      <c r="R10" s="10">
        <v>98.26</v>
      </c>
      <c r="S10" s="10">
        <v>99.34</v>
      </c>
      <c r="T10" s="10">
        <v>99.5</v>
      </c>
    </row>
    <row r="11" spans="1:20" ht="16" x14ac:dyDescent="0.2">
      <c r="A11" s="8" t="s">
        <v>52</v>
      </c>
      <c r="B11" s="9" t="s">
        <v>185</v>
      </c>
      <c r="C11" s="7" t="s">
        <v>186</v>
      </c>
      <c r="D11" s="7" t="s">
        <v>187</v>
      </c>
      <c r="E11" s="7" t="s">
        <v>73</v>
      </c>
      <c r="F11" s="7" t="s">
        <v>73</v>
      </c>
      <c r="G11" s="13" t="s">
        <v>157</v>
      </c>
      <c r="H11" s="14">
        <v>62238829</v>
      </c>
      <c r="I11" s="7">
        <v>55</v>
      </c>
      <c r="J11" s="7" t="s">
        <v>188</v>
      </c>
      <c r="K11" s="7" t="s">
        <v>189</v>
      </c>
      <c r="L11" s="58" t="s">
        <v>190</v>
      </c>
      <c r="M11" s="14">
        <v>4187079</v>
      </c>
      <c r="N11" s="14">
        <v>16.600000000000001</v>
      </c>
      <c r="O11" s="14">
        <v>6403</v>
      </c>
      <c r="P11" s="7">
        <v>98.6</v>
      </c>
      <c r="Q11" s="7">
        <v>99.1</v>
      </c>
      <c r="R11" s="10">
        <v>98.36</v>
      </c>
      <c r="S11" s="10">
        <v>99.13</v>
      </c>
      <c r="T11" s="10">
        <v>99.2</v>
      </c>
    </row>
    <row r="12" spans="1:20" ht="16" x14ac:dyDescent="0.2">
      <c r="A12" s="8" t="s">
        <v>34</v>
      </c>
      <c r="B12" s="9" t="s">
        <v>191</v>
      </c>
      <c r="C12" s="7" t="s">
        <v>192</v>
      </c>
      <c r="D12" s="7" t="s">
        <v>193</v>
      </c>
      <c r="E12" s="7" t="s">
        <v>73</v>
      </c>
      <c r="F12" s="7" t="s">
        <v>73</v>
      </c>
      <c r="G12" s="13" t="s">
        <v>157</v>
      </c>
      <c r="H12" s="14">
        <v>67627199</v>
      </c>
      <c r="I12" s="7">
        <v>55.7</v>
      </c>
      <c r="J12" s="7" t="s">
        <v>194</v>
      </c>
      <c r="K12" s="7" t="s">
        <v>165</v>
      </c>
      <c r="L12" s="58" t="s">
        <v>153</v>
      </c>
      <c r="M12" s="14">
        <v>4133732</v>
      </c>
      <c r="N12" s="14">
        <v>15.4</v>
      </c>
      <c r="O12" s="14">
        <v>5799</v>
      </c>
      <c r="P12" s="7">
        <v>92.1</v>
      </c>
      <c r="Q12" s="7">
        <v>44</v>
      </c>
      <c r="R12" s="10">
        <v>98.08</v>
      </c>
      <c r="S12" s="10">
        <v>99.26</v>
      </c>
      <c r="T12" s="10">
        <v>99.5</v>
      </c>
    </row>
    <row r="13" spans="1:20" ht="16" x14ac:dyDescent="0.2">
      <c r="A13" s="8" t="s">
        <v>27</v>
      </c>
      <c r="B13" s="9" t="s">
        <v>195</v>
      </c>
      <c r="C13" s="7" t="s">
        <v>196</v>
      </c>
      <c r="D13" s="7" t="s">
        <v>197</v>
      </c>
      <c r="E13" s="7" t="s">
        <v>73</v>
      </c>
      <c r="F13" s="7" t="s">
        <v>74</v>
      </c>
      <c r="G13" s="13" t="s">
        <v>157</v>
      </c>
      <c r="H13" s="14">
        <v>53413602</v>
      </c>
      <c r="I13" s="7">
        <v>50.6</v>
      </c>
      <c r="J13" s="7" t="s">
        <v>198</v>
      </c>
      <c r="K13" s="7" t="s">
        <v>199</v>
      </c>
      <c r="L13" s="58" t="s">
        <v>200</v>
      </c>
      <c r="M13" s="14">
        <v>3048777</v>
      </c>
      <c r="N13" s="14">
        <v>12.5</v>
      </c>
      <c r="O13" s="14">
        <v>6182</v>
      </c>
      <c r="P13" s="7">
        <v>62.6</v>
      </c>
      <c r="Q13" s="7">
        <v>37.5</v>
      </c>
      <c r="R13" s="10">
        <v>98.15</v>
      </c>
      <c r="S13" s="10">
        <v>98.98</v>
      </c>
      <c r="T13" s="10">
        <v>99.2</v>
      </c>
    </row>
    <row r="14" spans="1:20" ht="16" x14ac:dyDescent="0.2">
      <c r="A14" s="8" t="s">
        <v>31</v>
      </c>
      <c r="B14" s="9" t="s">
        <v>201</v>
      </c>
      <c r="C14" s="7" t="s">
        <v>202</v>
      </c>
      <c r="D14" s="7" t="s">
        <v>203</v>
      </c>
      <c r="E14" s="7" t="s">
        <v>73</v>
      </c>
      <c r="F14" s="7" t="s">
        <v>73</v>
      </c>
      <c r="G14" s="13" t="s">
        <v>157</v>
      </c>
      <c r="H14" s="14">
        <v>79178330</v>
      </c>
      <c r="I14" s="7">
        <v>69.3</v>
      </c>
      <c r="J14" s="7" t="s">
        <v>204</v>
      </c>
      <c r="K14" s="7" t="s">
        <v>205</v>
      </c>
      <c r="L14" s="58" t="s">
        <v>206</v>
      </c>
      <c r="M14" s="14">
        <v>4760409</v>
      </c>
      <c r="N14" s="14">
        <v>20.100000000000001</v>
      </c>
      <c r="O14" s="14">
        <v>5912</v>
      </c>
      <c r="P14" s="7">
        <v>119.1</v>
      </c>
      <c r="Q14" s="7">
        <v>58</v>
      </c>
      <c r="R14" s="10">
        <v>98.39</v>
      </c>
      <c r="S14" s="10">
        <v>99.38</v>
      </c>
      <c r="T14" s="10">
        <v>99.5</v>
      </c>
    </row>
    <row r="15" spans="1:20" ht="16" x14ac:dyDescent="0.2">
      <c r="A15" s="8" t="s">
        <v>54</v>
      </c>
      <c r="B15" s="9" t="s">
        <v>207</v>
      </c>
      <c r="C15" s="7" t="s">
        <v>208</v>
      </c>
      <c r="D15" s="7" t="s">
        <v>209</v>
      </c>
      <c r="E15" s="7" t="s">
        <v>73</v>
      </c>
      <c r="F15" s="7" t="s">
        <v>73</v>
      </c>
      <c r="G15" s="13" t="s">
        <v>157</v>
      </c>
      <c r="H15" s="14">
        <v>92751316</v>
      </c>
      <c r="I15" s="7">
        <v>71.3</v>
      </c>
      <c r="J15" s="7" t="s">
        <v>210</v>
      </c>
      <c r="K15" s="7" t="s">
        <v>211</v>
      </c>
      <c r="L15" s="58" t="s">
        <v>212</v>
      </c>
      <c r="M15" s="14">
        <v>5388950</v>
      </c>
      <c r="N15" s="14">
        <v>15.4</v>
      </c>
      <c r="O15" s="14">
        <v>4306</v>
      </c>
      <c r="P15" s="7">
        <v>92.7</v>
      </c>
      <c r="Q15" s="7">
        <v>42.6</v>
      </c>
      <c r="R15" s="10">
        <v>98.01</v>
      </c>
      <c r="S15" s="10">
        <v>99.2</v>
      </c>
      <c r="T15" s="10">
        <v>99.2</v>
      </c>
    </row>
    <row r="16" spans="1:20" ht="16" x14ac:dyDescent="0.2">
      <c r="A16" s="8" t="s">
        <v>53</v>
      </c>
      <c r="B16" s="9" t="s">
        <v>213</v>
      </c>
      <c r="C16" s="7" t="s">
        <v>214</v>
      </c>
      <c r="D16" s="7" t="s">
        <v>215</v>
      </c>
      <c r="E16" s="7" t="s">
        <v>73</v>
      </c>
      <c r="F16" s="7" t="s">
        <v>73</v>
      </c>
      <c r="G16" s="13" t="s">
        <v>157</v>
      </c>
      <c r="H16" s="14">
        <v>74539725</v>
      </c>
      <c r="I16" s="7">
        <v>62.1</v>
      </c>
      <c r="J16" s="7" t="s">
        <v>216</v>
      </c>
      <c r="K16" s="7" t="s">
        <v>217</v>
      </c>
      <c r="L16" s="58" t="s">
        <v>218</v>
      </c>
      <c r="M16" s="14">
        <v>5059941</v>
      </c>
      <c r="N16" s="14">
        <v>19</v>
      </c>
      <c r="O16" s="14">
        <v>5883</v>
      </c>
      <c r="P16" s="7">
        <v>112.2</v>
      </c>
      <c r="Q16" s="7">
        <v>51.8</v>
      </c>
      <c r="R16" s="10">
        <v>98.55</v>
      </c>
      <c r="S16" s="10">
        <v>99.38</v>
      </c>
      <c r="T16" s="10">
        <v>99.5</v>
      </c>
    </row>
    <row r="17" spans="1:20" ht="16" x14ac:dyDescent="0.2">
      <c r="A17" s="8" t="s">
        <v>30</v>
      </c>
      <c r="B17" s="9" t="s">
        <v>219</v>
      </c>
      <c r="C17" s="7" t="s">
        <v>220</v>
      </c>
      <c r="D17" s="7" t="s">
        <v>221</v>
      </c>
      <c r="E17" s="7" t="s">
        <v>73</v>
      </c>
      <c r="F17" s="7" t="s">
        <v>115</v>
      </c>
      <c r="G17" s="13" t="s">
        <v>157</v>
      </c>
      <c r="H17" s="14">
        <v>57815322</v>
      </c>
      <c r="I17" s="7">
        <v>45.7</v>
      </c>
      <c r="J17" s="7" t="s">
        <v>151</v>
      </c>
      <c r="K17" s="7" t="s">
        <v>222</v>
      </c>
      <c r="L17" s="58" t="s">
        <v>223</v>
      </c>
      <c r="M17" s="14">
        <v>4765777</v>
      </c>
      <c r="N17" s="14">
        <v>13.9</v>
      </c>
      <c r="O17" s="14">
        <v>6134</v>
      </c>
      <c r="P17" s="7">
        <v>84.9</v>
      </c>
      <c r="Q17" s="7">
        <v>37.1</v>
      </c>
      <c r="R17" s="10">
        <v>98.84</v>
      </c>
      <c r="S17" s="10">
        <v>99.54</v>
      </c>
      <c r="T17" s="10">
        <v>100</v>
      </c>
    </row>
    <row r="18" spans="1:20" ht="16" x14ac:dyDescent="0.2">
      <c r="A18" s="8" t="s">
        <v>22</v>
      </c>
      <c r="B18" s="9" t="s">
        <v>224</v>
      </c>
      <c r="C18" s="7" t="s">
        <v>225</v>
      </c>
      <c r="D18" s="7" t="s">
        <v>226</v>
      </c>
      <c r="E18" s="7" t="s">
        <v>73</v>
      </c>
      <c r="F18" s="7" t="s">
        <v>73</v>
      </c>
      <c r="G18" s="13" t="s">
        <v>157</v>
      </c>
      <c r="H18" s="14">
        <v>47646207</v>
      </c>
      <c r="I18" s="7">
        <v>42.2</v>
      </c>
      <c r="J18" s="7" t="s">
        <v>227</v>
      </c>
      <c r="K18" s="7" t="s">
        <v>228</v>
      </c>
      <c r="L18" s="58" t="s">
        <v>229</v>
      </c>
      <c r="M18" s="14">
        <v>2943540</v>
      </c>
      <c r="N18" s="14">
        <v>12.6</v>
      </c>
      <c r="O18" s="14">
        <v>6109</v>
      </c>
      <c r="P18" s="7">
        <v>75.400000000000006</v>
      </c>
      <c r="Q18" s="7">
        <v>33.5</v>
      </c>
      <c r="R18" s="10">
        <v>98.46</v>
      </c>
      <c r="S18" s="10">
        <v>99.34</v>
      </c>
      <c r="T18" s="10">
        <v>99.5</v>
      </c>
    </row>
    <row r="19" spans="1:20" ht="16" x14ac:dyDescent="0.2">
      <c r="A19" s="8" t="s">
        <v>26</v>
      </c>
      <c r="B19" s="9" t="s">
        <v>230</v>
      </c>
      <c r="C19" s="7" t="s">
        <v>231</v>
      </c>
      <c r="D19" s="7" t="s">
        <v>232</v>
      </c>
      <c r="E19" s="7" t="s">
        <v>73</v>
      </c>
      <c r="F19" s="7" t="s">
        <v>115</v>
      </c>
      <c r="G19" s="13" t="s">
        <v>157</v>
      </c>
      <c r="H19" s="14">
        <v>82317510</v>
      </c>
      <c r="I19" s="7">
        <v>70.400000000000006</v>
      </c>
      <c r="J19" s="7" t="s">
        <v>233</v>
      </c>
      <c r="K19" s="7" t="s">
        <v>152</v>
      </c>
      <c r="L19" s="58" t="s">
        <v>234</v>
      </c>
      <c r="M19" s="14">
        <v>4826991</v>
      </c>
      <c r="N19" s="14">
        <v>18.399999999999999</v>
      </c>
      <c r="O19" s="14">
        <v>5334</v>
      </c>
      <c r="P19" s="7">
        <v>106.7</v>
      </c>
      <c r="Q19" s="7">
        <v>47.3</v>
      </c>
      <c r="R19" s="10">
        <v>98.56</v>
      </c>
      <c r="S19" s="10">
        <v>99.46</v>
      </c>
      <c r="T19" s="10">
        <v>99.5</v>
      </c>
    </row>
    <row r="20" spans="1:20" ht="16" x14ac:dyDescent="0.2">
      <c r="A20" s="8" t="s">
        <v>37</v>
      </c>
      <c r="B20" s="9" t="s">
        <v>235</v>
      </c>
      <c r="C20" s="7" t="s">
        <v>236</v>
      </c>
      <c r="D20" s="7" t="s">
        <v>237</v>
      </c>
      <c r="E20" s="7" t="s">
        <v>73</v>
      </c>
      <c r="F20" s="7" t="s">
        <v>73</v>
      </c>
      <c r="G20" s="13" t="s">
        <v>150</v>
      </c>
      <c r="H20" s="14">
        <v>63301318</v>
      </c>
      <c r="I20" s="7">
        <v>51.5</v>
      </c>
      <c r="J20" s="7" t="s">
        <v>238</v>
      </c>
      <c r="K20" s="7" t="s">
        <v>239</v>
      </c>
      <c r="L20" s="58" t="s">
        <v>240</v>
      </c>
      <c r="M20" s="14">
        <v>2070851</v>
      </c>
      <c r="N20" s="14">
        <v>11.1</v>
      </c>
      <c r="O20" s="14">
        <v>7687</v>
      </c>
      <c r="P20" s="7">
        <v>123.2</v>
      </c>
      <c r="Q20" s="7">
        <v>191.8</v>
      </c>
      <c r="R20" s="10">
        <v>98.43</v>
      </c>
      <c r="S20" s="10">
        <v>99.23</v>
      </c>
      <c r="T20" s="10">
        <v>99.4</v>
      </c>
    </row>
    <row r="21" spans="1:20" ht="16" x14ac:dyDescent="0.2">
      <c r="A21" s="8" t="s">
        <v>39</v>
      </c>
      <c r="B21" s="9" t="s">
        <v>241</v>
      </c>
      <c r="C21" s="7" t="s">
        <v>242</v>
      </c>
      <c r="D21" s="7" t="s">
        <v>243</v>
      </c>
      <c r="E21" s="7" t="s">
        <v>73</v>
      </c>
      <c r="F21" s="7" t="s">
        <v>73</v>
      </c>
      <c r="G21" s="13" t="s">
        <v>150</v>
      </c>
      <c r="H21" s="14">
        <v>69295752</v>
      </c>
      <c r="I21" s="7">
        <v>55.2</v>
      </c>
      <c r="J21" s="7" t="s">
        <v>244</v>
      </c>
      <c r="K21" s="7" t="s">
        <v>245</v>
      </c>
      <c r="L21" s="58" t="s">
        <v>178</v>
      </c>
      <c r="M21" s="14">
        <v>2221498</v>
      </c>
      <c r="N21" s="14">
        <v>9.8000000000000007</v>
      </c>
      <c r="O21" s="14">
        <v>6476</v>
      </c>
      <c r="P21" s="7">
        <v>111.9</v>
      </c>
      <c r="Q21" s="7">
        <v>94.6</v>
      </c>
      <c r="R21" s="10">
        <v>98.33</v>
      </c>
      <c r="S21" s="10">
        <v>99.34</v>
      </c>
      <c r="T21" s="10">
        <v>99.5</v>
      </c>
    </row>
    <row r="22" spans="1:20" ht="16" x14ac:dyDescent="0.2">
      <c r="A22" s="8" t="s">
        <v>51</v>
      </c>
      <c r="B22" s="9" t="s">
        <v>246</v>
      </c>
      <c r="C22" s="7" t="s">
        <v>247</v>
      </c>
      <c r="D22" s="7" t="s">
        <v>248</v>
      </c>
      <c r="E22" s="7" t="s">
        <v>73</v>
      </c>
      <c r="F22" s="7" t="s">
        <v>73</v>
      </c>
      <c r="G22" s="13" t="s">
        <v>150</v>
      </c>
      <c r="H22" s="14">
        <v>89699921</v>
      </c>
      <c r="I22" s="7">
        <v>65.599999999999994</v>
      </c>
      <c r="J22" s="7" t="s">
        <v>249</v>
      </c>
      <c r="K22" s="7" t="s">
        <v>250</v>
      </c>
      <c r="L22" s="58" t="s">
        <v>251</v>
      </c>
      <c r="M22" s="14">
        <v>3083613</v>
      </c>
      <c r="N22" s="14">
        <v>11.5</v>
      </c>
      <c r="O22" s="14">
        <v>5844</v>
      </c>
      <c r="P22" s="7">
        <v>134</v>
      </c>
      <c r="Q22" s="7">
        <v>64.5</v>
      </c>
      <c r="R22" s="10">
        <v>98.74</v>
      </c>
      <c r="S22" s="10">
        <v>99.47</v>
      </c>
      <c r="T22" s="10">
        <v>99.5</v>
      </c>
    </row>
    <row r="23" spans="1:20" ht="16" x14ac:dyDescent="0.2">
      <c r="A23" s="8" t="s">
        <v>41</v>
      </c>
      <c r="B23" s="9" t="s">
        <v>252</v>
      </c>
      <c r="C23" s="7" t="s">
        <v>253</v>
      </c>
      <c r="D23" s="7" t="s">
        <v>254</v>
      </c>
      <c r="E23" s="7" t="s">
        <v>73</v>
      </c>
      <c r="F23" s="7" t="s">
        <v>115</v>
      </c>
      <c r="G23" s="13" t="s">
        <v>150</v>
      </c>
      <c r="H23" s="14">
        <v>77785150</v>
      </c>
      <c r="I23" s="7">
        <v>59</v>
      </c>
      <c r="J23" s="7" t="s">
        <v>182</v>
      </c>
      <c r="K23" s="7" t="s">
        <v>255</v>
      </c>
      <c r="L23" s="58" t="s">
        <v>256</v>
      </c>
      <c r="M23" s="14">
        <v>3195838</v>
      </c>
      <c r="N23" s="14">
        <v>8.1999999999999993</v>
      </c>
      <c r="O23" s="14">
        <v>5230</v>
      </c>
      <c r="P23" s="7">
        <v>99.2</v>
      </c>
      <c r="Q23" s="7">
        <v>49.5</v>
      </c>
      <c r="R23" s="10">
        <v>97.6</v>
      </c>
      <c r="S23" s="10">
        <v>98.73</v>
      </c>
      <c r="T23" s="10">
        <v>99</v>
      </c>
    </row>
    <row r="24" spans="1:20" ht="16" x14ac:dyDescent="0.2">
      <c r="A24" s="8" t="s">
        <v>42</v>
      </c>
      <c r="B24" s="9" t="s">
        <v>257</v>
      </c>
      <c r="C24" s="7" t="s">
        <v>258</v>
      </c>
      <c r="D24" s="7" t="s">
        <v>259</v>
      </c>
      <c r="E24" s="7" t="s">
        <v>73</v>
      </c>
      <c r="F24" s="7" t="s">
        <v>73</v>
      </c>
      <c r="G24" s="13" t="s">
        <v>150</v>
      </c>
      <c r="H24" s="14">
        <v>95397033</v>
      </c>
      <c r="I24" s="59">
        <v>73.5</v>
      </c>
      <c r="J24" s="59" t="s">
        <v>260</v>
      </c>
      <c r="K24" s="59" t="s">
        <v>261</v>
      </c>
      <c r="L24" s="60" t="s">
        <v>262</v>
      </c>
      <c r="M24" s="14">
        <v>2876663</v>
      </c>
      <c r="N24" s="14">
        <v>11.8</v>
      </c>
      <c r="O24" s="14">
        <v>5714</v>
      </c>
      <c r="P24" s="7">
        <v>134.80000000000001</v>
      </c>
      <c r="Q24" s="7">
        <v>131.1</v>
      </c>
      <c r="R24" s="10">
        <v>98.42</v>
      </c>
      <c r="S24" s="10">
        <v>99.29</v>
      </c>
      <c r="T24" s="10">
        <v>99.5</v>
      </c>
    </row>
    <row r="26" spans="1:20" x14ac:dyDescent="0.2">
      <c r="M26" s="41" t="s">
        <v>263</v>
      </c>
      <c r="N26" s="41"/>
      <c r="O26" s="5" t="s">
        <v>264</v>
      </c>
      <c r="P26" s="5" t="s">
        <v>265</v>
      </c>
      <c r="Q26" s="5"/>
      <c r="R26" s="85" t="s">
        <v>266</v>
      </c>
      <c r="S26" s="85" t="s">
        <v>267</v>
      </c>
      <c r="T26" s="5" t="s">
        <v>268</v>
      </c>
    </row>
    <row r="27" spans="1:20" x14ac:dyDescent="0.2">
      <c r="M27" s="85" t="s">
        <v>157</v>
      </c>
      <c r="N27" s="85"/>
      <c r="O27" s="1">
        <f>COUNTIF(G5:G24,M27)</f>
        <v>10</v>
      </c>
      <c r="P27" s="86">
        <f>MIN(P6,P11:P19)</f>
        <v>62.6</v>
      </c>
      <c r="Q27" s="86"/>
      <c r="R27" s="86">
        <f>MAX(P6,P11:P19)</f>
        <v>119.1</v>
      </c>
      <c r="S27" s="86">
        <f>SUMIF(G5:G24,M27,P5:P24)</f>
        <v>908.7</v>
      </c>
      <c r="T27" s="86">
        <f>S27/O27</f>
        <v>90.87</v>
      </c>
    </row>
    <row r="28" spans="1:20" x14ac:dyDescent="0.2">
      <c r="M28" s="85" t="s">
        <v>150</v>
      </c>
      <c r="N28" s="85"/>
      <c r="O28" s="1">
        <f>COUNTIF(G5:G25,M28)</f>
        <v>10</v>
      </c>
      <c r="P28" s="86">
        <f>MIN(P5,P7:P10,P20:P24)</f>
        <v>99.2</v>
      </c>
      <c r="Q28" s="86"/>
      <c r="R28" s="86">
        <f>MAX(P5,P7:P10,P20:P24)</f>
        <v>135.9</v>
      </c>
      <c r="S28" s="86">
        <f>SUMIF(G5:G25,M28,P5:P25)</f>
        <v>1214.3</v>
      </c>
      <c r="T28" s="86">
        <f>S28/O28</f>
        <v>121.42999999999999</v>
      </c>
    </row>
    <row r="30" spans="1:20" x14ac:dyDescent="0.2">
      <c r="M30" s="1"/>
      <c r="N30" s="1"/>
    </row>
    <row r="31" spans="1:20" x14ac:dyDescent="0.2">
      <c r="M31" s="1"/>
      <c r="N31" s="1"/>
    </row>
  </sheetData>
  <mergeCells count="2">
    <mergeCell ref="H3:L3"/>
    <mergeCell ref="M3:T3"/>
  </mergeCells>
  <pageMargins left="0.7" right="0.7" top="0.75" bottom="0.75" header="0.3" footer="0.3"/>
  <pageSetup scale="46"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01AE-9CEA-C94C-86EE-DF97E69CB7F1}">
  <dimension ref="A1:F1391"/>
  <sheetViews>
    <sheetView workbookViewId="0">
      <selection activeCell="A2" sqref="A2"/>
    </sheetView>
  </sheetViews>
  <sheetFormatPr baseColWidth="10" defaultColWidth="11.5" defaultRowHeight="15" x14ac:dyDescent="0.2"/>
  <cols>
    <col min="1" max="1" width="14.6640625" customWidth="1"/>
  </cols>
  <sheetData>
    <row r="1" spans="1:6" x14ac:dyDescent="0.2">
      <c r="A1" s="72" t="s">
        <v>269</v>
      </c>
    </row>
    <row r="3" spans="1:6" x14ac:dyDescent="0.2">
      <c r="A3" s="26" t="s">
        <v>270</v>
      </c>
      <c r="B3" s="26" t="s">
        <v>271</v>
      </c>
      <c r="C3" s="26" t="s">
        <v>272</v>
      </c>
      <c r="D3" s="26" t="s">
        <v>273</v>
      </c>
      <c r="E3" s="26" t="s">
        <v>274</v>
      </c>
      <c r="F3" s="26" t="s">
        <v>275</v>
      </c>
    </row>
    <row r="4" spans="1:6" x14ac:dyDescent="0.2">
      <c r="A4" t="s">
        <v>276</v>
      </c>
      <c r="B4">
        <v>1353730</v>
      </c>
      <c r="C4">
        <v>1375207</v>
      </c>
      <c r="D4" t="s">
        <v>277</v>
      </c>
      <c r="E4" t="s">
        <v>278</v>
      </c>
      <c r="F4" t="s">
        <v>279</v>
      </c>
    </row>
    <row r="5" spans="1:6" x14ac:dyDescent="0.2">
      <c r="A5" t="s">
        <v>276</v>
      </c>
      <c r="B5">
        <v>1731232</v>
      </c>
      <c r="C5">
        <v>1892292</v>
      </c>
      <c r="D5" t="s">
        <v>280</v>
      </c>
      <c r="E5" t="s">
        <v>278</v>
      </c>
      <c r="F5" t="s">
        <v>279</v>
      </c>
    </row>
    <row r="6" spans="1:6" x14ac:dyDescent="0.2">
      <c r="A6" t="s">
        <v>276</v>
      </c>
      <c r="B6">
        <v>2535639</v>
      </c>
      <c r="C6">
        <v>2565382</v>
      </c>
      <c r="D6" t="s">
        <v>281</v>
      </c>
      <c r="E6" t="s">
        <v>278</v>
      </c>
      <c r="F6" t="s">
        <v>279</v>
      </c>
    </row>
    <row r="7" spans="1:6" x14ac:dyDescent="0.2">
      <c r="A7" t="s">
        <v>276</v>
      </c>
      <c r="B7">
        <v>6165020</v>
      </c>
      <c r="C7">
        <v>6209389</v>
      </c>
      <c r="D7" t="s">
        <v>282</v>
      </c>
      <c r="E7" t="s">
        <v>278</v>
      </c>
      <c r="F7" t="s">
        <v>279</v>
      </c>
    </row>
    <row r="8" spans="1:6" x14ac:dyDescent="0.2">
      <c r="A8" t="s">
        <v>276</v>
      </c>
      <c r="B8">
        <v>7984404</v>
      </c>
      <c r="C8">
        <v>8026309</v>
      </c>
      <c r="D8" t="s">
        <v>283</v>
      </c>
      <c r="E8" t="s">
        <v>278</v>
      </c>
      <c r="F8" t="s">
        <v>279</v>
      </c>
    </row>
    <row r="9" spans="1:6" x14ac:dyDescent="0.2">
      <c r="A9" t="s">
        <v>276</v>
      </c>
      <c r="B9">
        <v>9609889</v>
      </c>
      <c r="C9">
        <v>9729114</v>
      </c>
      <c r="D9" t="s">
        <v>284</v>
      </c>
      <c r="E9" t="s">
        <v>278</v>
      </c>
      <c r="F9" t="s">
        <v>279</v>
      </c>
    </row>
    <row r="10" spans="1:6" x14ac:dyDescent="0.2">
      <c r="A10" t="s">
        <v>276</v>
      </c>
      <c r="B10">
        <v>11086535</v>
      </c>
      <c r="C10">
        <v>11262556</v>
      </c>
      <c r="D10" t="s">
        <v>285</v>
      </c>
      <c r="E10" t="s">
        <v>278</v>
      </c>
      <c r="F10" t="s">
        <v>279</v>
      </c>
    </row>
    <row r="11" spans="1:6" x14ac:dyDescent="0.2">
      <c r="A11" t="s">
        <v>276</v>
      </c>
      <c r="B11">
        <v>15816095</v>
      </c>
      <c r="C11">
        <v>15940456</v>
      </c>
      <c r="D11" t="s">
        <v>286</v>
      </c>
      <c r="E11" t="s">
        <v>278</v>
      </c>
      <c r="F11" t="s">
        <v>279</v>
      </c>
    </row>
    <row r="12" spans="1:6" x14ac:dyDescent="0.2">
      <c r="A12" t="s">
        <v>276</v>
      </c>
      <c r="B12">
        <v>16998664</v>
      </c>
      <c r="C12">
        <v>17054151</v>
      </c>
      <c r="D12" t="s">
        <v>287</v>
      </c>
      <c r="E12" t="s">
        <v>278</v>
      </c>
      <c r="F12" t="s">
        <v>279</v>
      </c>
    </row>
    <row r="13" spans="1:6" x14ac:dyDescent="0.2">
      <c r="A13" t="s">
        <v>276</v>
      </c>
      <c r="B13">
        <v>18610846</v>
      </c>
      <c r="C13">
        <v>18748866</v>
      </c>
      <c r="D13" t="s">
        <v>288</v>
      </c>
      <c r="E13" t="s">
        <v>278</v>
      </c>
      <c r="F13" t="s">
        <v>279</v>
      </c>
    </row>
    <row r="14" spans="1:6" x14ac:dyDescent="0.2">
      <c r="A14" t="s">
        <v>276</v>
      </c>
      <c r="B14">
        <v>22032627</v>
      </c>
      <c r="C14">
        <v>22101360</v>
      </c>
      <c r="D14" t="s">
        <v>289</v>
      </c>
      <c r="E14" t="s">
        <v>278</v>
      </c>
      <c r="F14" t="s">
        <v>279</v>
      </c>
    </row>
    <row r="15" spans="1:6" x14ac:dyDescent="0.2">
      <c r="A15" t="s">
        <v>276</v>
      </c>
      <c r="B15">
        <v>23537926</v>
      </c>
      <c r="C15">
        <v>23559501</v>
      </c>
      <c r="D15" t="s">
        <v>290</v>
      </c>
      <c r="E15" t="s">
        <v>278</v>
      </c>
      <c r="F15" t="s">
        <v>279</v>
      </c>
    </row>
    <row r="16" spans="1:6" x14ac:dyDescent="0.2">
      <c r="A16" t="s">
        <v>276</v>
      </c>
      <c r="B16">
        <v>26673236</v>
      </c>
      <c r="C16">
        <v>26782104</v>
      </c>
      <c r="D16" t="s">
        <v>291</v>
      </c>
      <c r="E16" t="s">
        <v>278</v>
      </c>
      <c r="F16" t="s">
        <v>279</v>
      </c>
    </row>
    <row r="17" spans="1:6" x14ac:dyDescent="0.2">
      <c r="A17" t="s">
        <v>276</v>
      </c>
      <c r="B17">
        <v>28239518</v>
      </c>
      <c r="C17">
        <v>28282491</v>
      </c>
      <c r="D17" t="s">
        <v>292</v>
      </c>
      <c r="E17" t="s">
        <v>278</v>
      </c>
      <c r="F17" t="s">
        <v>279</v>
      </c>
    </row>
    <row r="18" spans="1:6" x14ac:dyDescent="0.2">
      <c r="A18" t="s">
        <v>276</v>
      </c>
      <c r="B18">
        <v>29216516</v>
      </c>
      <c r="C18">
        <v>29326813</v>
      </c>
      <c r="D18" t="s">
        <v>293</v>
      </c>
      <c r="E18" t="s">
        <v>278</v>
      </c>
      <c r="F18" t="s">
        <v>279</v>
      </c>
    </row>
    <row r="19" spans="1:6" x14ac:dyDescent="0.2">
      <c r="A19" t="s">
        <v>276</v>
      </c>
      <c r="B19">
        <v>32272083</v>
      </c>
      <c r="C19">
        <v>32333635</v>
      </c>
      <c r="D19" t="s">
        <v>294</v>
      </c>
      <c r="E19" t="s">
        <v>278</v>
      </c>
      <c r="F19" t="s">
        <v>279</v>
      </c>
    </row>
    <row r="20" spans="1:6" x14ac:dyDescent="0.2">
      <c r="A20" t="s">
        <v>276</v>
      </c>
      <c r="B20">
        <v>35849808</v>
      </c>
      <c r="C20">
        <v>35930532</v>
      </c>
      <c r="D20" t="s">
        <v>295</v>
      </c>
      <c r="E20" t="s">
        <v>278</v>
      </c>
      <c r="F20" t="s">
        <v>279</v>
      </c>
    </row>
    <row r="21" spans="1:6" x14ac:dyDescent="0.2">
      <c r="A21" t="s">
        <v>276</v>
      </c>
      <c r="B21">
        <v>36319624</v>
      </c>
      <c r="C21">
        <v>36385924</v>
      </c>
      <c r="D21" t="s">
        <v>296</v>
      </c>
      <c r="E21" t="s">
        <v>278</v>
      </c>
      <c r="F21" t="s">
        <v>279</v>
      </c>
    </row>
    <row r="22" spans="1:6" x14ac:dyDescent="0.2">
      <c r="A22" t="s">
        <v>276</v>
      </c>
      <c r="B22">
        <v>36446043</v>
      </c>
      <c r="C22">
        <v>36483278</v>
      </c>
      <c r="D22" t="s">
        <v>297</v>
      </c>
      <c r="E22" t="s">
        <v>278</v>
      </c>
      <c r="F22" t="s">
        <v>279</v>
      </c>
    </row>
    <row r="23" spans="1:6" x14ac:dyDescent="0.2">
      <c r="A23" t="s">
        <v>276</v>
      </c>
      <c r="B23">
        <v>38818198</v>
      </c>
      <c r="C23">
        <v>38859772</v>
      </c>
      <c r="D23" t="s">
        <v>298</v>
      </c>
      <c r="E23" t="s">
        <v>278</v>
      </c>
      <c r="F23" t="s">
        <v>279</v>
      </c>
    </row>
    <row r="24" spans="1:6" x14ac:dyDescent="0.2">
      <c r="A24" t="s">
        <v>276</v>
      </c>
      <c r="B24">
        <v>39875428</v>
      </c>
      <c r="C24">
        <v>39902256</v>
      </c>
      <c r="D24" t="s">
        <v>299</v>
      </c>
      <c r="E24" t="s">
        <v>278</v>
      </c>
      <c r="F24" t="s">
        <v>279</v>
      </c>
    </row>
    <row r="25" spans="1:6" x14ac:dyDescent="0.2">
      <c r="A25" t="s">
        <v>276</v>
      </c>
      <c r="B25">
        <v>43317818</v>
      </c>
      <c r="C25">
        <v>43354466</v>
      </c>
      <c r="D25" t="s">
        <v>300</v>
      </c>
      <c r="E25" t="s">
        <v>278</v>
      </c>
      <c r="F25" t="s">
        <v>279</v>
      </c>
    </row>
    <row r="26" spans="1:6" x14ac:dyDescent="0.2">
      <c r="A26" t="s">
        <v>276</v>
      </c>
      <c r="B26">
        <v>44799154</v>
      </c>
      <c r="C26">
        <v>44843253</v>
      </c>
      <c r="D26" t="s">
        <v>301</v>
      </c>
      <c r="E26" t="s">
        <v>278</v>
      </c>
      <c r="F26" t="s">
        <v>279</v>
      </c>
    </row>
    <row r="27" spans="1:6" x14ac:dyDescent="0.2">
      <c r="A27" t="s">
        <v>276</v>
      </c>
      <c r="B27">
        <v>45309163</v>
      </c>
      <c r="C27">
        <v>45340893</v>
      </c>
      <c r="D27" t="s">
        <v>302</v>
      </c>
      <c r="E27" t="s">
        <v>278</v>
      </c>
      <c r="F27" t="s">
        <v>279</v>
      </c>
    </row>
    <row r="28" spans="1:6" x14ac:dyDescent="0.2">
      <c r="A28" t="s">
        <v>276</v>
      </c>
      <c r="B28">
        <v>46020140</v>
      </c>
      <c r="C28">
        <v>46133036</v>
      </c>
      <c r="D28" t="s">
        <v>303</v>
      </c>
      <c r="E28" t="s">
        <v>278</v>
      </c>
      <c r="F28" t="s">
        <v>279</v>
      </c>
    </row>
    <row r="29" spans="1:6" x14ac:dyDescent="0.2">
      <c r="A29" t="s">
        <v>276</v>
      </c>
      <c r="B29">
        <v>46226461</v>
      </c>
      <c r="C29">
        <v>46278480</v>
      </c>
      <c r="D29" t="s">
        <v>304</v>
      </c>
      <c r="E29" t="s">
        <v>278</v>
      </c>
      <c r="F29" t="s">
        <v>279</v>
      </c>
    </row>
    <row r="30" spans="1:6" x14ac:dyDescent="0.2">
      <c r="A30" t="s">
        <v>276</v>
      </c>
      <c r="B30">
        <v>46537407</v>
      </c>
      <c r="C30">
        <v>46616843</v>
      </c>
      <c r="D30" t="s">
        <v>305</v>
      </c>
      <c r="E30" t="s">
        <v>278</v>
      </c>
      <c r="F30" t="s">
        <v>279</v>
      </c>
    </row>
    <row r="31" spans="1:6" x14ac:dyDescent="0.2">
      <c r="A31" t="s">
        <v>276</v>
      </c>
      <c r="B31">
        <v>47230139</v>
      </c>
      <c r="C31">
        <v>47314892</v>
      </c>
      <c r="D31" t="s">
        <v>306</v>
      </c>
      <c r="E31" t="s">
        <v>278</v>
      </c>
      <c r="F31" t="s">
        <v>279</v>
      </c>
    </row>
    <row r="32" spans="1:6" x14ac:dyDescent="0.2">
      <c r="A32" t="s">
        <v>276</v>
      </c>
      <c r="B32">
        <v>50940745</v>
      </c>
      <c r="C32">
        <v>50974634</v>
      </c>
      <c r="D32" t="s">
        <v>307</v>
      </c>
      <c r="E32" t="s">
        <v>278</v>
      </c>
      <c r="F32" t="s">
        <v>279</v>
      </c>
    </row>
    <row r="33" spans="1:6" x14ac:dyDescent="0.2">
      <c r="A33" t="s">
        <v>276</v>
      </c>
      <c r="B33">
        <v>58756845</v>
      </c>
      <c r="C33">
        <v>58784048</v>
      </c>
      <c r="D33" t="s">
        <v>308</v>
      </c>
      <c r="E33" t="s">
        <v>278</v>
      </c>
      <c r="F33" t="s">
        <v>279</v>
      </c>
    </row>
    <row r="34" spans="1:6" x14ac:dyDescent="0.2">
      <c r="A34" t="s">
        <v>276</v>
      </c>
      <c r="B34">
        <v>64813223</v>
      </c>
      <c r="C34">
        <v>65067754</v>
      </c>
      <c r="D34" t="s">
        <v>309</v>
      </c>
      <c r="E34" t="s">
        <v>278</v>
      </c>
      <c r="F34" t="s">
        <v>279</v>
      </c>
    </row>
    <row r="35" spans="1:6" x14ac:dyDescent="0.2">
      <c r="A35" t="s">
        <v>276</v>
      </c>
      <c r="B35">
        <v>71375943</v>
      </c>
      <c r="C35">
        <v>72282539</v>
      </c>
      <c r="D35" t="s">
        <v>310</v>
      </c>
      <c r="E35" t="s">
        <v>278</v>
      </c>
      <c r="F35" t="s">
        <v>279</v>
      </c>
    </row>
    <row r="36" spans="1:6" x14ac:dyDescent="0.2">
      <c r="A36" t="s">
        <v>276</v>
      </c>
      <c r="B36">
        <v>77924055</v>
      </c>
      <c r="C36">
        <v>77979110</v>
      </c>
      <c r="D36" t="s">
        <v>311</v>
      </c>
      <c r="E36" t="s">
        <v>278</v>
      </c>
      <c r="F36" t="s">
        <v>279</v>
      </c>
    </row>
    <row r="37" spans="1:6" x14ac:dyDescent="0.2">
      <c r="A37" t="s">
        <v>276</v>
      </c>
      <c r="B37">
        <v>85245776</v>
      </c>
      <c r="C37">
        <v>85276632</v>
      </c>
      <c r="D37" t="s">
        <v>312</v>
      </c>
      <c r="E37" t="s">
        <v>278</v>
      </c>
      <c r="F37" t="s">
        <v>279</v>
      </c>
    </row>
    <row r="38" spans="1:6" x14ac:dyDescent="0.2">
      <c r="A38" t="s">
        <v>276</v>
      </c>
      <c r="B38">
        <v>92812013</v>
      </c>
      <c r="C38">
        <v>92841924</v>
      </c>
      <c r="D38" t="s">
        <v>313</v>
      </c>
      <c r="E38" t="s">
        <v>278</v>
      </c>
      <c r="F38" t="s">
        <v>279</v>
      </c>
    </row>
    <row r="39" spans="1:6" x14ac:dyDescent="0.2">
      <c r="A39" t="s">
        <v>276</v>
      </c>
      <c r="B39">
        <v>114684469</v>
      </c>
      <c r="C39">
        <v>114758676</v>
      </c>
      <c r="D39" t="s">
        <v>314</v>
      </c>
      <c r="E39" t="s">
        <v>278</v>
      </c>
      <c r="F39" t="s">
        <v>279</v>
      </c>
    </row>
    <row r="40" spans="1:6" x14ac:dyDescent="0.2">
      <c r="A40" t="s">
        <v>276</v>
      </c>
      <c r="B40">
        <v>117123587</v>
      </c>
      <c r="C40">
        <v>117210960</v>
      </c>
      <c r="D40" t="s">
        <v>315</v>
      </c>
      <c r="E40" t="s">
        <v>278</v>
      </c>
      <c r="F40" t="s">
        <v>279</v>
      </c>
    </row>
    <row r="41" spans="1:6" x14ac:dyDescent="0.2">
      <c r="A41" t="s">
        <v>276</v>
      </c>
      <c r="B41">
        <v>117586048</v>
      </c>
      <c r="C41">
        <v>117628389</v>
      </c>
      <c r="D41" t="s">
        <v>316</v>
      </c>
      <c r="E41" t="s">
        <v>278</v>
      </c>
      <c r="F41" t="s">
        <v>279</v>
      </c>
    </row>
    <row r="42" spans="1:6" x14ac:dyDescent="0.2">
      <c r="A42" t="s">
        <v>276</v>
      </c>
      <c r="B42">
        <v>119487198</v>
      </c>
      <c r="C42">
        <v>119515054</v>
      </c>
      <c r="D42" t="s">
        <v>317</v>
      </c>
      <c r="E42" t="s">
        <v>278</v>
      </c>
      <c r="F42" t="s">
        <v>279</v>
      </c>
    </row>
    <row r="43" spans="1:6" x14ac:dyDescent="0.2">
      <c r="A43" t="s">
        <v>276</v>
      </c>
      <c r="B43">
        <v>119891553</v>
      </c>
      <c r="C43">
        <v>120100779</v>
      </c>
      <c r="D43" t="s">
        <v>318</v>
      </c>
      <c r="E43" t="s">
        <v>278</v>
      </c>
      <c r="F43" t="s">
        <v>279</v>
      </c>
    </row>
    <row r="44" spans="1:6" x14ac:dyDescent="0.2">
      <c r="A44" t="s">
        <v>276</v>
      </c>
      <c r="B44">
        <v>149773075</v>
      </c>
      <c r="C44">
        <v>149853125</v>
      </c>
      <c r="D44" t="s">
        <v>319</v>
      </c>
      <c r="E44" t="s">
        <v>278</v>
      </c>
      <c r="F44" t="s">
        <v>279</v>
      </c>
    </row>
    <row r="45" spans="1:6" x14ac:dyDescent="0.2">
      <c r="A45" t="s">
        <v>276</v>
      </c>
      <c r="B45">
        <v>150540895</v>
      </c>
      <c r="C45">
        <v>150579738</v>
      </c>
      <c r="D45" t="s">
        <v>320</v>
      </c>
      <c r="E45" t="s">
        <v>278</v>
      </c>
      <c r="F45" t="s">
        <v>279</v>
      </c>
    </row>
    <row r="46" spans="1:6" x14ac:dyDescent="0.2">
      <c r="A46" t="s">
        <v>276</v>
      </c>
      <c r="B46">
        <v>150906263</v>
      </c>
      <c r="C46">
        <v>150964744</v>
      </c>
      <c r="D46" t="s">
        <v>321</v>
      </c>
      <c r="E46" t="s">
        <v>278</v>
      </c>
      <c r="F46" t="s">
        <v>279</v>
      </c>
    </row>
    <row r="47" spans="1:6" x14ac:dyDescent="0.2">
      <c r="A47" t="s">
        <v>276</v>
      </c>
      <c r="B47">
        <v>154954653</v>
      </c>
      <c r="C47">
        <v>154979251</v>
      </c>
      <c r="D47" t="s">
        <v>322</v>
      </c>
      <c r="E47" t="s">
        <v>278</v>
      </c>
      <c r="F47" t="s">
        <v>279</v>
      </c>
    </row>
    <row r="48" spans="1:6" x14ac:dyDescent="0.2">
      <c r="A48" t="s">
        <v>276</v>
      </c>
      <c r="B48">
        <v>155877808</v>
      </c>
      <c r="C48">
        <v>155911404</v>
      </c>
      <c r="D48" t="s">
        <v>323</v>
      </c>
      <c r="E48" t="s">
        <v>278</v>
      </c>
      <c r="F48" t="s">
        <v>279</v>
      </c>
    </row>
    <row r="49" spans="1:6" x14ac:dyDescent="0.2">
      <c r="A49" t="s">
        <v>276</v>
      </c>
      <c r="B49">
        <v>156795636</v>
      </c>
      <c r="C49">
        <v>156881850</v>
      </c>
      <c r="D49" t="s">
        <v>324</v>
      </c>
      <c r="E49" t="s">
        <v>278</v>
      </c>
      <c r="F49" t="s">
        <v>279</v>
      </c>
    </row>
    <row r="50" spans="1:6" x14ac:dyDescent="0.2">
      <c r="A50" t="s">
        <v>276</v>
      </c>
      <c r="B50">
        <v>158590704</v>
      </c>
      <c r="C50">
        <v>158686715</v>
      </c>
      <c r="D50" t="s">
        <v>325</v>
      </c>
      <c r="E50" t="s">
        <v>278</v>
      </c>
      <c r="F50" t="s">
        <v>279</v>
      </c>
    </row>
    <row r="51" spans="1:6" x14ac:dyDescent="0.2">
      <c r="A51" t="s">
        <v>276</v>
      </c>
      <c r="B51">
        <v>161294381</v>
      </c>
      <c r="C51">
        <v>161363206</v>
      </c>
      <c r="D51" t="s">
        <v>326</v>
      </c>
      <c r="E51" t="s">
        <v>278</v>
      </c>
      <c r="F51" t="s">
        <v>279</v>
      </c>
    </row>
    <row r="52" spans="1:6" x14ac:dyDescent="0.2">
      <c r="A52" t="s">
        <v>276</v>
      </c>
      <c r="B52">
        <v>162611373</v>
      </c>
      <c r="C52">
        <v>162787405</v>
      </c>
      <c r="D52" t="s">
        <v>327</v>
      </c>
      <c r="E52" t="s">
        <v>278</v>
      </c>
      <c r="F52" t="s">
        <v>279</v>
      </c>
    </row>
    <row r="53" spans="1:6" x14ac:dyDescent="0.2">
      <c r="A53" t="s">
        <v>276</v>
      </c>
      <c r="B53">
        <v>163246576</v>
      </c>
      <c r="C53">
        <v>163355764</v>
      </c>
      <c r="D53" t="s">
        <v>328</v>
      </c>
      <c r="E53" t="s">
        <v>278</v>
      </c>
      <c r="F53" t="s">
        <v>279</v>
      </c>
    </row>
    <row r="54" spans="1:6" x14ac:dyDescent="0.2">
      <c r="A54" t="s">
        <v>276</v>
      </c>
      <c r="B54">
        <v>175924831</v>
      </c>
      <c r="C54">
        <v>176207286</v>
      </c>
      <c r="D54" t="s">
        <v>329</v>
      </c>
      <c r="E54" t="s">
        <v>278</v>
      </c>
      <c r="F54" t="s">
        <v>279</v>
      </c>
    </row>
    <row r="55" spans="1:6" x14ac:dyDescent="0.2">
      <c r="A55" t="s">
        <v>276</v>
      </c>
      <c r="B55">
        <v>178174342</v>
      </c>
      <c r="C55">
        <v>178194709</v>
      </c>
      <c r="D55" t="s">
        <v>330</v>
      </c>
      <c r="E55" t="s">
        <v>278</v>
      </c>
      <c r="F55" t="s">
        <v>279</v>
      </c>
    </row>
    <row r="56" spans="1:6" x14ac:dyDescent="0.2">
      <c r="A56" t="s">
        <v>276</v>
      </c>
      <c r="B56">
        <v>179079330</v>
      </c>
      <c r="C56">
        <v>179229684</v>
      </c>
      <c r="D56" t="s">
        <v>331</v>
      </c>
      <c r="E56" t="s">
        <v>278</v>
      </c>
      <c r="F56" t="s">
        <v>279</v>
      </c>
    </row>
    <row r="57" spans="1:6" x14ac:dyDescent="0.2">
      <c r="A57" t="s">
        <v>276</v>
      </c>
      <c r="B57">
        <v>185025497</v>
      </c>
      <c r="C57">
        <v>185102603</v>
      </c>
      <c r="D57" t="s">
        <v>332</v>
      </c>
      <c r="E57" t="s">
        <v>278</v>
      </c>
      <c r="F57" t="s">
        <v>279</v>
      </c>
    </row>
    <row r="58" spans="1:6" x14ac:dyDescent="0.2">
      <c r="A58" t="s">
        <v>276</v>
      </c>
      <c r="B58">
        <v>193101983</v>
      </c>
      <c r="C58">
        <v>193254815</v>
      </c>
      <c r="D58" t="s">
        <v>333</v>
      </c>
      <c r="E58" t="s">
        <v>278</v>
      </c>
      <c r="F58" t="s">
        <v>279</v>
      </c>
    </row>
    <row r="59" spans="1:6" x14ac:dyDescent="0.2">
      <c r="A59" t="s">
        <v>276</v>
      </c>
      <c r="B59">
        <v>198618457</v>
      </c>
      <c r="C59">
        <v>198759342</v>
      </c>
      <c r="D59" t="s">
        <v>334</v>
      </c>
      <c r="E59" t="s">
        <v>278</v>
      </c>
      <c r="F59" t="s">
        <v>279</v>
      </c>
    </row>
    <row r="60" spans="1:6" x14ac:dyDescent="0.2">
      <c r="A60" t="s">
        <v>276</v>
      </c>
      <c r="B60">
        <v>201987945</v>
      </c>
      <c r="C60">
        <v>202017183</v>
      </c>
      <c r="D60" t="s">
        <v>335</v>
      </c>
      <c r="E60" t="s">
        <v>278</v>
      </c>
      <c r="F60" t="s">
        <v>279</v>
      </c>
    </row>
    <row r="61" spans="1:6" x14ac:dyDescent="0.2">
      <c r="A61" t="s">
        <v>276</v>
      </c>
      <c r="B61">
        <v>203285491</v>
      </c>
      <c r="C61">
        <v>203309602</v>
      </c>
      <c r="D61" t="s">
        <v>336</v>
      </c>
      <c r="E61" t="s">
        <v>278</v>
      </c>
      <c r="F61" t="s">
        <v>279</v>
      </c>
    </row>
    <row r="62" spans="1:6" x14ac:dyDescent="0.2">
      <c r="A62" t="s">
        <v>276</v>
      </c>
      <c r="B62">
        <v>204402628</v>
      </c>
      <c r="C62">
        <v>204494805</v>
      </c>
      <c r="D62" t="s">
        <v>337</v>
      </c>
      <c r="E62" t="s">
        <v>278</v>
      </c>
      <c r="F62" t="s">
        <v>279</v>
      </c>
    </row>
    <row r="63" spans="1:6" x14ac:dyDescent="0.2">
      <c r="A63" t="s">
        <v>276</v>
      </c>
      <c r="B63">
        <v>204496379</v>
      </c>
      <c r="C63">
        <v>204558120</v>
      </c>
      <c r="D63" t="s">
        <v>338</v>
      </c>
      <c r="E63" t="s">
        <v>278</v>
      </c>
      <c r="F63" t="s">
        <v>279</v>
      </c>
    </row>
    <row r="64" spans="1:6" x14ac:dyDescent="0.2">
      <c r="A64" t="s">
        <v>276</v>
      </c>
      <c r="B64">
        <v>206450476</v>
      </c>
      <c r="C64">
        <v>206496889</v>
      </c>
      <c r="D64" t="s">
        <v>339</v>
      </c>
      <c r="E64" t="s">
        <v>278</v>
      </c>
      <c r="F64" t="s">
        <v>279</v>
      </c>
    </row>
    <row r="65" spans="1:6" x14ac:dyDescent="0.2">
      <c r="A65" t="s">
        <v>276</v>
      </c>
      <c r="B65">
        <v>206747602</v>
      </c>
      <c r="C65">
        <v>206774541</v>
      </c>
      <c r="D65" t="s">
        <v>340</v>
      </c>
      <c r="E65" t="s">
        <v>278</v>
      </c>
      <c r="F65" t="s">
        <v>279</v>
      </c>
    </row>
    <row r="66" spans="1:6" x14ac:dyDescent="0.2">
      <c r="A66" t="s">
        <v>276</v>
      </c>
      <c r="B66">
        <v>226041851</v>
      </c>
      <c r="C66">
        <v>226072019</v>
      </c>
      <c r="D66" t="s">
        <v>341</v>
      </c>
      <c r="E66" t="s">
        <v>278</v>
      </c>
      <c r="F66" t="s">
        <v>279</v>
      </c>
    </row>
    <row r="67" spans="1:6" x14ac:dyDescent="0.2">
      <c r="A67" t="s">
        <v>276</v>
      </c>
      <c r="B67">
        <v>226340210</v>
      </c>
      <c r="C67">
        <v>226408154</v>
      </c>
      <c r="D67" t="s">
        <v>342</v>
      </c>
      <c r="E67" t="s">
        <v>278</v>
      </c>
      <c r="F67" t="s">
        <v>279</v>
      </c>
    </row>
    <row r="68" spans="1:6" x14ac:dyDescent="0.2">
      <c r="A68" t="s">
        <v>276</v>
      </c>
      <c r="B68">
        <v>230294490</v>
      </c>
      <c r="C68">
        <v>230426332</v>
      </c>
      <c r="D68" t="s">
        <v>343</v>
      </c>
      <c r="E68" t="s">
        <v>278</v>
      </c>
      <c r="F68" t="s">
        <v>279</v>
      </c>
    </row>
    <row r="69" spans="1:6" x14ac:dyDescent="0.2">
      <c r="A69" t="s">
        <v>276</v>
      </c>
      <c r="B69">
        <v>231317104</v>
      </c>
      <c r="C69">
        <v>231355023</v>
      </c>
      <c r="D69" t="s">
        <v>344</v>
      </c>
      <c r="E69" t="s">
        <v>278</v>
      </c>
      <c r="F69" t="s">
        <v>279</v>
      </c>
    </row>
    <row r="70" spans="1:6" x14ac:dyDescent="0.2">
      <c r="A70" t="s">
        <v>276</v>
      </c>
      <c r="B70">
        <v>241477511</v>
      </c>
      <c r="C70">
        <v>241519799</v>
      </c>
      <c r="D70" t="s">
        <v>345</v>
      </c>
      <c r="E70" t="s">
        <v>278</v>
      </c>
      <c r="F70" t="s">
        <v>279</v>
      </c>
    </row>
    <row r="71" spans="1:6" x14ac:dyDescent="0.2">
      <c r="A71" t="s">
        <v>276</v>
      </c>
      <c r="B71">
        <v>243468233</v>
      </c>
      <c r="C71">
        <v>243851079</v>
      </c>
      <c r="D71" t="s">
        <v>346</v>
      </c>
      <c r="E71" t="s">
        <v>278</v>
      </c>
      <c r="F71" t="s">
        <v>279</v>
      </c>
    </row>
    <row r="72" spans="1:6" x14ac:dyDescent="0.2">
      <c r="A72" t="s">
        <v>276</v>
      </c>
      <c r="B72">
        <v>245729342</v>
      </c>
      <c r="C72">
        <v>246507312</v>
      </c>
      <c r="D72" t="s">
        <v>347</v>
      </c>
      <c r="E72" t="s">
        <v>278</v>
      </c>
      <c r="F72" t="s">
        <v>279</v>
      </c>
    </row>
    <row r="73" spans="1:6" x14ac:dyDescent="0.2">
      <c r="A73" t="s">
        <v>276</v>
      </c>
      <c r="B73">
        <v>1373730</v>
      </c>
      <c r="C73">
        <v>1395207</v>
      </c>
      <c r="D73" t="s">
        <v>277</v>
      </c>
      <c r="E73" t="s">
        <v>278</v>
      </c>
      <c r="F73" t="s">
        <v>348</v>
      </c>
    </row>
    <row r="74" spans="1:6" x14ac:dyDescent="0.2">
      <c r="A74" t="s">
        <v>276</v>
      </c>
      <c r="B74">
        <v>1751232</v>
      </c>
      <c r="C74">
        <v>1912292</v>
      </c>
      <c r="D74" t="s">
        <v>280</v>
      </c>
      <c r="E74" t="s">
        <v>278</v>
      </c>
      <c r="F74" t="s">
        <v>348</v>
      </c>
    </row>
    <row r="75" spans="1:6" x14ac:dyDescent="0.2">
      <c r="A75" t="s">
        <v>276</v>
      </c>
      <c r="B75">
        <v>2555639</v>
      </c>
      <c r="C75">
        <v>2585382</v>
      </c>
      <c r="D75" t="s">
        <v>281</v>
      </c>
      <c r="E75" t="s">
        <v>278</v>
      </c>
      <c r="F75" t="s">
        <v>348</v>
      </c>
    </row>
    <row r="76" spans="1:6" x14ac:dyDescent="0.2">
      <c r="A76" t="s">
        <v>276</v>
      </c>
      <c r="B76">
        <v>6185020</v>
      </c>
      <c r="C76">
        <v>6229389</v>
      </c>
      <c r="D76" t="s">
        <v>282</v>
      </c>
      <c r="E76" t="s">
        <v>278</v>
      </c>
      <c r="F76" t="s">
        <v>348</v>
      </c>
    </row>
    <row r="77" spans="1:6" x14ac:dyDescent="0.2">
      <c r="A77" t="s">
        <v>276</v>
      </c>
      <c r="B77">
        <v>8004404</v>
      </c>
      <c r="C77">
        <v>8046309</v>
      </c>
      <c r="D77" t="s">
        <v>283</v>
      </c>
      <c r="E77" t="s">
        <v>278</v>
      </c>
      <c r="F77" t="s">
        <v>348</v>
      </c>
    </row>
    <row r="78" spans="1:6" x14ac:dyDescent="0.2">
      <c r="A78" t="s">
        <v>276</v>
      </c>
      <c r="B78">
        <v>9629889</v>
      </c>
      <c r="C78">
        <v>9749114</v>
      </c>
      <c r="D78" t="s">
        <v>284</v>
      </c>
      <c r="E78" t="s">
        <v>278</v>
      </c>
      <c r="F78" t="s">
        <v>348</v>
      </c>
    </row>
    <row r="79" spans="1:6" x14ac:dyDescent="0.2">
      <c r="A79" t="s">
        <v>276</v>
      </c>
      <c r="B79">
        <v>11106535</v>
      </c>
      <c r="C79">
        <v>11282556</v>
      </c>
      <c r="D79" t="s">
        <v>285</v>
      </c>
      <c r="E79" t="s">
        <v>278</v>
      </c>
      <c r="F79" t="s">
        <v>348</v>
      </c>
    </row>
    <row r="80" spans="1:6" x14ac:dyDescent="0.2">
      <c r="A80" t="s">
        <v>276</v>
      </c>
      <c r="B80">
        <v>15836095</v>
      </c>
      <c r="C80">
        <v>15960456</v>
      </c>
      <c r="D80" t="s">
        <v>286</v>
      </c>
      <c r="E80" t="s">
        <v>278</v>
      </c>
      <c r="F80" t="s">
        <v>348</v>
      </c>
    </row>
    <row r="81" spans="1:6" x14ac:dyDescent="0.2">
      <c r="A81" t="s">
        <v>276</v>
      </c>
      <c r="B81">
        <v>17018664</v>
      </c>
      <c r="C81">
        <v>17074151</v>
      </c>
      <c r="D81" t="s">
        <v>287</v>
      </c>
      <c r="E81" t="s">
        <v>278</v>
      </c>
      <c r="F81" t="s">
        <v>348</v>
      </c>
    </row>
    <row r="82" spans="1:6" x14ac:dyDescent="0.2">
      <c r="A82" t="s">
        <v>276</v>
      </c>
      <c r="B82">
        <v>18630846</v>
      </c>
      <c r="C82">
        <v>18768866</v>
      </c>
      <c r="D82" t="s">
        <v>288</v>
      </c>
      <c r="E82" t="s">
        <v>278</v>
      </c>
      <c r="F82" t="s">
        <v>348</v>
      </c>
    </row>
    <row r="83" spans="1:6" x14ac:dyDescent="0.2">
      <c r="A83" t="s">
        <v>276</v>
      </c>
      <c r="B83">
        <v>22052627</v>
      </c>
      <c r="C83">
        <v>22121360</v>
      </c>
      <c r="D83" t="s">
        <v>289</v>
      </c>
      <c r="E83" t="s">
        <v>278</v>
      </c>
      <c r="F83" t="s">
        <v>348</v>
      </c>
    </row>
    <row r="84" spans="1:6" x14ac:dyDescent="0.2">
      <c r="A84" t="s">
        <v>276</v>
      </c>
      <c r="B84">
        <v>23557926</v>
      </c>
      <c r="C84">
        <v>23579501</v>
      </c>
      <c r="D84" t="s">
        <v>290</v>
      </c>
      <c r="E84" t="s">
        <v>278</v>
      </c>
      <c r="F84" t="s">
        <v>348</v>
      </c>
    </row>
    <row r="85" spans="1:6" x14ac:dyDescent="0.2">
      <c r="A85" t="s">
        <v>276</v>
      </c>
      <c r="B85">
        <v>26693236</v>
      </c>
      <c r="C85">
        <v>26802104</v>
      </c>
      <c r="D85" t="s">
        <v>291</v>
      </c>
      <c r="E85" t="s">
        <v>278</v>
      </c>
      <c r="F85" t="s">
        <v>348</v>
      </c>
    </row>
    <row r="86" spans="1:6" x14ac:dyDescent="0.2">
      <c r="A86" t="s">
        <v>276</v>
      </c>
      <c r="B86">
        <v>28259518</v>
      </c>
      <c r="C86">
        <v>28302491</v>
      </c>
      <c r="D86" t="s">
        <v>292</v>
      </c>
      <c r="E86" t="s">
        <v>278</v>
      </c>
      <c r="F86" t="s">
        <v>348</v>
      </c>
    </row>
    <row r="87" spans="1:6" x14ac:dyDescent="0.2">
      <c r="A87" t="s">
        <v>276</v>
      </c>
      <c r="B87">
        <v>29236516</v>
      </c>
      <c r="C87">
        <v>29346813</v>
      </c>
      <c r="D87" t="s">
        <v>293</v>
      </c>
      <c r="E87" t="s">
        <v>278</v>
      </c>
      <c r="F87" t="s">
        <v>348</v>
      </c>
    </row>
    <row r="88" spans="1:6" x14ac:dyDescent="0.2">
      <c r="A88" t="s">
        <v>276</v>
      </c>
      <c r="B88">
        <v>32292083</v>
      </c>
      <c r="C88">
        <v>32353635</v>
      </c>
      <c r="D88" t="s">
        <v>294</v>
      </c>
      <c r="E88" t="s">
        <v>278</v>
      </c>
      <c r="F88" t="s">
        <v>348</v>
      </c>
    </row>
    <row r="89" spans="1:6" x14ac:dyDescent="0.2">
      <c r="A89" t="s">
        <v>276</v>
      </c>
      <c r="B89">
        <v>35869808</v>
      </c>
      <c r="C89">
        <v>35950532</v>
      </c>
      <c r="D89" t="s">
        <v>295</v>
      </c>
      <c r="E89" t="s">
        <v>278</v>
      </c>
      <c r="F89" t="s">
        <v>348</v>
      </c>
    </row>
    <row r="90" spans="1:6" x14ac:dyDescent="0.2">
      <c r="A90" t="s">
        <v>276</v>
      </c>
      <c r="B90">
        <v>36339624</v>
      </c>
      <c r="C90">
        <v>36405924</v>
      </c>
      <c r="D90" t="s">
        <v>296</v>
      </c>
      <c r="E90" t="s">
        <v>278</v>
      </c>
      <c r="F90" t="s">
        <v>348</v>
      </c>
    </row>
    <row r="91" spans="1:6" x14ac:dyDescent="0.2">
      <c r="A91" t="s">
        <v>276</v>
      </c>
      <c r="B91">
        <v>36466043</v>
      </c>
      <c r="C91">
        <v>36503278</v>
      </c>
      <c r="D91" t="s">
        <v>297</v>
      </c>
      <c r="E91" t="s">
        <v>278</v>
      </c>
      <c r="F91" t="s">
        <v>348</v>
      </c>
    </row>
    <row r="92" spans="1:6" x14ac:dyDescent="0.2">
      <c r="A92" t="s">
        <v>276</v>
      </c>
      <c r="B92">
        <v>38838198</v>
      </c>
      <c r="C92">
        <v>38879772</v>
      </c>
      <c r="D92" t="s">
        <v>298</v>
      </c>
      <c r="E92" t="s">
        <v>278</v>
      </c>
      <c r="F92" t="s">
        <v>348</v>
      </c>
    </row>
    <row r="93" spans="1:6" x14ac:dyDescent="0.2">
      <c r="A93" t="s">
        <v>276</v>
      </c>
      <c r="B93">
        <v>39895428</v>
      </c>
      <c r="C93">
        <v>39922256</v>
      </c>
      <c r="D93" t="s">
        <v>299</v>
      </c>
      <c r="E93" t="s">
        <v>278</v>
      </c>
      <c r="F93" t="s">
        <v>348</v>
      </c>
    </row>
    <row r="94" spans="1:6" x14ac:dyDescent="0.2">
      <c r="A94" t="s">
        <v>276</v>
      </c>
      <c r="B94">
        <v>43337818</v>
      </c>
      <c r="C94">
        <v>43374466</v>
      </c>
      <c r="D94" t="s">
        <v>300</v>
      </c>
      <c r="E94" t="s">
        <v>278</v>
      </c>
      <c r="F94" t="s">
        <v>348</v>
      </c>
    </row>
    <row r="95" spans="1:6" x14ac:dyDescent="0.2">
      <c r="A95" t="s">
        <v>276</v>
      </c>
      <c r="B95">
        <v>44819154</v>
      </c>
      <c r="C95">
        <v>44863253</v>
      </c>
      <c r="D95" t="s">
        <v>301</v>
      </c>
      <c r="E95" t="s">
        <v>278</v>
      </c>
      <c r="F95" t="s">
        <v>348</v>
      </c>
    </row>
    <row r="96" spans="1:6" x14ac:dyDescent="0.2">
      <c r="A96" t="s">
        <v>276</v>
      </c>
      <c r="B96">
        <v>45329163</v>
      </c>
      <c r="C96">
        <v>45360893</v>
      </c>
      <c r="D96" t="s">
        <v>302</v>
      </c>
      <c r="E96" t="s">
        <v>278</v>
      </c>
      <c r="F96" t="s">
        <v>348</v>
      </c>
    </row>
    <row r="97" spans="1:6" x14ac:dyDescent="0.2">
      <c r="A97" t="s">
        <v>276</v>
      </c>
      <c r="B97">
        <v>46040140</v>
      </c>
      <c r="C97">
        <v>46153036</v>
      </c>
      <c r="D97" t="s">
        <v>303</v>
      </c>
      <c r="E97" t="s">
        <v>278</v>
      </c>
      <c r="F97" t="s">
        <v>348</v>
      </c>
    </row>
    <row r="98" spans="1:6" x14ac:dyDescent="0.2">
      <c r="A98" t="s">
        <v>276</v>
      </c>
      <c r="B98">
        <v>46246461</v>
      </c>
      <c r="C98">
        <v>46298480</v>
      </c>
      <c r="D98" t="s">
        <v>304</v>
      </c>
      <c r="E98" t="s">
        <v>278</v>
      </c>
      <c r="F98" t="s">
        <v>348</v>
      </c>
    </row>
    <row r="99" spans="1:6" x14ac:dyDescent="0.2">
      <c r="A99" t="s">
        <v>276</v>
      </c>
      <c r="B99">
        <v>46557407</v>
      </c>
      <c r="C99">
        <v>46636843</v>
      </c>
      <c r="D99" t="s">
        <v>305</v>
      </c>
      <c r="E99" t="s">
        <v>278</v>
      </c>
      <c r="F99" t="s">
        <v>348</v>
      </c>
    </row>
    <row r="100" spans="1:6" x14ac:dyDescent="0.2">
      <c r="A100" t="s">
        <v>276</v>
      </c>
      <c r="B100">
        <v>47250139</v>
      </c>
      <c r="C100">
        <v>47334892</v>
      </c>
      <c r="D100" t="s">
        <v>306</v>
      </c>
      <c r="E100" t="s">
        <v>278</v>
      </c>
      <c r="F100" t="s">
        <v>348</v>
      </c>
    </row>
    <row r="101" spans="1:6" x14ac:dyDescent="0.2">
      <c r="A101" t="s">
        <v>276</v>
      </c>
      <c r="B101">
        <v>50960745</v>
      </c>
      <c r="C101">
        <v>50994634</v>
      </c>
      <c r="D101" t="s">
        <v>307</v>
      </c>
      <c r="E101" t="s">
        <v>278</v>
      </c>
      <c r="F101" t="s">
        <v>348</v>
      </c>
    </row>
    <row r="102" spans="1:6" x14ac:dyDescent="0.2">
      <c r="A102" t="s">
        <v>276</v>
      </c>
      <c r="B102">
        <v>58776845</v>
      </c>
      <c r="C102">
        <v>58804048</v>
      </c>
      <c r="D102" t="s">
        <v>308</v>
      </c>
      <c r="E102" t="s">
        <v>278</v>
      </c>
      <c r="F102" t="s">
        <v>348</v>
      </c>
    </row>
    <row r="103" spans="1:6" x14ac:dyDescent="0.2">
      <c r="A103" t="s">
        <v>276</v>
      </c>
      <c r="B103">
        <v>64833223</v>
      </c>
      <c r="C103">
        <v>65087754</v>
      </c>
      <c r="D103" t="s">
        <v>309</v>
      </c>
      <c r="E103" t="s">
        <v>278</v>
      </c>
      <c r="F103" t="s">
        <v>348</v>
      </c>
    </row>
    <row r="104" spans="1:6" x14ac:dyDescent="0.2">
      <c r="A104" t="s">
        <v>276</v>
      </c>
      <c r="B104">
        <v>71395943</v>
      </c>
      <c r="C104">
        <v>72302539</v>
      </c>
      <c r="D104" t="s">
        <v>310</v>
      </c>
      <c r="E104" t="s">
        <v>278</v>
      </c>
      <c r="F104" t="s">
        <v>348</v>
      </c>
    </row>
    <row r="105" spans="1:6" x14ac:dyDescent="0.2">
      <c r="A105" t="s">
        <v>276</v>
      </c>
      <c r="B105">
        <v>77944055</v>
      </c>
      <c r="C105">
        <v>77999110</v>
      </c>
      <c r="D105" t="s">
        <v>311</v>
      </c>
      <c r="E105" t="s">
        <v>278</v>
      </c>
      <c r="F105" t="s">
        <v>348</v>
      </c>
    </row>
    <row r="106" spans="1:6" x14ac:dyDescent="0.2">
      <c r="A106" t="s">
        <v>276</v>
      </c>
      <c r="B106">
        <v>85265776</v>
      </c>
      <c r="C106">
        <v>85296632</v>
      </c>
      <c r="D106" t="s">
        <v>312</v>
      </c>
      <c r="E106" t="s">
        <v>278</v>
      </c>
      <c r="F106" t="s">
        <v>348</v>
      </c>
    </row>
    <row r="107" spans="1:6" x14ac:dyDescent="0.2">
      <c r="A107" t="s">
        <v>276</v>
      </c>
      <c r="B107">
        <v>92832013</v>
      </c>
      <c r="C107">
        <v>92861924</v>
      </c>
      <c r="D107" t="s">
        <v>313</v>
      </c>
      <c r="E107" t="s">
        <v>278</v>
      </c>
      <c r="F107" t="s">
        <v>348</v>
      </c>
    </row>
    <row r="108" spans="1:6" x14ac:dyDescent="0.2">
      <c r="A108" t="s">
        <v>276</v>
      </c>
      <c r="B108">
        <v>114704469</v>
      </c>
      <c r="C108">
        <v>114778676</v>
      </c>
      <c r="D108" t="s">
        <v>314</v>
      </c>
      <c r="E108" t="s">
        <v>278</v>
      </c>
      <c r="F108" t="s">
        <v>348</v>
      </c>
    </row>
    <row r="109" spans="1:6" x14ac:dyDescent="0.2">
      <c r="A109" t="s">
        <v>276</v>
      </c>
      <c r="B109">
        <v>117143587</v>
      </c>
      <c r="C109">
        <v>117230960</v>
      </c>
      <c r="D109" t="s">
        <v>315</v>
      </c>
      <c r="E109" t="s">
        <v>278</v>
      </c>
      <c r="F109" t="s">
        <v>348</v>
      </c>
    </row>
    <row r="110" spans="1:6" x14ac:dyDescent="0.2">
      <c r="A110" t="s">
        <v>276</v>
      </c>
      <c r="B110">
        <v>117606048</v>
      </c>
      <c r="C110">
        <v>117648389</v>
      </c>
      <c r="D110" t="s">
        <v>316</v>
      </c>
      <c r="E110" t="s">
        <v>278</v>
      </c>
      <c r="F110" t="s">
        <v>348</v>
      </c>
    </row>
    <row r="111" spans="1:6" x14ac:dyDescent="0.2">
      <c r="A111" t="s">
        <v>276</v>
      </c>
      <c r="B111">
        <v>119507198</v>
      </c>
      <c r="C111">
        <v>119535054</v>
      </c>
      <c r="D111" t="s">
        <v>317</v>
      </c>
      <c r="E111" t="s">
        <v>278</v>
      </c>
      <c r="F111" t="s">
        <v>348</v>
      </c>
    </row>
    <row r="112" spans="1:6" x14ac:dyDescent="0.2">
      <c r="A112" t="s">
        <v>276</v>
      </c>
      <c r="B112">
        <v>119911553</v>
      </c>
      <c r="C112">
        <v>120120779</v>
      </c>
      <c r="D112" t="s">
        <v>318</v>
      </c>
      <c r="E112" t="s">
        <v>278</v>
      </c>
      <c r="F112" t="s">
        <v>348</v>
      </c>
    </row>
    <row r="113" spans="1:6" x14ac:dyDescent="0.2">
      <c r="A113" t="s">
        <v>276</v>
      </c>
      <c r="B113">
        <v>149793075</v>
      </c>
      <c r="C113">
        <v>149873125</v>
      </c>
      <c r="D113" t="s">
        <v>319</v>
      </c>
      <c r="E113" t="s">
        <v>278</v>
      </c>
      <c r="F113" t="s">
        <v>348</v>
      </c>
    </row>
    <row r="114" spans="1:6" x14ac:dyDescent="0.2">
      <c r="A114" t="s">
        <v>276</v>
      </c>
      <c r="B114">
        <v>150560895</v>
      </c>
      <c r="C114">
        <v>150599738</v>
      </c>
      <c r="D114" t="s">
        <v>320</v>
      </c>
      <c r="E114" t="s">
        <v>278</v>
      </c>
      <c r="F114" t="s">
        <v>348</v>
      </c>
    </row>
    <row r="115" spans="1:6" x14ac:dyDescent="0.2">
      <c r="A115" t="s">
        <v>276</v>
      </c>
      <c r="B115">
        <v>150926263</v>
      </c>
      <c r="C115">
        <v>150984744</v>
      </c>
      <c r="D115" t="s">
        <v>321</v>
      </c>
      <c r="E115" t="s">
        <v>278</v>
      </c>
      <c r="F115" t="s">
        <v>348</v>
      </c>
    </row>
    <row r="116" spans="1:6" x14ac:dyDescent="0.2">
      <c r="A116" t="s">
        <v>276</v>
      </c>
      <c r="B116">
        <v>154974653</v>
      </c>
      <c r="C116">
        <v>154999251</v>
      </c>
      <c r="D116" t="s">
        <v>322</v>
      </c>
      <c r="E116" t="s">
        <v>278</v>
      </c>
      <c r="F116" t="s">
        <v>348</v>
      </c>
    </row>
    <row r="117" spans="1:6" x14ac:dyDescent="0.2">
      <c r="A117" t="s">
        <v>276</v>
      </c>
      <c r="B117">
        <v>155897808</v>
      </c>
      <c r="C117">
        <v>155931404</v>
      </c>
      <c r="D117" t="s">
        <v>323</v>
      </c>
      <c r="E117" t="s">
        <v>278</v>
      </c>
      <c r="F117" t="s">
        <v>348</v>
      </c>
    </row>
    <row r="118" spans="1:6" x14ac:dyDescent="0.2">
      <c r="A118" t="s">
        <v>276</v>
      </c>
      <c r="B118">
        <v>156815636</v>
      </c>
      <c r="C118">
        <v>156901850</v>
      </c>
      <c r="D118" t="s">
        <v>324</v>
      </c>
      <c r="E118" t="s">
        <v>278</v>
      </c>
      <c r="F118" t="s">
        <v>348</v>
      </c>
    </row>
    <row r="119" spans="1:6" x14ac:dyDescent="0.2">
      <c r="A119" t="s">
        <v>276</v>
      </c>
      <c r="B119">
        <v>158610704</v>
      </c>
      <c r="C119">
        <v>158706715</v>
      </c>
      <c r="D119" t="s">
        <v>325</v>
      </c>
      <c r="E119" t="s">
        <v>278</v>
      </c>
      <c r="F119" t="s">
        <v>348</v>
      </c>
    </row>
    <row r="120" spans="1:6" x14ac:dyDescent="0.2">
      <c r="A120" t="s">
        <v>276</v>
      </c>
      <c r="B120">
        <v>161314381</v>
      </c>
      <c r="C120">
        <v>161383206</v>
      </c>
      <c r="D120" t="s">
        <v>326</v>
      </c>
      <c r="E120" t="s">
        <v>278</v>
      </c>
      <c r="F120" t="s">
        <v>348</v>
      </c>
    </row>
    <row r="121" spans="1:6" x14ac:dyDescent="0.2">
      <c r="A121" t="s">
        <v>276</v>
      </c>
      <c r="B121">
        <v>162631373</v>
      </c>
      <c r="C121">
        <v>162807405</v>
      </c>
      <c r="D121" t="s">
        <v>327</v>
      </c>
      <c r="E121" t="s">
        <v>278</v>
      </c>
      <c r="F121" t="s">
        <v>348</v>
      </c>
    </row>
    <row r="122" spans="1:6" x14ac:dyDescent="0.2">
      <c r="A122" t="s">
        <v>276</v>
      </c>
      <c r="B122">
        <v>163266576</v>
      </c>
      <c r="C122">
        <v>163375764</v>
      </c>
      <c r="D122" t="s">
        <v>328</v>
      </c>
      <c r="E122" t="s">
        <v>278</v>
      </c>
      <c r="F122" t="s">
        <v>348</v>
      </c>
    </row>
    <row r="123" spans="1:6" x14ac:dyDescent="0.2">
      <c r="A123" t="s">
        <v>276</v>
      </c>
      <c r="B123">
        <v>175944831</v>
      </c>
      <c r="C123">
        <v>176227286</v>
      </c>
      <c r="D123" t="s">
        <v>329</v>
      </c>
      <c r="E123" t="s">
        <v>278</v>
      </c>
      <c r="F123" t="s">
        <v>348</v>
      </c>
    </row>
    <row r="124" spans="1:6" x14ac:dyDescent="0.2">
      <c r="A124" t="s">
        <v>276</v>
      </c>
      <c r="B124">
        <v>178194342</v>
      </c>
      <c r="C124">
        <v>178214709</v>
      </c>
      <c r="D124" t="s">
        <v>330</v>
      </c>
      <c r="E124" t="s">
        <v>278</v>
      </c>
      <c r="F124" t="s">
        <v>348</v>
      </c>
    </row>
    <row r="125" spans="1:6" x14ac:dyDescent="0.2">
      <c r="A125" t="s">
        <v>276</v>
      </c>
      <c r="B125">
        <v>179099330</v>
      </c>
      <c r="C125">
        <v>179249684</v>
      </c>
      <c r="D125" t="s">
        <v>331</v>
      </c>
      <c r="E125" t="s">
        <v>278</v>
      </c>
      <c r="F125" t="s">
        <v>348</v>
      </c>
    </row>
    <row r="126" spans="1:6" x14ac:dyDescent="0.2">
      <c r="A126" t="s">
        <v>276</v>
      </c>
      <c r="B126">
        <v>185045497</v>
      </c>
      <c r="C126">
        <v>185122603</v>
      </c>
      <c r="D126" t="s">
        <v>332</v>
      </c>
      <c r="E126" t="s">
        <v>278</v>
      </c>
      <c r="F126" t="s">
        <v>348</v>
      </c>
    </row>
    <row r="127" spans="1:6" x14ac:dyDescent="0.2">
      <c r="A127" t="s">
        <v>276</v>
      </c>
      <c r="B127">
        <v>193121983</v>
      </c>
      <c r="C127">
        <v>193274815</v>
      </c>
      <c r="D127" t="s">
        <v>333</v>
      </c>
      <c r="E127" t="s">
        <v>278</v>
      </c>
      <c r="F127" t="s">
        <v>348</v>
      </c>
    </row>
    <row r="128" spans="1:6" x14ac:dyDescent="0.2">
      <c r="A128" t="s">
        <v>276</v>
      </c>
      <c r="B128">
        <v>198638457</v>
      </c>
      <c r="C128">
        <v>198779342</v>
      </c>
      <c r="D128" t="s">
        <v>334</v>
      </c>
      <c r="E128" t="s">
        <v>278</v>
      </c>
      <c r="F128" t="s">
        <v>348</v>
      </c>
    </row>
    <row r="129" spans="1:6" x14ac:dyDescent="0.2">
      <c r="A129" t="s">
        <v>276</v>
      </c>
      <c r="B129">
        <v>202007945</v>
      </c>
      <c r="C129">
        <v>202037183</v>
      </c>
      <c r="D129" t="s">
        <v>335</v>
      </c>
      <c r="E129" t="s">
        <v>278</v>
      </c>
      <c r="F129" t="s">
        <v>348</v>
      </c>
    </row>
    <row r="130" spans="1:6" x14ac:dyDescent="0.2">
      <c r="A130" t="s">
        <v>276</v>
      </c>
      <c r="B130">
        <v>203305491</v>
      </c>
      <c r="C130">
        <v>203329602</v>
      </c>
      <c r="D130" t="s">
        <v>336</v>
      </c>
      <c r="E130" t="s">
        <v>278</v>
      </c>
      <c r="F130" t="s">
        <v>348</v>
      </c>
    </row>
    <row r="131" spans="1:6" x14ac:dyDescent="0.2">
      <c r="A131" t="s">
        <v>276</v>
      </c>
      <c r="B131">
        <v>204422628</v>
      </c>
      <c r="C131">
        <v>204514805</v>
      </c>
      <c r="D131" t="s">
        <v>337</v>
      </c>
      <c r="E131" t="s">
        <v>278</v>
      </c>
      <c r="F131" t="s">
        <v>348</v>
      </c>
    </row>
    <row r="132" spans="1:6" x14ac:dyDescent="0.2">
      <c r="A132" t="s">
        <v>276</v>
      </c>
      <c r="B132">
        <v>204516379</v>
      </c>
      <c r="C132">
        <v>204578120</v>
      </c>
      <c r="D132" t="s">
        <v>338</v>
      </c>
      <c r="E132" t="s">
        <v>278</v>
      </c>
      <c r="F132" t="s">
        <v>348</v>
      </c>
    </row>
    <row r="133" spans="1:6" x14ac:dyDescent="0.2">
      <c r="A133" t="s">
        <v>276</v>
      </c>
      <c r="B133">
        <v>206470476</v>
      </c>
      <c r="C133">
        <v>206516889</v>
      </c>
      <c r="D133" t="s">
        <v>339</v>
      </c>
      <c r="E133" t="s">
        <v>278</v>
      </c>
      <c r="F133" t="s">
        <v>348</v>
      </c>
    </row>
    <row r="134" spans="1:6" x14ac:dyDescent="0.2">
      <c r="A134" t="s">
        <v>276</v>
      </c>
      <c r="B134">
        <v>206767602</v>
      </c>
      <c r="C134">
        <v>206794541</v>
      </c>
      <c r="D134" t="s">
        <v>340</v>
      </c>
      <c r="E134" t="s">
        <v>278</v>
      </c>
      <c r="F134" t="s">
        <v>348</v>
      </c>
    </row>
    <row r="135" spans="1:6" x14ac:dyDescent="0.2">
      <c r="A135" t="s">
        <v>276</v>
      </c>
      <c r="B135">
        <v>226061851</v>
      </c>
      <c r="C135">
        <v>226092019</v>
      </c>
      <c r="D135" t="s">
        <v>341</v>
      </c>
      <c r="E135" t="s">
        <v>278</v>
      </c>
      <c r="F135" t="s">
        <v>348</v>
      </c>
    </row>
    <row r="136" spans="1:6" x14ac:dyDescent="0.2">
      <c r="A136" t="s">
        <v>276</v>
      </c>
      <c r="B136">
        <v>226360210</v>
      </c>
      <c r="C136">
        <v>226428154</v>
      </c>
      <c r="D136" t="s">
        <v>342</v>
      </c>
      <c r="E136" t="s">
        <v>278</v>
      </c>
      <c r="F136" t="s">
        <v>348</v>
      </c>
    </row>
    <row r="137" spans="1:6" x14ac:dyDescent="0.2">
      <c r="A137" t="s">
        <v>276</v>
      </c>
      <c r="B137">
        <v>230314490</v>
      </c>
      <c r="C137">
        <v>230446332</v>
      </c>
      <c r="D137" t="s">
        <v>343</v>
      </c>
      <c r="E137" t="s">
        <v>278</v>
      </c>
      <c r="F137" t="s">
        <v>348</v>
      </c>
    </row>
    <row r="138" spans="1:6" x14ac:dyDescent="0.2">
      <c r="A138" t="s">
        <v>276</v>
      </c>
      <c r="B138">
        <v>231337104</v>
      </c>
      <c r="C138">
        <v>231375023</v>
      </c>
      <c r="D138" t="s">
        <v>344</v>
      </c>
      <c r="E138" t="s">
        <v>278</v>
      </c>
      <c r="F138" t="s">
        <v>348</v>
      </c>
    </row>
    <row r="139" spans="1:6" x14ac:dyDescent="0.2">
      <c r="A139" t="s">
        <v>276</v>
      </c>
      <c r="B139">
        <v>241497511</v>
      </c>
      <c r="C139">
        <v>241539799</v>
      </c>
      <c r="D139" t="s">
        <v>345</v>
      </c>
      <c r="E139" t="s">
        <v>278</v>
      </c>
      <c r="F139" t="s">
        <v>348</v>
      </c>
    </row>
    <row r="140" spans="1:6" x14ac:dyDescent="0.2">
      <c r="A140" t="s">
        <v>276</v>
      </c>
      <c r="B140">
        <v>243488233</v>
      </c>
      <c r="C140">
        <v>243871079</v>
      </c>
      <c r="D140" t="s">
        <v>346</v>
      </c>
      <c r="E140" t="s">
        <v>278</v>
      </c>
      <c r="F140" t="s">
        <v>348</v>
      </c>
    </row>
    <row r="141" spans="1:6" x14ac:dyDescent="0.2">
      <c r="A141" t="s">
        <v>276</v>
      </c>
      <c r="B141">
        <v>245749342</v>
      </c>
      <c r="C141">
        <v>246527312</v>
      </c>
      <c r="D141" t="s">
        <v>347</v>
      </c>
      <c r="E141" t="s">
        <v>278</v>
      </c>
      <c r="F141" t="s">
        <v>348</v>
      </c>
    </row>
    <row r="142" spans="1:6" x14ac:dyDescent="0.2">
      <c r="A142" t="s">
        <v>349</v>
      </c>
      <c r="B142">
        <v>8025378</v>
      </c>
      <c r="C142">
        <v>8075198</v>
      </c>
      <c r="D142" t="s">
        <v>350</v>
      </c>
      <c r="E142" t="s">
        <v>278</v>
      </c>
      <c r="F142" t="s">
        <v>279</v>
      </c>
    </row>
    <row r="143" spans="1:6" x14ac:dyDescent="0.2">
      <c r="A143" t="s">
        <v>349</v>
      </c>
      <c r="B143">
        <v>21504646</v>
      </c>
      <c r="C143">
        <v>21743630</v>
      </c>
      <c r="D143" t="s">
        <v>351</v>
      </c>
      <c r="E143" t="s">
        <v>278</v>
      </c>
      <c r="F143" t="s">
        <v>279</v>
      </c>
    </row>
    <row r="144" spans="1:6" x14ac:dyDescent="0.2">
      <c r="A144" t="s">
        <v>349</v>
      </c>
      <c r="B144">
        <v>26953793</v>
      </c>
      <c r="C144">
        <v>27100494</v>
      </c>
      <c r="D144" t="s">
        <v>352</v>
      </c>
      <c r="E144" t="s">
        <v>278</v>
      </c>
      <c r="F144" t="s">
        <v>279</v>
      </c>
    </row>
    <row r="145" spans="1:6" x14ac:dyDescent="0.2">
      <c r="A145" t="s">
        <v>349</v>
      </c>
      <c r="B145">
        <v>31989015</v>
      </c>
      <c r="C145">
        <v>32056425</v>
      </c>
      <c r="D145" t="s">
        <v>353</v>
      </c>
      <c r="E145" t="s">
        <v>278</v>
      </c>
      <c r="F145" t="s">
        <v>279</v>
      </c>
    </row>
    <row r="146" spans="1:6" x14ac:dyDescent="0.2">
      <c r="A146" t="s">
        <v>349</v>
      </c>
      <c r="B146">
        <v>43057064</v>
      </c>
      <c r="C146">
        <v>43130351</v>
      </c>
      <c r="D146" t="s">
        <v>354</v>
      </c>
      <c r="E146" t="s">
        <v>278</v>
      </c>
      <c r="F146" t="s">
        <v>279</v>
      </c>
    </row>
    <row r="147" spans="1:6" x14ac:dyDescent="0.2">
      <c r="A147" t="s">
        <v>349</v>
      </c>
      <c r="B147">
        <v>61881684</v>
      </c>
      <c r="C147">
        <v>62096944</v>
      </c>
      <c r="D147" t="s">
        <v>355</v>
      </c>
      <c r="E147" t="s">
        <v>278</v>
      </c>
      <c r="F147" t="s">
        <v>279</v>
      </c>
    </row>
    <row r="148" spans="1:6" x14ac:dyDescent="0.2">
      <c r="A148" t="s">
        <v>349</v>
      </c>
      <c r="B148">
        <v>68540337</v>
      </c>
      <c r="C148">
        <v>68694487</v>
      </c>
      <c r="D148" t="s">
        <v>356</v>
      </c>
      <c r="E148" t="s">
        <v>278</v>
      </c>
      <c r="F148" t="s">
        <v>279</v>
      </c>
    </row>
    <row r="149" spans="1:6" x14ac:dyDescent="0.2">
      <c r="A149" t="s">
        <v>349</v>
      </c>
      <c r="B149">
        <v>86735786</v>
      </c>
      <c r="C149">
        <v>86932825</v>
      </c>
      <c r="D149" t="s">
        <v>357</v>
      </c>
      <c r="E149" t="s">
        <v>278</v>
      </c>
      <c r="F149" t="s">
        <v>279</v>
      </c>
    </row>
    <row r="150" spans="1:6" x14ac:dyDescent="0.2">
      <c r="A150" t="s">
        <v>349</v>
      </c>
      <c r="B150">
        <v>87842638</v>
      </c>
      <c r="C150">
        <v>87971930</v>
      </c>
      <c r="D150" t="s">
        <v>358</v>
      </c>
      <c r="E150" t="s">
        <v>278</v>
      </c>
      <c r="F150" t="s">
        <v>279</v>
      </c>
    </row>
    <row r="151" spans="1:6" x14ac:dyDescent="0.2">
      <c r="A151" t="s">
        <v>349</v>
      </c>
      <c r="B151">
        <v>88933813</v>
      </c>
      <c r="C151">
        <v>89029605</v>
      </c>
      <c r="D151" t="s">
        <v>359</v>
      </c>
      <c r="E151" t="s">
        <v>278</v>
      </c>
      <c r="F151" t="s">
        <v>279</v>
      </c>
    </row>
    <row r="152" spans="1:6" x14ac:dyDescent="0.2">
      <c r="A152" t="s">
        <v>349</v>
      </c>
      <c r="B152">
        <v>101750109</v>
      </c>
      <c r="C152">
        <v>101780371</v>
      </c>
      <c r="D152" t="s">
        <v>360</v>
      </c>
      <c r="E152" t="s">
        <v>278</v>
      </c>
      <c r="F152" t="s">
        <v>279</v>
      </c>
    </row>
    <row r="153" spans="1:6" x14ac:dyDescent="0.2">
      <c r="A153" t="s">
        <v>349</v>
      </c>
      <c r="B153">
        <v>102374110</v>
      </c>
      <c r="C153">
        <v>102402524</v>
      </c>
      <c r="D153" t="s">
        <v>361</v>
      </c>
      <c r="E153" t="s">
        <v>278</v>
      </c>
      <c r="F153" t="s">
        <v>279</v>
      </c>
    </row>
    <row r="154" spans="1:6" x14ac:dyDescent="0.2">
      <c r="A154" t="s">
        <v>349</v>
      </c>
      <c r="B154">
        <v>102483972</v>
      </c>
      <c r="C154">
        <v>102633535</v>
      </c>
      <c r="D154" t="s">
        <v>362</v>
      </c>
      <c r="E154" t="s">
        <v>278</v>
      </c>
      <c r="F154" t="s">
        <v>279</v>
      </c>
    </row>
    <row r="155" spans="1:6" x14ac:dyDescent="0.2">
      <c r="A155" t="s">
        <v>349</v>
      </c>
      <c r="B155">
        <v>102810531</v>
      </c>
      <c r="C155">
        <v>102837472</v>
      </c>
      <c r="D155" t="s">
        <v>363</v>
      </c>
      <c r="E155" t="s">
        <v>278</v>
      </c>
      <c r="F155" t="s">
        <v>279</v>
      </c>
    </row>
    <row r="156" spans="1:6" x14ac:dyDescent="0.2">
      <c r="A156" t="s">
        <v>349</v>
      </c>
      <c r="B156">
        <v>103067185</v>
      </c>
      <c r="C156">
        <v>103277605</v>
      </c>
      <c r="D156" t="s">
        <v>364</v>
      </c>
      <c r="E156" t="s">
        <v>278</v>
      </c>
      <c r="F156" t="s">
        <v>279</v>
      </c>
    </row>
    <row r="157" spans="1:6" x14ac:dyDescent="0.2">
      <c r="A157" t="s">
        <v>349</v>
      </c>
      <c r="B157">
        <v>110547684</v>
      </c>
      <c r="C157">
        <v>110606048</v>
      </c>
      <c r="D157" t="s">
        <v>365</v>
      </c>
      <c r="E157" t="s">
        <v>278</v>
      </c>
      <c r="F157" t="s">
        <v>279</v>
      </c>
    </row>
    <row r="158" spans="1:6" x14ac:dyDescent="0.2">
      <c r="A158" t="s">
        <v>349</v>
      </c>
      <c r="B158">
        <v>110899367</v>
      </c>
      <c r="C158">
        <v>111017307</v>
      </c>
      <c r="D158" t="s">
        <v>366</v>
      </c>
      <c r="E158" t="s">
        <v>278</v>
      </c>
      <c r="F158" t="s">
        <v>279</v>
      </c>
    </row>
    <row r="159" spans="1:6" x14ac:dyDescent="0.2">
      <c r="A159" t="s">
        <v>349</v>
      </c>
      <c r="B159">
        <v>112930247</v>
      </c>
      <c r="C159">
        <v>113167678</v>
      </c>
      <c r="D159" t="s">
        <v>367</v>
      </c>
      <c r="E159" t="s">
        <v>278</v>
      </c>
      <c r="F159" t="s">
        <v>279</v>
      </c>
    </row>
    <row r="160" spans="1:6" x14ac:dyDescent="0.2">
      <c r="A160" t="s">
        <v>349</v>
      </c>
      <c r="B160">
        <v>121458332</v>
      </c>
      <c r="C160">
        <v>121598458</v>
      </c>
      <c r="D160" t="s">
        <v>368</v>
      </c>
      <c r="E160" t="s">
        <v>278</v>
      </c>
      <c r="F160" t="s">
        <v>279</v>
      </c>
    </row>
    <row r="161" spans="1:6" x14ac:dyDescent="0.2">
      <c r="A161" t="s">
        <v>349</v>
      </c>
      <c r="B161">
        <v>122438551</v>
      </c>
      <c r="C161">
        <v>122514907</v>
      </c>
      <c r="D161" t="s">
        <v>369</v>
      </c>
      <c r="E161" t="s">
        <v>278</v>
      </c>
      <c r="F161" t="s">
        <v>279</v>
      </c>
    </row>
    <row r="162" spans="1:6" x14ac:dyDescent="0.2">
      <c r="A162" t="s">
        <v>349</v>
      </c>
      <c r="B162">
        <v>129447190</v>
      </c>
      <c r="C162">
        <v>129770983</v>
      </c>
      <c r="D162" t="s">
        <v>370</v>
      </c>
      <c r="E162" t="s">
        <v>278</v>
      </c>
      <c r="F162" t="s">
        <v>279</v>
      </c>
    </row>
    <row r="163" spans="1:6" x14ac:dyDescent="0.2">
      <c r="A163" t="s">
        <v>349</v>
      </c>
      <c r="B163">
        <v>8045378</v>
      </c>
      <c r="C163">
        <v>8095198</v>
      </c>
      <c r="D163" t="s">
        <v>350</v>
      </c>
      <c r="E163" t="s">
        <v>278</v>
      </c>
      <c r="F163" t="s">
        <v>348</v>
      </c>
    </row>
    <row r="164" spans="1:6" x14ac:dyDescent="0.2">
      <c r="A164" t="s">
        <v>349</v>
      </c>
      <c r="B164">
        <v>21524646</v>
      </c>
      <c r="C164">
        <v>21763630</v>
      </c>
      <c r="D164" t="s">
        <v>351</v>
      </c>
      <c r="E164" t="s">
        <v>278</v>
      </c>
      <c r="F164" t="s">
        <v>348</v>
      </c>
    </row>
    <row r="165" spans="1:6" x14ac:dyDescent="0.2">
      <c r="A165" t="s">
        <v>349</v>
      </c>
      <c r="B165">
        <v>26973793</v>
      </c>
      <c r="C165">
        <v>27120494</v>
      </c>
      <c r="D165" t="s">
        <v>352</v>
      </c>
      <c r="E165" t="s">
        <v>278</v>
      </c>
      <c r="F165" t="s">
        <v>348</v>
      </c>
    </row>
    <row r="166" spans="1:6" x14ac:dyDescent="0.2">
      <c r="A166" t="s">
        <v>349</v>
      </c>
      <c r="B166">
        <v>32009015</v>
      </c>
      <c r="C166">
        <v>32076425</v>
      </c>
      <c r="D166" t="s">
        <v>353</v>
      </c>
      <c r="E166" t="s">
        <v>278</v>
      </c>
      <c r="F166" t="s">
        <v>348</v>
      </c>
    </row>
    <row r="167" spans="1:6" x14ac:dyDescent="0.2">
      <c r="A167" t="s">
        <v>349</v>
      </c>
      <c r="B167">
        <v>43077064</v>
      </c>
      <c r="C167">
        <v>43150351</v>
      </c>
      <c r="D167" t="s">
        <v>354</v>
      </c>
      <c r="E167" t="s">
        <v>278</v>
      </c>
      <c r="F167" t="s">
        <v>348</v>
      </c>
    </row>
    <row r="168" spans="1:6" x14ac:dyDescent="0.2">
      <c r="A168" t="s">
        <v>349</v>
      </c>
      <c r="B168">
        <v>61901684</v>
      </c>
      <c r="C168">
        <v>62116944</v>
      </c>
      <c r="D168" t="s">
        <v>355</v>
      </c>
      <c r="E168" t="s">
        <v>278</v>
      </c>
      <c r="F168" t="s">
        <v>348</v>
      </c>
    </row>
    <row r="169" spans="1:6" x14ac:dyDescent="0.2">
      <c r="A169" t="s">
        <v>349</v>
      </c>
      <c r="B169">
        <v>68560337</v>
      </c>
      <c r="C169">
        <v>68714487</v>
      </c>
      <c r="D169" t="s">
        <v>356</v>
      </c>
      <c r="E169" t="s">
        <v>278</v>
      </c>
      <c r="F169" t="s">
        <v>348</v>
      </c>
    </row>
    <row r="170" spans="1:6" x14ac:dyDescent="0.2">
      <c r="A170" t="s">
        <v>349</v>
      </c>
      <c r="B170">
        <v>86755786</v>
      </c>
      <c r="C170">
        <v>86952825</v>
      </c>
      <c r="D170" t="s">
        <v>357</v>
      </c>
      <c r="E170" t="s">
        <v>278</v>
      </c>
      <c r="F170" t="s">
        <v>348</v>
      </c>
    </row>
    <row r="171" spans="1:6" x14ac:dyDescent="0.2">
      <c r="A171" t="s">
        <v>349</v>
      </c>
      <c r="B171">
        <v>87862638</v>
      </c>
      <c r="C171">
        <v>87991930</v>
      </c>
      <c r="D171" t="s">
        <v>358</v>
      </c>
      <c r="E171" t="s">
        <v>278</v>
      </c>
      <c r="F171" t="s">
        <v>348</v>
      </c>
    </row>
    <row r="172" spans="1:6" x14ac:dyDescent="0.2">
      <c r="A172" t="s">
        <v>349</v>
      </c>
      <c r="B172">
        <v>88953813</v>
      </c>
      <c r="C172">
        <v>89049605</v>
      </c>
      <c r="D172" t="s">
        <v>359</v>
      </c>
      <c r="E172" t="s">
        <v>278</v>
      </c>
      <c r="F172" t="s">
        <v>348</v>
      </c>
    </row>
    <row r="173" spans="1:6" x14ac:dyDescent="0.2">
      <c r="A173" t="s">
        <v>349</v>
      </c>
      <c r="B173">
        <v>101770109</v>
      </c>
      <c r="C173">
        <v>101800371</v>
      </c>
      <c r="D173" t="s">
        <v>360</v>
      </c>
      <c r="E173" t="s">
        <v>278</v>
      </c>
      <c r="F173" t="s">
        <v>348</v>
      </c>
    </row>
    <row r="174" spans="1:6" x14ac:dyDescent="0.2">
      <c r="A174" t="s">
        <v>349</v>
      </c>
      <c r="B174">
        <v>102394110</v>
      </c>
      <c r="C174">
        <v>102422524</v>
      </c>
      <c r="D174" t="s">
        <v>361</v>
      </c>
      <c r="E174" t="s">
        <v>278</v>
      </c>
      <c r="F174" t="s">
        <v>348</v>
      </c>
    </row>
    <row r="175" spans="1:6" x14ac:dyDescent="0.2">
      <c r="A175" t="s">
        <v>349</v>
      </c>
      <c r="B175">
        <v>102503972</v>
      </c>
      <c r="C175">
        <v>102653535</v>
      </c>
      <c r="D175" t="s">
        <v>362</v>
      </c>
      <c r="E175" t="s">
        <v>278</v>
      </c>
      <c r="F175" t="s">
        <v>348</v>
      </c>
    </row>
    <row r="176" spans="1:6" x14ac:dyDescent="0.2">
      <c r="A176" t="s">
        <v>349</v>
      </c>
      <c r="B176">
        <v>102830531</v>
      </c>
      <c r="C176">
        <v>102857472</v>
      </c>
      <c r="D176" t="s">
        <v>363</v>
      </c>
      <c r="E176" t="s">
        <v>278</v>
      </c>
      <c r="F176" t="s">
        <v>348</v>
      </c>
    </row>
    <row r="177" spans="1:6" x14ac:dyDescent="0.2">
      <c r="A177" t="s">
        <v>349</v>
      </c>
      <c r="B177">
        <v>103087185</v>
      </c>
      <c r="C177">
        <v>103297605</v>
      </c>
      <c r="D177" t="s">
        <v>364</v>
      </c>
      <c r="E177" t="s">
        <v>278</v>
      </c>
      <c r="F177" t="s">
        <v>348</v>
      </c>
    </row>
    <row r="178" spans="1:6" x14ac:dyDescent="0.2">
      <c r="A178" t="s">
        <v>349</v>
      </c>
      <c r="B178">
        <v>110567684</v>
      </c>
      <c r="C178">
        <v>110626048</v>
      </c>
      <c r="D178" t="s">
        <v>365</v>
      </c>
      <c r="E178" t="s">
        <v>278</v>
      </c>
      <c r="F178" t="s">
        <v>348</v>
      </c>
    </row>
    <row r="179" spans="1:6" x14ac:dyDescent="0.2">
      <c r="A179" t="s">
        <v>349</v>
      </c>
      <c r="B179">
        <v>110919367</v>
      </c>
      <c r="C179">
        <v>111037307</v>
      </c>
      <c r="D179" t="s">
        <v>366</v>
      </c>
      <c r="E179" t="s">
        <v>278</v>
      </c>
      <c r="F179" t="s">
        <v>348</v>
      </c>
    </row>
    <row r="180" spans="1:6" x14ac:dyDescent="0.2">
      <c r="A180" t="s">
        <v>349</v>
      </c>
      <c r="B180">
        <v>112950247</v>
      </c>
      <c r="C180">
        <v>113187678</v>
      </c>
      <c r="D180" t="s">
        <v>367</v>
      </c>
      <c r="E180" t="s">
        <v>278</v>
      </c>
      <c r="F180" t="s">
        <v>348</v>
      </c>
    </row>
    <row r="181" spans="1:6" x14ac:dyDescent="0.2">
      <c r="A181" t="s">
        <v>349</v>
      </c>
      <c r="B181">
        <v>121478332</v>
      </c>
      <c r="C181">
        <v>121618458</v>
      </c>
      <c r="D181" t="s">
        <v>368</v>
      </c>
      <c r="E181" t="s">
        <v>278</v>
      </c>
      <c r="F181" t="s">
        <v>348</v>
      </c>
    </row>
    <row r="182" spans="1:6" x14ac:dyDescent="0.2">
      <c r="A182" t="s">
        <v>349</v>
      </c>
      <c r="B182">
        <v>122458551</v>
      </c>
      <c r="C182">
        <v>122534907</v>
      </c>
      <c r="D182" t="s">
        <v>369</v>
      </c>
      <c r="E182" t="s">
        <v>278</v>
      </c>
      <c r="F182" t="s">
        <v>348</v>
      </c>
    </row>
    <row r="183" spans="1:6" x14ac:dyDescent="0.2">
      <c r="A183" t="s">
        <v>349</v>
      </c>
      <c r="B183">
        <v>129467190</v>
      </c>
      <c r="C183">
        <v>129790983</v>
      </c>
      <c r="D183" t="s">
        <v>370</v>
      </c>
      <c r="E183" t="s">
        <v>278</v>
      </c>
      <c r="F183" t="s">
        <v>348</v>
      </c>
    </row>
    <row r="184" spans="1:6" x14ac:dyDescent="0.2">
      <c r="A184" t="s">
        <v>371</v>
      </c>
      <c r="B184">
        <v>512242</v>
      </c>
      <c r="C184">
        <v>537321</v>
      </c>
      <c r="D184" t="s">
        <v>372</v>
      </c>
      <c r="E184" t="s">
        <v>278</v>
      </c>
      <c r="F184" t="s">
        <v>279</v>
      </c>
    </row>
    <row r="185" spans="1:6" x14ac:dyDescent="0.2">
      <c r="A185" t="s">
        <v>371</v>
      </c>
      <c r="B185">
        <v>2109112</v>
      </c>
      <c r="C185">
        <v>2158391</v>
      </c>
      <c r="D185" t="s">
        <v>373</v>
      </c>
      <c r="E185" t="s">
        <v>278</v>
      </c>
      <c r="F185" t="s">
        <v>279</v>
      </c>
    </row>
    <row r="186" spans="1:6" x14ac:dyDescent="0.2">
      <c r="A186" t="s">
        <v>371</v>
      </c>
      <c r="B186">
        <v>3651083</v>
      </c>
      <c r="C186">
        <v>3797792</v>
      </c>
      <c r="D186" t="s">
        <v>374</v>
      </c>
      <c r="E186" t="s">
        <v>278</v>
      </c>
      <c r="F186" t="s">
        <v>279</v>
      </c>
    </row>
    <row r="187" spans="1:6" x14ac:dyDescent="0.2">
      <c r="A187" t="s">
        <v>371</v>
      </c>
      <c r="B187">
        <v>8204309</v>
      </c>
      <c r="C187">
        <v>8268716</v>
      </c>
      <c r="D187" t="s">
        <v>375</v>
      </c>
      <c r="E187" t="s">
        <v>278</v>
      </c>
      <c r="F187" t="s">
        <v>279</v>
      </c>
    </row>
    <row r="188" spans="1:6" x14ac:dyDescent="0.2">
      <c r="A188" t="s">
        <v>371</v>
      </c>
      <c r="B188">
        <v>14257922</v>
      </c>
      <c r="C188">
        <v>14364506</v>
      </c>
      <c r="D188" t="s">
        <v>376</v>
      </c>
      <c r="E188" t="s">
        <v>278</v>
      </c>
      <c r="F188" t="s">
        <v>279</v>
      </c>
    </row>
    <row r="189" spans="1:6" x14ac:dyDescent="0.2">
      <c r="A189" t="s">
        <v>371</v>
      </c>
      <c r="B189">
        <v>17699571</v>
      </c>
      <c r="C189">
        <v>17722136</v>
      </c>
      <c r="D189" t="s">
        <v>377</v>
      </c>
      <c r="E189" t="s">
        <v>278</v>
      </c>
      <c r="F189" t="s">
        <v>279</v>
      </c>
    </row>
    <row r="190" spans="1:6" x14ac:dyDescent="0.2">
      <c r="A190" t="s">
        <v>371</v>
      </c>
      <c r="B190">
        <v>22602533</v>
      </c>
      <c r="C190">
        <v>22625823</v>
      </c>
      <c r="D190" t="s">
        <v>378</v>
      </c>
      <c r="E190" t="s">
        <v>278</v>
      </c>
      <c r="F190" t="s">
        <v>279</v>
      </c>
    </row>
    <row r="191" spans="1:6" x14ac:dyDescent="0.2">
      <c r="A191" t="s">
        <v>371</v>
      </c>
      <c r="B191">
        <v>32367775</v>
      </c>
      <c r="C191">
        <v>32435564</v>
      </c>
      <c r="D191" t="s">
        <v>379</v>
      </c>
      <c r="E191" t="s">
        <v>278</v>
      </c>
      <c r="F191" t="s">
        <v>279</v>
      </c>
    </row>
    <row r="192" spans="1:6" x14ac:dyDescent="0.2">
      <c r="A192" t="s">
        <v>371</v>
      </c>
      <c r="B192">
        <v>47552197</v>
      </c>
      <c r="C192">
        <v>47578976</v>
      </c>
      <c r="D192" t="s">
        <v>380</v>
      </c>
      <c r="E192" t="s">
        <v>278</v>
      </c>
      <c r="F192" t="s">
        <v>279</v>
      </c>
    </row>
    <row r="193" spans="1:6" x14ac:dyDescent="0.2">
      <c r="A193" t="s">
        <v>371</v>
      </c>
      <c r="B193">
        <v>57213577</v>
      </c>
      <c r="C193">
        <v>57237250</v>
      </c>
      <c r="D193" t="s">
        <v>381</v>
      </c>
      <c r="E193" t="s">
        <v>278</v>
      </c>
      <c r="F193" t="s">
        <v>279</v>
      </c>
    </row>
    <row r="194" spans="1:6" x14ac:dyDescent="0.2">
      <c r="A194" t="s">
        <v>371</v>
      </c>
      <c r="B194">
        <v>61410042</v>
      </c>
      <c r="C194">
        <v>61446839</v>
      </c>
      <c r="D194" t="s">
        <v>382</v>
      </c>
      <c r="E194" t="s">
        <v>278</v>
      </c>
      <c r="F194" t="s">
        <v>279</v>
      </c>
    </row>
    <row r="195" spans="1:6" x14ac:dyDescent="0.2">
      <c r="A195" t="s">
        <v>371</v>
      </c>
      <c r="B195">
        <v>63739892</v>
      </c>
      <c r="C195">
        <v>63768775</v>
      </c>
      <c r="D195" t="s">
        <v>383</v>
      </c>
      <c r="E195" t="s">
        <v>278</v>
      </c>
      <c r="F195" t="s">
        <v>279</v>
      </c>
    </row>
    <row r="196" spans="1:6" x14ac:dyDescent="0.2">
      <c r="A196" t="s">
        <v>371</v>
      </c>
      <c r="B196">
        <v>64339148</v>
      </c>
      <c r="C196">
        <v>64372215</v>
      </c>
      <c r="D196" t="s">
        <v>384</v>
      </c>
      <c r="E196" t="s">
        <v>278</v>
      </c>
      <c r="F196" t="s">
        <v>279</v>
      </c>
    </row>
    <row r="197" spans="1:6" x14ac:dyDescent="0.2">
      <c r="A197" t="s">
        <v>371</v>
      </c>
      <c r="B197">
        <v>64783510</v>
      </c>
      <c r="C197">
        <v>64811294</v>
      </c>
      <c r="D197" t="s">
        <v>385</v>
      </c>
      <c r="E197" t="s">
        <v>278</v>
      </c>
      <c r="F197" t="s">
        <v>279</v>
      </c>
    </row>
    <row r="198" spans="1:6" x14ac:dyDescent="0.2">
      <c r="A198" t="s">
        <v>371</v>
      </c>
      <c r="B198">
        <v>65633599</v>
      </c>
      <c r="C198">
        <v>65663090</v>
      </c>
      <c r="D198" t="s">
        <v>386</v>
      </c>
      <c r="E198" t="s">
        <v>278</v>
      </c>
      <c r="F198" t="s">
        <v>279</v>
      </c>
    </row>
    <row r="199" spans="1:6" x14ac:dyDescent="0.2">
      <c r="A199" t="s">
        <v>371</v>
      </c>
      <c r="B199">
        <v>67408460</v>
      </c>
      <c r="C199">
        <v>67435401</v>
      </c>
      <c r="D199" t="s">
        <v>387</v>
      </c>
      <c r="E199" t="s">
        <v>278</v>
      </c>
      <c r="F199" t="s">
        <v>279</v>
      </c>
    </row>
    <row r="200" spans="1:6" x14ac:dyDescent="0.2">
      <c r="A200" t="s">
        <v>371</v>
      </c>
      <c r="B200">
        <v>67448174</v>
      </c>
      <c r="C200">
        <v>67491154</v>
      </c>
      <c r="D200" t="s">
        <v>388</v>
      </c>
      <c r="E200" t="s">
        <v>278</v>
      </c>
      <c r="F200" t="s">
        <v>279</v>
      </c>
    </row>
    <row r="201" spans="1:6" x14ac:dyDescent="0.2">
      <c r="A201" t="s">
        <v>371</v>
      </c>
      <c r="B201">
        <v>69621156</v>
      </c>
      <c r="C201">
        <v>69654474</v>
      </c>
      <c r="D201" t="s">
        <v>389</v>
      </c>
      <c r="E201" t="s">
        <v>278</v>
      </c>
      <c r="F201" t="s">
        <v>279</v>
      </c>
    </row>
    <row r="202" spans="1:6" x14ac:dyDescent="0.2">
      <c r="A202" t="s">
        <v>371</v>
      </c>
      <c r="B202">
        <v>69678238</v>
      </c>
      <c r="C202">
        <v>69704022</v>
      </c>
      <c r="D202" t="s">
        <v>390</v>
      </c>
      <c r="E202" t="s">
        <v>278</v>
      </c>
      <c r="F202" t="s">
        <v>279</v>
      </c>
    </row>
    <row r="203" spans="1:6" x14ac:dyDescent="0.2">
      <c r="A203" t="s">
        <v>371</v>
      </c>
      <c r="B203">
        <v>69751022</v>
      </c>
      <c r="C203">
        <v>69775341</v>
      </c>
      <c r="D203" t="s">
        <v>391</v>
      </c>
      <c r="E203" t="s">
        <v>278</v>
      </c>
      <c r="F203" t="s">
        <v>279</v>
      </c>
    </row>
    <row r="204" spans="1:6" x14ac:dyDescent="0.2">
      <c r="A204" t="s">
        <v>371</v>
      </c>
      <c r="B204">
        <v>69789968</v>
      </c>
      <c r="C204">
        <v>69819416</v>
      </c>
      <c r="D204" t="s">
        <v>392</v>
      </c>
      <c r="E204" t="s">
        <v>278</v>
      </c>
      <c r="F204" t="s">
        <v>279</v>
      </c>
    </row>
    <row r="205" spans="1:6" x14ac:dyDescent="0.2">
      <c r="A205" t="s">
        <v>371</v>
      </c>
      <c r="B205">
        <v>72203701</v>
      </c>
      <c r="C205">
        <v>72239147</v>
      </c>
      <c r="D205" t="s">
        <v>393</v>
      </c>
      <c r="E205" t="s">
        <v>278</v>
      </c>
      <c r="F205" t="s">
        <v>279</v>
      </c>
    </row>
    <row r="206" spans="1:6" x14ac:dyDescent="0.2">
      <c r="A206" t="s">
        <v>371</v>
      </c>
      <c r="B206">
        <v>76424923</v>
      </c>
      <c r="C206">
        <v>76553031</v>
      </c>
      <c r="D206" t="s">
        <v>394</v>
      </c>
      <c r="E206" t="s">
        <v>278</v>
      </c>
      <c r="F206" t="s">
        <v>279</v>
      </c>
    </row>
    <row r="207" spans="1:6" x14ac:dyDescent="0.2">
      <c r="A207" t="s">
        <v>371</v>
      </c>
      <c r="B207">
        <v>77302017</v>
      </c>
      <c r="C207">
        <v>77474635</v>
      </c>
      <c r="D207" t="s">
        <v>395</v>
      </c>
      <c r="E207" t="s">
        <v>278</v>
      </c>
      <c r="F207" t="s">
        <v>279</v>
      </c>
    </row>
    <row r="208" spans="1:6" x14ac:dyDescent="0.2">
      <c r="A208" t="s">
        <v>371</v>
      </c>
      <c r="B208">
        <v>78195293</v>
      </c>
      <c r="C208">
        <v>78418348</v>
      </c>
      <c r="D208" t="s">
        <v>396</v>
      </c>
      <c r="E208" t="s">
        <v>278</v>
      </c>
      <c r="F208" t="s">
        <v>279</v>
      </c>
    </row>
    <row r="209" spans="1:6" x14ac:dyDescent="0.2">
      <c r="A209" t="s">
        <v>371</v>
      </c>
      <c r="B209">
        <v>86181212</v>
      </c>
      <c r="C209">
        <v>86279807</v>
      </c>
      <c r="D209" t="s">
        <v>397</v>
      </c>
      <c r="E209" t="s">
        <v>278</v>
      </c>
      <c r="F209" t="s">
        <v>279</v>
      </c>
    </row>
    <row r="210" spans="1:6" x14ac:dyDescent="0.2">
      <c r="A210" t="s">
        <v>371</v>
      </c>
      <c r="B210">
        <v>94395570</v>
      </c>
      <c r="C210">
        <v>94493885</v>
      </c>
      <c r="D210" t="s">
        <v>398</v>
      </c>
      <c r="E210" t="s">
        <v>278</v>
      </c>
      <c r="F210" t="s">
        <v>279</v>
      </c>
    </row>
    <row r="211" spans="1:6" x14ac:dyDescent="0.2">
      <c r="A211" t="s">
        <v>371</v>
      </c>
      <c r="B211">
        <v>95145513</v>
      </c>
      <c r="C211">
        <v>95232541</v>
      </c>
      <c r="D211" t="s">
        <v>399</v>
      </c>
      <c r="E211" t="s">
        <v>278</v>
      </c>
      <c r="F211" t="s">
        <v>279</v>
      </c>
    </row>
    <row r="212" spans="1:6" x14ac:dyDescent="0.2">
      <c r="A212" t="s">
        <v>371</v>
      </c>
      <c r="B212">
        <v>101009624</v>
      </c>
      <c r="C212">
        <v>101129813</v>
      </c>
      <c r="D212" t="s">
        <v>400</v>
      </c>
      <c r="E212" t="s">
        <v>278</v>
      </c>
      <c r="F212" t="s">
        <v>279</v>
      </c>
    </row>
    <row r="213" spans="1:6" x14ac:dyDescent="0.2">
      <c r="A213" t="s">
        <v>371</v>
      </c>
      <c r="B213">
        <v>102090447</v>
      </c>
      <c r="C213">
        <v>102233424</v>
      </c>
      <c r="D213" t="s">
        <v>401</v>
      </c>
      <c r="E213" t="s">
        <v>278</v>
      </c>
      <c r="F213" t="s">
        <v>279</v>
      </c>
    </row>
    <row r="214" spans="1:6" x14ac:dyDescent="0.2">
      <c r="A214" t="s">
        <v>371</v>
      </c>
      <c r="B214">
        <v>102297484</v>
      </c>
      <c r="C214">
        <v>102339403</v>
      </c>
      <c r="D214" t="s">
        <v>402</v>
      </c>
      <c r="E214" t="s">
        <v>278</v>
      </c>
      <c r="F214" t="s">
        <v>279</v>
      </c>
    </row>
    <row r="215" spans="1:6" x14ac:dyDescent="0.2">
      <c r="A215" t="s">
        <v>371</v>
      </c>
      <c r="B215">
        <v>105019092</v>
      </c>
      <c r="C215">
        <v>105101431</v>
      </c>
      <c r="D215" t="s">
        <v>403</v>
      </c>
      <c r="E215" t="s">
        <v>278</v>
      </c>
      <c r="F215" t="s">
        <v>279</v>
      </c>
    </row>
    <row r="216" spans="1:6" x14ac:dyDescent="0.2">
      <c r="A216" t="s">
        <v>371</v>
      </c>
      <c r="B216">
        <v>108202804</v>
      </c>
      <c r="C216">
        <v>108369102</v>
      </c>
      <c r="D216" t="s">
        <v>404</v>
      </c>
      <c r="E216" t="s">
        <v>278</v>
      </c>
      <c r="F216" t="s">
        <v>279</v>
      </c>
    </row>
    <row r="217" spans="1:6" x14ac:dyDescent="0.2">
      <c r="A217" t="s">
        <v>371</v>
      </c>
      <c r="B217">
        <v>112066824</v>
      </c>
      <c r="C217">
        <v>112120016</v>
      </c>
      <c r="D217" t="s">
        <v>405</v>
      </c>
      <c r="E217" t="s">
        <v>278</v>
      </c>
      <c r="F217" t="s">
        <v>279</v>
      </c>
    </row>
    <row r="218" spans="1:6" x14ac:dyDescent="0.2">
      <c r="A218" t="s">
        <v>371</v>
      </c>
      <c r="B218">
        <v>118416456</v>
      </c>
      <c r="C218">
        <v>118526832</v>
      </c>
      <c r="D218" t="s">
        <v>406</v>
      </c>
      <c r="E218" t="s">
        <v>278</v>
      </c>
      <c r="F218" t="s">
        <v>279</v>
      </c>
    </row>
    <row r="219" spans="1:6" x14ac:dyDescent="0.2">
      <c r="A219" t="s">
        <v>371</v>
      </c>
      <c r="B219">
        <v>119186298</v>
      </c>
      <c r="C219">
        <v>119313926</v>
      </c>
      <c r="D219" t="s">
        <v>407</v>
      </c>
      <c r="E219" t="s">
        <v>278</v>
      </c>
      <c r="F219" t="s">
        <v>279</v>
      </c>
    </row>
    <row r="220" spans="1:6" x14ac:dyDescent="0.2">
      <c r="A220" t="s">
        <v>371</v>
      </c>
      <c r="B220">
        <v>125605163</v>
      </c>
      <c r="C220">
        <v>125676255</v>
      </c>
      <c r="D220" t="s">
        <v>408</v>
      </c>
      <c r="E220" t="s">
        <v>278</v>
      </c>
      <c r="F220" t="s">
        <v>279</v>
      </c>
    </row>
    <row r="221" spans="1:6" x14ac:dyDescent="0.2">
      <c r="A221" t="s">
        <v>371</v>
      </c>
      <c r="B221">
        <v>128438761</v>
      </c>
      <c r="C221">
        <v>128587558</v>
      </c>
      <c r="D221" t="s">
        <v>409</v>
      </c>
      <c r="E221" t="s">
        <v>278</v>
      </c>
      <c r="F221" t="s">
        <v>279</v>
      </c>
    </row>
    <row r="222" spans="1:6" x14ac:dyDescent="0.2">
      <c r="A222" t="s">
        <v>371</v>
      </c>
      <c r="B222">
        <v>128666535</v>
      </c>
      <c r="C222">
        <v>128813267</v>
      </c>
      <c r="D222" t="s">
        <v>410</v>
      </c>
      <c r="E222" t="s">
        <v>278</v>
      </c>
      <c r="F222" t="s">
        <v>279</v>
      </c>
    </row>
    <row r="223" spans="1:6" x14ac:dyDescent="0.2">
      <c r="A223" t="s">
        <v>371</v>
      </c>
      <c r="B223">
        <v>532242</v>
      </c>
      <c r="C223">
        <v>557321</v>
      </c>
      <c r="D223" t="s">
        <v>372</v>
      </c>
      <c r="E223" t="s">
        <v>278</v>
      </c>
      <c r="F223" t="s">
        <v>348</v>
      </c>
    </row>
    <row r="224" spans="1:6" x14ac:dyDescent="0.2">
      <c r="A224" t="s">
        <v>371</v>
      </c>
      <c r="B224">
        <v>2129112</v>
      </c>
      <c r="C224">
        <v>2178391</v>
      </c>
      <c r="D224" t="s">
        <v>373</v>
      </c>
      <c r="E224" t="s">
        <v>278</v>
      </c>
      <c r="F224" t="s">
        <v>348</v>
      </c>
    </row>
    <row r="225" spans="1:6" x14ac:dyDescent="0.2">
      <c r="A225" t="s">
        <v>371</v>
      </c>
      <c r="B225">
        <v>3671083</v>
      </c>
      <c r="C225">
        <v>3817792</v>
      </c>
      <c r="D225" t="s">
        <v>374</v>
      </c>
      <c r="E225" t="s">
        <v>278</v>
      </c>
      <c r="F225" t="s">
        <v>348</v>
      </c>
    </row>
    <row r="226" spans="1:6" x14ac:dyDescent="0.2">
      <c r="A226" t="s">
        <v>371</v>
      </c>
      <c r="B226">
        <v>8224309</v>
      </c>
      <c r="C226">
        <v>8288716</v>
      </c>
      <c r="D226" t="s">
        <v>375</v>
      </c>
      <c r="E226" t="s">
        <v>278</v>
      </c>
      <c r="F226" t="s">
        <v>348</v>
      </c>
    </row>
    <row r="227" spans="1:6" x14ac:dyDescent="0.2">
      <c r="A227" t="s">
        <v>371</v>
      </c>
      <c r="B227">
        <v>14277922</v>
      </c>
      <c r="C227">
        <v>14384506</v>
      </c>
      <c r="D227" t="s">
        <v>376</v>
      </c>
      <c r="E227" t="s">
        <v>278</v>
      </c>
      <c r="F227" t="s">
        <v>348</v>
      </c>
    </row>
    <row r="228" spans="1:6" x14ac:dyDescent="0.2">
      <c r="A228" t="s">
        <v>371</v>
      </c>
      <c r="B228">
        <v>17719571</v>
      </c>
      <c r="C228">
        <v>17742136</v>
      </c>
      <c r="D228" t="s">
        <v>377</v>
      </c>
      <c r="E228" t="s">
        <v>278</v>
      </c>
      <c r="F228" t="s">
        <v>348</v>
      </c>
    </row>
    <row r="229" spans="1:6" x14ac:dyDescent="0.2">
      <c r="A229" t="s">
        <v>371</v>
      </c>
      <c r="B229">
        <v>22622533</v>
      </c>
      <c r="C229">
        <v>22645823</v>
      </c>
      <c r="D229" t="s">
        <v>378</v>
      </c>
      <c r="E229" t="s">
        <v>278</v>
      </c>
      <c r="F229" t="s">
        <v>348</v>
      </c>
    </row>
    <row r="230" spans="1:6" x14ac:dyDescent="0.2">
      <c r="A230" t="s">
        <v>371</v>
      </c>
      <c r="B230">
        <v>32387775</v>
      </c>
      <c r="C230">
        <v>32455564</v>
      </c>
      <c r="D230" t="s">
        <v>379</v>
      </c>
      <c r="E230" t="s">
        <v>278</v>
      </c>
      <c r="F230" t="s">
        <v>348</v>
      </c>
    </row>
    <row r="231" spans="1:6" x14ac:dyDescent="0.2">
      <c r="A231" t="s">
        <v>371</v>
      </c>
      <c r="B231">
        <v>47572197</v>
      </c>
      <c r="C231">
        <v>47598976</v>
      </c>
      <c r="D231" t="s">
        <v>380</v>
      </c>
      <c r="E231" t="s">
        <v>278</v>
      </c>
      <c r="F231" t="s">
        <v>348</v>
      </c>
    </row>
    <row r="232" spans="1:6" x14ac:dyDescent="0.2">
      <c r="A232" t="s">
        <v>371</v>
      </c>
      <c r="B232">
        <v>57233577</v>
      </c>
      <c r="C232">
        <v>57257250</v>
      </c>
      <c r="D232" t="s">
        <v>381</v>
      </c>
      <c r="E232" t="s">
        <v>278</v>
      </c>
      <c r="F232" t="s">
        <v>348</v>
      </c>
    </row>
    <row r="233" spans="1:6" x14ac:dyDescent="0.2">
      <c r="A233" t="s">
        <v>371</v>
      </c>
      <c r="B233">
        <v>61430042</v>
      </c>
      <c r="C233">
        <v>61466839</v>
      </c>
      <c r="D233" t="s">
        <v>382</v>
      </c>
      <c r="E233" t="s">
        <v>278</v>
      </c>
      <c r="F233" t="s">
        <v>348</v>
      </c>
    </row>
    <row r="234" spans="1:6" x14ac:dyDescent="0.2">
      <c r="A234" t="s">
        <v>371</v>
      </c>
      <c r="B234">
        <v>63759892</v>
      </c>
      <c r="C234">
        <v>63788775</v>
      </c>
      <c r="D234" t="s">
        <v>383</v>
      </c>
      <c r="E234" t="s">
        <v>278</v>
      </c>
      <c r="F234" t="s">
        <v>348</v>
      </c>
    </row>
    <row r="235" spans="1:6" x14ac:dyDescent="0.2">
      <c r="A235" t="s">
        <v>371</v>
      </c>
      <c r="B235">
        <v>64359148</v>
      </c>
      <c r="C235">
        <v>64392215</v>
      </c>
      <c r="D235" t="s">
        <v>384</v>
      </c>
      <c r="E235" t="s">
        <v>278</v>
      </c>
      <c r="F235" t="s">
        <v>348</v>
      </c>
    </row>
    <row r="236" spans="1:6" x14ac:dyDescent="0.2">
      <c r="A236" t="s">
        <v>371</v>
      </c>
      <c r="B236">
        <v>64803510</v>
      </c>
      <c r="C236">
        <v>64831294</v>
      </c>
      <c r="D236" t="s">
        <v>385</v>
      </c>
      <c r="E236" t="s">
        <v>278</v>
      </c>
      <c r="F236" t="s">
        <v>348</v>
      </c>
    </row>
    <row r="237" spans="1:6" x14ac:dyDescent="0.2">
      <c r="A237" t="s">
        <v>371</v>
      </c>
      <c r="B237">
        <v>65653599</v>
      </c>
      <c r="C237">
        <v>65683090</v>
      </c>
      <c r="D237" t="s">
        <v>386</v>
      </c>
      <c r="E237" t="s">
        <v>278</v>
      </c>
      <c r="F237" t="s">
        <v>348</v>
      </c>
    </row>
    <row r="238" spans="1:6" x14ac:dyDescent="0.2">
      <c r="A238" t="s">
        <v>371</v>
      </c>
      <c r="B238">
        <v>67428460</v>
      </c>
      <c r="C238">
        <v>67455401</v>
      </c>
      <c r="D238" t="s">
        <v>387</v>
      </c>
      <c r="E238" t="s">
        <v>278</v>
      </c>
      <c r="F238" t="s">
        <v>348</v>
      </c>
    </row>
    <row r="239" spans="1:6" x14ac:dyDescent="0.2">
      <c r="A239" t="s">
        <v>371</v>
      </c>
      <c r="B239">
        <v>67468174</v>
      </c>
      <c r="C239">
        <v>67511154</v>
      </c>
      <c r="D239" t="s">
        <v>388</v>
      </c>
      <c r="E239" t="s">
        <v>278</v>
      </c>
      <c r="F239" t="s">
        <v>348</v>
      </c>
    </row>
    <row r="240" spans="1:6" x14ac:dyDescent="0.2">
      <c r="A240" t="s">
        <v>371</v>
      </c>
      <c r="B240">
        <v>69641156</v>
      </c>
      <c r="C240">
        <v>69674474</v>
      </c>
      <c r="D240" t="s">
        <v>389</v>
      </c>
      <c r="E240" t="s">
        <v>278</v>
      </c>
      <c r="F240" t="s">
        <v>348</v>
      </c>
    </row>
    <row r="241" spans="1:6" x14ac:dyDescent="0.2">
      <c r="A241" t="s">
        <v>371</v>
      </c>
      <c r="B241">
        <v>69698238</v>
      </c>
      <c r="C241">
        <v>69724022</v>
      </c>
      <c r="D241" t="s">
        <v>390</v>
      </c>
      <c r="E241" t="s">
        <v>278</v>
      </c>
      <c r="F241" t="s">
        <v>348</v>
      </c>
    </row>
    <row r="242" spans="1:6" x14ac:dyDescent="0.2">
      <c r="A242" t="s">
        <v>371</v>
      </c>
      <c r="B242">
        <v>69771022</v>
      </c>
      <c r="C242">
        <v>69795341</v>
      </c>
      <c r="D242" t="s">
        <v>391</v>
      </c>
      <c r="E242" t="s">
        <v>278</v>
      </c>
      <c r="F242" t="s">
        <v>348</v>
      </c>
    </row>
    <row r="243" spans="1:6" x14ac:dyDescent="0.2">
      <c r="A243" t="s">
        <v>371</v>
      </c>
      <c r="B243">
        <v>69809968</v>
      </c>
      <c r="C243">
        <v>69839416</v>
      </c>
      <c r="D243" t="s">
        <v>392</v>
      </c>
      <c r="E243" t="s">
        <v>278</v>
      </c>
      <c r="F243" t="s">
        <v>348</v>
      </c>
    </row>
    <row r="244" spans="1:6" x14ac:dyDescent="0.2">
      <c r="A244" t="s">
        <v>371</v>
      </c>
      <c r="B244">
        <v>72223701</v>
      </c>
      <c r="C244">
        <v>72259147</v>
      </c>
      <c r="D244" t="s">
        <v>393</v>
      </c>
      <c r="E244" t="s">
        <v>278</v>
      </c>
      <c r="F244" t="s">
        <v>348</v>
      </c>
    </row>
    <row r="245" spans="1:6" x14ac:dyDescent="0.2">
      <c r="A245" t="s">
        <v>371</v>
      </c>
      <c r="B245">
        <v>76444923</v>
      </c>
      <c r="C245">
        <v>76573031</v>
      </c>
      <c r="D245" t="s">
        <v>394</v>
      </c>
      <c r="E245" t="s">
        <v>278</v>
      </c>
      <c r="F245" t="s">
        <v>348</v>
      </c>
    </row>
    <row r="246" spans="1:6" x14ac:dyDescent="0.2">
      <c r="A246" t="s">
        <v>371</v>
      </c>
      <c r="B246">
        <v>77322017</v>
      </c>
      <c r="C246">
        <v>77494635</v>
      </c>
      <c r="D246" t="s">
        <v>395</v>
      </c>
      <c r="E246" t="s">
        <v>278</v>
      </c>
      <c r="F246" t="s">
        <v>348</v>
      </c>
    </row>
    <row r="247" spans="1:6" x14ac:dyDescent="0.2">
      <c r="A247" t="s">
        <v>371</v>
      </c>
      <c r="B247">
        <v>78215293</v>
      </c>
      <c r="C247">
        <v>78438348</v>
      </c>
      <c r="D247" t="s">
        <v>396</v>
      </c>
      <c r="E247" t="s">
        <v>278</v>
      </c>
      <c r="F247" t="s">
        <v>348</v>
      </c>
    </row>
    <row r="248" spans="1:6" x14ac:dyDescent="0.2">
      <c r="A248" t="s">
        <v>371</v>
      </c>
      <c r="B248">
        <v>86201212</v>
      </c>
      <c r="C248">
        <v>86299807</v>
      </c>
      <c r="D248" t="s">
        <v>397</v>
      </c>
      <c r="E248" t="s">
        <v>278</v>
      </c>
      <c r="F248" t="s">
        <v>348</v>
      </c>
    </row>
    <row r="249" spans="1:6" x14ac:dyDescent="0.2">
      <c r="A249" t="s">
        <v>371</v>
      </c>
      <c r="B249">
        <v>94415570</v>
      </c>
      <c r="C249">
        <v>94513885</v>
      </c>
      <c r="D249" t="s">
        <v>398</v>
      </c>
      <c r="E249" t="s">
        <v>278</v>
      </c>
      <c r="F249" t="s">
        <v>348</v>
      </c>
    </row>
    <row r="250" spans="1:6" x14ac:dyDescent="0.2">
      <c r="A250" t="s">
        <v>371</v>
      </c>
      <c r="B250">
        <v>95165513</v>
      </c>
      <c r="C250">
        <v>95252541</v>
      </c>
      <c r="D250" t="s">
        <v>399</v>
      </c>
      <c r="E250" t="s">
        <v>278</v>
      </c>
      <c r="F250" t="s">
        <v>348</v>
      </c>
    </row>
    <row r="251" spans="1:6" x14ac:dyDescent="0.2">
      <c r="A251" t="s">
        <v>371</v>
      </c>
      <c r="B251">
        <v>101029624</v>
      </c>
      <c r="C251">
        <v>101149813</v>
      </c>
      <c r="D251" t="s">
        <v>400</v>
      </c>
      <c r="E251" t="s">
        <v>278</v>
      </c>
      <c r="F251" t="s">
        <v>348</v>
      </c>
    </row>
    <row r="252" spans="1:6" x14ac:dyDescent="0.2">
      <c r="A252" t="s">
        <v>371</v>
      </c>
      <c r="B252">
        <v>102110447</v>
      </c>
      <c r="C252">
        <v>102253424</v>
      </c>
      <c r="D252" t="s">
        <v>401</v>
      </c>
      <c r="E252" t="s">
        <v>278</v>
      </c>
      <c r="F252" t="s">
        <v>348</v>
      </c>
    </row>
    <row r="253" spans="1:6" x14ac:dyDescent="0.2">
      <c r="A253" t="s">
        <v>371</v>
      </c>
      <c r="B253">
        <v>102317484</v>
      </c>
      <c r="C253">
        <v>102359403</v>
      </c>
      <c r="D253" t="s">
        <v>402</v>
      </c>
      <c r="E253" t="s">
        <v>278</v>
      </c>
      <c r="F253" t="s">
        <v>348</v>
      </c>
    </row>
    <row r="254" spans="1:6" x14ac:dyDescent="0.2">
      <c r="A254" t="s">
        <v>371</v>
      </c>
      <c r="B254">
        <v>105039092</v>
      </c>
      <c r="C254">
        <v>105121431</v>
      </c>
      <c r="D254" t="s">
        <v>403</v>
      </c>
      <c r="E254" t="s">
        <v>278</v>
      </c>
      <c r="F254" t="s">
        <v>348</v>
      </c>
    </row>
    <row r="255" spans="1:6" x14ac:dyDescent="0.2">
      <c r="A255" t="s">
        <v>371</v>
      </c>
      <c r="B255">
        <v>108222804</v>
      </c>
      <c r="C255">
        <v>108389102</v>
      </c>
      <c r="D255" t="s">
        <v>404</v>
      </c>
      <c r="E255" t="s">
        <v>278</v>
      </c>
      <c r="F255" t="s">
        <v>348</v>
      </c>
    </row>
    <row r="256" spans="1:6" x14ac:dyDescent="0.2">
      <c r="A256" t="s">
        <v>371</v>
      </c>
      <c r="B256">
        <v>112086824</v>
      </c>
      <c r="C256">
        <v>112140016</v>
      </c>
      <c r="D256" t="s">
        <v>405</v>
      </c>
      <c r="E256" t="s">
        <v>278</v>
      </c>
      <c r="F256" t="s">
        <v>348</v>
      </c>
    </row>
    <row r="257" spans="1:6" x14ac:dyDescent="0.2">
      <c r="A257" t="s">
        <v>371</v>
      </c>
      <c r="B257">
        <v>118436456</v>
      </c>
      <c r="C257">
        <v>118546832</v>
      </c>
      <c r="D257" t="s">
        <v>406</v>
      </c>
      <c r="E257" t="s">
        <v>278</v>
      </c>
      <c r="F257" t="s">
        <v>348</v>
      </c>
    </row>
    <row r="258" spans="1:6" x14ac:dyDescent="0.2">
      <c r="A258" t="s">
        <v>371</v>
      </c>
      <c r="B258">
        <v>119206298</v>
      </c>
      <c r="C258">
        <v>119333926</v>
      </c>
      <c r="D258" t="s">
        <v>407</v>
      </c>
      <c r="E258" t="s">
        <v>278</v>
      </c>
      <c r="F258" t="s">
        <v>348</v>
      </c>
    </row>
    <row r="259" spans="1:6" x14ac:dyDescent="0.2">
      <c r="A259" t="s">
        <v>371</v>
      </c>
      <c r="B259">
        <v>125625163</v>
      </c>
      <c r="C259">
        <v>125696255</v>
      </c>
      <c r="D259" t="s">
        <v>408</v>
      </c>
      <c r="E259" t="s">
        <v>278</v>
      </c>
      <c r="F259" t="s">
        <v>348</v>
      </c>
    </row>
    <row r="260" spans="1:6" x14ac:dyDescent="0.2">
      <c r="A260" t="s">
        <v>371</v>
      </c>
      <c r="B260">
        <v>128458761</v>
      </c>
      <c r="C260">
        <v>128607558</v>
      </c>
      <c r="D260" t="s">
        <v>409</v>
      </c>
      <c r="E260" t="s">
        <v>278</v>
      </c>
      <c r="F260" t="s">
        <v>348</v>
      </c>
    </row>
    <row r="261" spans="1:6" x14ac:dyDescent="0.2">
      <c r="A261" t="s">
        <v>371</v>
      </c>
      <c r="B261">
        <v>128686535</v>
      </c>
      <c r="C261">
        <v>128833267</v>
      </c>
      <c r="D261" t="s">
        <v>410</v>
      </c>
      <c r="E261" t="s">
        <v>278</v>
      </c>
      <c r="F261" t="s">
        <v>348</v>
      </c>
    </row>
    <row r="262" spans="1:6" x14ac:dyDescent="0.2">
      <c r="A262" t="s">
        <v>411</v>
      </c>
      <c r="B262">
        <v>260057</v>
      </c>
      <c r="C262">
        <v>389320</v>
      </c>
      <c r="D262" t="s">
        <v>412</v>
      </c>
      <c r="E262" t="s">
        <v>278</v>
      </c>
      <c r="F262" t="s">
        <v>279</v>
      </c>
    </row>
    <row r="263" spans="1:6" x14ac:dyDescent="0.2">
      <c r="A263" t="s">
        <v>411</v>
      </c>
      <c r="B263">
        <v>891736</v>
      </c>
      <c r="C263">
        <v>990053</v>
      </c>
      <c r="D263" t="s">
        <v>413</v>
      </c>
      <c r="E263" t="s">
        <v>278</v>
      </c>
      <c r="F263" t="s">
        <v>279</v>
      </c>
    </row>
    <row r="264" spans="1:6" x14ac:dyDescent="0.2">
      <c r="A264" t="s">
        <v>411</v>
      </c>
      <c r="B264">
        <v>4249771</v>
      </c>
      <c r="C264">
        <v>4305353</v>
      </c>
      <c r="D264" t="s">
        <v>414</v>
      </c>
      <c r="E264" t="s">
        <v>278</v>
      </c>
      <c r="F264" t="s">
        <v>279</v>
      </c>
    </row>
    <row r="265" spans="1:6" x14ac:dyDescent="0.2">
      <c r="A265" t="s">
        <v>411</v>
      </c>
      <c r="B265">
        <v>4348227</v>
      </c>
      <c r="C265">
        <v>4379712</v>
      </c>
      <c r="D265" t="s">
        <v>415</v>
      </c>
      <c r="E265" t="s">
        <v>278</v>
      </c>
      <c r="F265" t="s">
        <v>279</v>
      </c>
    </row>
    <row r="266" spans="1:6" x14ac:dyDescent="0.2">
      <c r="A266" t="s">
        <v>411</v>
      </c>
      <c r="B266">
        <v>4408155</v>
      </c>
      <c r="C266">
        <v>4445815</v>
      </c>
      <c r="D266" t="s">
        <v>416</v>
      </c>
      <c r="E266" t="s">
        <v>278</v>
      </c>
      <c r="F266" t="s">
        <v>279</v>
      </c>
    </row>
    <row r="267" spans="1:6" x14ac:dyDescent="0.2">
      <c r="A267" t="s">
        <v>411</v>
      </c>
      <c r="B267">
        <v>6550082</v>
      </c>
      <c r="C267">
        <v>6614524</v>
      </c>
      <c r="D267" t="s">
        <v>417</v>
      </c>
      <c r="E267" t="s">
        <v>278</v>
      </c>
      <c r="F267" t="s">
        <v>279</v>
      </c>
    </row>
    <row r="268" spans="1:6" x14ac:dyDescent="0.2">
      <c r="A268" t="s">
        <v>411</v>
      </c>
      <c r="B268">
        <v>6646477</v>
      </c>
      <c r="C268">
        <v>6689572</v>
      </c>
      <c r="D268" t="s">
        <v>418</v>
      </c>
      <c r="E268" t="s">
        <v>278</v>
      </c>
      <c r="F268" t="s">
        <v>279</v>
      </c>
    </row>
    <row r="269" spans="1:6" x14ac:dyDescent="0.2">
      <c r="A269" t="s">
        <v>411</v>
      </c>
      <c r="B269">
        <v>11629674</v>
      </c>
      <c r="C269">
        <v>11895377</v>
      </c>
      <c r="D269" t="s">
        <v>419</v>
      </c>
      <c r="E269" t="s">
        <v>278</v>
      </c>
      <c r="F269" t="s">
        <v>279</v>
      </c>
    </row>
    <row r="270" spans="1:6" x14ac:dyDescent="0.2">
      <c r="A270" t="s">
        <v>411</v>
      </c>
      <c r="B270">
        <v>12665498</v>
      </c>
      <c r="C270">
        <v>12722369</v>
      </c>
      <c r="D270" t="s">
        <v>420</v>
      </c>
      <c r="E270" t="s">
        <v>278</v>
      </c>
      <c r="F270" t="s">
        <v>279</v>
      </c>
    </row>
    <row r="271" spans="1:6" x14ac:dyDescent="0.2">
      <c r="A271" t="s">
        <v>411</v>
      </c>
      <c r="B271">
        <v>15302257</v>
      </c>
      <c r="C271">
        <v>15602175</v>
      </c>
      <c r="D271" t="s">
        <v>421</v>
      </c>
      <c r="E271" t="s">
        <v>278</v>
      </c>
      <c r="F271" t="s">
        <v>279</v>
      </c>
    </row>
    <row r="272" spans="1:6" x14ac:dyDescent="0.2">
      <c r="A272" t="s">
        <v>411</v>
      </c>
      <c r="B272">
        <v>18222961</v>
      </c>
      <c r="C272">
        <v>18648416</v>
      </c>
      <c r="D272" t="s">
        <v>422</v>
      </c>
      <c r="E272" t="s">
        <v>278</v>
      </c>
      <c r="F272" t="s">
        <v>279</v>
      </c>
    </row>
    <row r="273" spans="1:6" x14ac:dyDescent="0.2">
      <c r="A273" t="s">
        <v>411</v>
      </c>
      <c r="B273">
        <v>21448910</v>
      </c>
      <c r="C273">
        <v>21501669</v>
      </c>
      <c r="D273" t="s">
        <v>423</v>
      </c>
      <c r="E273" t="s">
        <v>278</v>
      </c>
      <c r="F273" t="s">
        <v>279</v>
      </c>
    </row>
    <row r="274" spans="1:6" x14ac:dyDescent="0.2">
      <c r="A274" t="s">
        <v>411</v>
      </c>
      <c r="B274">
        <v>22605075</v>
      </c>
      <c r="C274">
        <v>22690665</v>
      </c>
      <c r="D274" t="s">
        <v>424</v>
      </c>
      <c r="E274" t="s">
        <v>278</v>
      </c>
      <c r="F274" t="s">
        <v>279</v>
      </c>
    </row>
    <row r="275" spans="1:6" x14ac:dyDescent="0.2">
      <c r="A275" t="s">
        <v>411</v>
      </c>
      <c r="B275">
        <v>25185246</v>
      </c>
      <c r="C275">
        <v>25250936</v>
      </c>
      <c r="D275" t="s">
        <v>425</v>
      </c>
      <c r="E275" t="s">
        <v>278</v>
      </c>
      <c r="F275" t="s">
        <v>279</v>
      </c>
    </row>
    <row r="276" spans="1:6" x14ac:dyDescent="0.2">
      <c r="A276" t="s">
        <v>411</v>
      </c>
      <c r="B276">
        <v>40176744</v>
      </c>
      <c r="C276">
        <v>40369285</v>
      </c>
      <c r="D276" t="s">
        <v>426</v>
      </c>
      <c r="E276" t="s">
        <v>278</v>
      </c>
      <c r="F276" t="s">
        <v>279</v>
      </c>
    </row>
    <row r="277" spans="1:6" x14ac:dyDescent="0.2">
      <c r="A277" t="s">
        <v>411</v>
      </c>
      <c r="B277">
        <v>45709706</v>
      </c>
      <c r="C277">
        <v>45908040</v>
      </c>
      <c r="D277" t="s">
        <v>427</v>
      </c>
      <c r="E277" t="s">
        <v>278</v>
      </c>
      <c r="F277" t="s">
        <v>279</v>
      </c>
    </row>
    <row r="278" spans="1:6" x14ac:dyDescent="0.2">
      <c r="A278" t="s">
        <v>411</v>
      </c>
      <c r="B278">
        <v>47952967</v>
      </c>
      <c r="C278">
        <v>48004554</v>
      </c>
      <c r="D278" t="s">
        <v>428</v>
      </c>
      <c r="E278" t="s">
        <v>278</v>
      </c>
      <c r="F278" t="s">
        <v>279</v>
      </c>
    </row>
    <row r="279" spans="1:6" x14ac:dyDescent="0.2">
      <c r="A279" t="s">
        <v>411</v>
      </c>
      <c r="B279">
        <v>48998975</v>
      </c>
      <c r="C279">
        <v>49060794</v>
      </c>
      <c r="D279" t="s">
        <v>429</v>
      </c>
      <c r="E279" t="s">
        <v>278</v>
      </c>
      <c r="F279" t="s">
        <v>279</v>
      </c>
    </row>
    <row r="280" spans="1:6" x14ac:dyDescent="0.2">
      <c r="A280" t="s">
        <v>411</v>
      </c>
      <c r="B280">
        <v>50065200</v>
      </c>
      <c r="C280">
        <v>50100707</v>
      </c>
      <c r="D280" t="s">
        <v>430</v>
      </c>
      <c r="E280" t="s">
        <v>278</v>
      </c>
      <c r="F280" t="s">
        <v>279</v>
      </c>
    </row>
    <row r="281" spans="1:6" x14ac:dyDescent="0.2">
      <c r="A281" t="s">
        <v>411</v>
      </c>
      <c r="B281">
        <v>51931699</v>
      </c>
      <c r="C281">
        <v>51997078</v>
      </c>
      <c r="D281" t="s">
        <v>431</v>
      </c>
      <c r="E281" t="s">
        <v>278</v>
      </c>
      <c r="F281" t="s">
        <v>279</v>
      </c>
    </row>
    <row r="282" spans="1:6" x14ac:dyDescent="0.2">
      <c r="A282" t="s">
        <v>411</v>
      </c>
      <c r="B282">
        <v>56056799</v>
      </c>
      <c r="C282">
        <v>56103505</v>
      </c>
      <c r="D282" t="s">
        <v>432</v>
      </c>
      <c r="E282" t="s">
        <v>278</v>
      </c>
      <c r="F282" t="s">
        <v>279</v>
      </c>
    </row>
    <row r="283" spans="1:6" x14ac:dyDescent="0.2">
      <c r="A283" t="s">
        <v>411</v>
      </c>
      <c r="B283">
        <v>57069043</v>
      </c>
      <c r="C283">
        <v>57132139</v>
      </c>
      <c r="D283" t="s">
        <v>433</v>
      </c>
      <c r="E283" t="s">
        <v>278</v>
      </c>
      <c r="F283" t="s">
        <v>279</v>
      </c>
    </row>
    <row r="284" spans="1:6" x14ac:dyDescent="0.2">
      <c r="A284" t="s">
        <v>411</v>
      </c>
      <c r="B284">
        <v>57439785</v>
      </c>
      <c r="C284">
        <v>57472268</v>
      </c>
      <c r="D284" t="s">
        <v>434</v>
      </c>
      <c r="E284" t="s">
        <v>278</v>
      </c>
      <c r="F284" t="s">
        <v>279</v>
      </c>
    </row>
    <row r="285" spans="1:6" x14ac:dyDescent="0.2">
      <c r="A285" t="s">
        <v>411</v>
      </c>
      <c r="B285">
        <v>57727727</v>
      </c>
      <c r="C285">
        <v>57756013</v>
      </c>
      <c r="D285" t="s">
        <v>435</v>
      </c>
      <c r="E285" t="s">
        <v>278</v>
      </c>
      <c r="F285" t="s">
        <v>279</v>
      </c>
    </row>
    <row r="286" spans="1:6" x14ac:dyDescent="0.2">
      <c r="A286" t="s">
        <v>411</v>
      </c>
      <c r="B286">
        <v>65804460</v>
      </c>
      <c r="C286">
        <v>65966291</v>
      </c>
      <c r="D286" t="s">
        <v>436</v>
      </c>
      <c r="E286" t="s">
        <v>278</v>
      </c>
      <c r="F286" t="s">
        <v>279</v>
      </c>
    </row>
    <row r="287" spans="1:6" x14ac:dyDescent="0.2">
      <c r="A287" t="s">
        <v>411</v>
      </c>
      <c r="B287">
        <v>68788177</v>
      </c>
      <c r="C287">
        <v>68845544</v>
      </c>
      <c r="D287" t="s">
        <v>437</v>
      </c>
      <c r="E287" t="s">
        <v>278</v>
      </c>
      <c r="F287" t="s">
        <v>279</v>
      </c>
    </row>
    <row r="288" spans="1:6" x14ac:dyDescent="0.2">
      <c r="A288" t="s">
        <v>411</v>
      </c>
      <c r="B288">
        <v>69450349</v>
      </c>
      <c r="C288">
        <v>69579793</v>
      </c>
      <c r="D288" t="s">
        <v>438</v>
      </c>
      <c r="E288" t="s">
        <v>278</v>
      </c>
      <c r="F288" t="s">
        <v>279</v>
      </c>
    </row>
    <row r="289" spans="1:6" x14ac:dyDescent="0.2">
      <c r="A289" t="s">
        <v>411</v>
      </c>
      <c r="B289">
        <v>92120278</v>
      </c>
      <c r="C289">
        <v>92145846</v>
      </c>
      <c r="D289" t="s">
        <v>439</v>
      </c>
      <c r="E289" t="s">
        <v>278</v>
      </c>
      <c r="F289" t="s">
        <v>279</v>
      </c>
    </row>
    <row r="290" spans="1:6" x14ac:dyDescent="0.2">
      <c r="A290" t="s">
        <v>411</v>
      </c>
      <c r="B290">
        <v>102375874</v>
      </c>
      <c r="C290">
        <v>102481744</v>
      </c>
      <c r="D290" t="s">
        <v>440</v>
      </c>
      <c r="E290" t="s">
        <v>278</v>
      </c>
      <c r="F290" t="s">
        <v>279</v>
      </c>
    </row>
    <row r="291" spans="1:6" x14ac:dyDescent="0.2">
      <c r="A291" t="s">
        <v>411</v>
      </c>
      <c r="B291">
        <v>111385923</v>
      </c>
      <c r="C291">
        <v>111451623</v>
      </c>
      <c r="D291" t="s">
        <v>441</v>
      </c>
      <c r="E291" t="s">
        <v>278</v>
      </c>
      <c r="F291" t="s">
        <v>279</v>
      </c>
    </row>
    <row r="292" spans="1:6" x14ac:dyDescent="0.2">
      <c r="A292" t="s">
        <v>411</v>
      </c>
      <c r="B292">
        <v>112398351</v>
      </c>
      <c r="C292">
        <v>112509918</v>
      </c>
      <c r="D292" t="s">
        <v>442</v>
      </c>
      <c r="E292" t="s">
        <v>278</v>
      </c>
      <c r="F292" t="s">
        <v>279</v>
      </c>
    </row>
    <row r="293" spans="1:6" x14ac:dyDescent="0.2">
      <c r="A293" t="s">
        <v>411</v>
      </c>
      <c r="B293">
        <v>114650255</v>
      </c>
      <c r="C293">
        <v>114684175</v>
      </c>
      <c r="D293" t="s">
        <v>443</v>
      </c>
      <c r="E293" t="s">
        <v>278</v>
      </c>
      <c r="F293" t="s">
        <v>279</v>
      </c>
    </row>
    <row r="294" spans="1:6" x14ac:dyDescent="0.2">
      <c r="A294" t="s">
        <v>411</v>
      </c>
      <c r="B294">
        <v>117433012</v>
      </c>
      <c r="C294">
        <v>117968990</v>
      </c>
      <c r="D294" t="s">
        <v>444</v>
      </c>
      <c r="E294" t="s">
        <v>278</v>
      </c>
      <c r="F294" t="s">
        <v>279</v>
      </c>
    </row>
    <row r="295" spans="1:6" x14ac:dyDescent="0.2">
      <c r="A295" t="s">
        <v>411</v>
      </c>
      <c r="B295">
        <v>120075099</v>
      </c>
      <c r="C295">
        <v>120117502</v>
      </c>
      <c r="D295" t="s">
        <v>445</v>
      </c>
      <c r="E295" t="s">
        <v>278</v>
      </c>
      <c r="F295" t="s">
        <v>279</v>
      </c>
    </row>
    <row r="296" spans="1:6" x14ac:dyDescent="0.2">
      <c r="A296" t="s">
        <v>411</v>
      </c>
      <c r="B296">
        <v>120321330</v>
      </c>
      <c r="C296">
        <v>120369164</v>
      </c>
      <c r="D296" t="s">
        <v>446</v>
      </c>
      <c r="E296" t="s">
        <v>278</v>
      </c>
      <c r="F296" t="s">
        <v>279</v>
      </c>
    </row>
    <row r="297" spans="1:6" x14ac:dyDescent="0.2">
      <c r="A297" t="s">
        <v>411</v>
      </c>
      <c r="B297">
        <v>120958543</v>
      </c>
      <c r="C297">
        <v>121002512</v>
      </c>
      <c r="D297" t="s">
        <v>447</v>
      </c>
      <c r="E297" t="s">
        <v>278</v>
      </c>
      <c r="F297" t="s">
        <v>279</v>
      </c>
    </row>
    <row r="298" spans="1:6" x14ac:dyDescent="0.2">
      <c r="A298" t="s">
        <v>411</v>
      </c>
      <c r="B298">
        <v>123364132</v>
      </c>
      <c r="C298">
        <v>123409353</v>
      </c>
      <c r="D298" t="s">
        <v>448</v>
      </c>
      <c r="E298" t="s">
        <v>278</v>
      </c>
      <c r="F298" t="s">
        <v>279</v>
      </c>
    </row>
    <row r="299" spans="1:6" x14ac:dyDescent="0.2">
      <c r="A299" t="s">
        <v>411</v>
      </c>
      <c r="B299">
        <v>124304415</v>
      </c>
      <c r="C299">
        <v>124567612</v>
      </c>
      <c r="D299" t="s">
        <v>449</v>
      </c>
      <c r="E299" t="s">
        <v>278</v>
      </c>
      <c r="F299" t="s">
        <v>279</v>
      </c>
    </row>
    <row r="300" spans="1:6" x14ac:dyDescent="0.2">
      <c r="A300" t="s">
        <v>411</v>
      </c>
      <c r="B300">
        <v>132603753</v>
      </c>
      <c r="C300">
        <v>132687376</v>
      </c>
      <c r="D300" t="s">
        <v>450</v>
      </c>
      <c r="E300" t="s">
        <v>278</v>
      </c>
      <c r="F300" t="s">
        <v>279</v>
      </c>
    </row>
    <row r="301" spans="1:6" x14ac:dyDescent="0.2">
      <c r="A301" t="s">
        <v>411</v>
      </c>
      <c r="B301">
        <v>280057</v>
      </c>
      <c r="C301">
        <v>409320</v>
      </c>
      <c r="D301" t="s">
        <v>412</v>
      </c>
      <c r="E301" t="s">
        <v>278</v>
      </c>
      <c r="F301" t="s">
        <v>348</v>
      </c>
    </row>
    <row r="302" spans="1:6" x14ac:dyDescent="0.2">
      <c r="A302" t="s">
        <v>411</v>
      </c>
      <c r="B302">
        <v>911736</v>
      </c>
      <c r="C302">
        <v>1010053</v>
      </c>
      <c r="D302" t="s">
        <v>413</v>
      </c>
      <c r="E302" t="s">
        <v>278</v>
      </c>
      <c r="F302" t="s">
        <v>348</v>
      </c>
    </row>
    <row r="303" spans="1:6" x14ac:dyDescent="0.2">
      <c r="A303" t="s">
        <v>411</v>
      </c>
      <c r="B303">
        <v>4269771</v>
      </c>
      <c r="C303">
        <v>4325353</v>
      </c>
      <c r="D303" t="s">
        <v>414</v>
      </c>
      <c r="E303" t="s">
        <v>278</v>
      </c>
      <c r="F303" t="s">
        <v>348</v>
      </c>
    </row>
    <row r="304" spans="1:6" x14ac:dyDescent="0.2">
      <c r="A304" t="s">
        <v>411</v>
      </c>
      <c r="B304">
        <v>4368227</v>
      </c>
      <c r="C304">
        <v>4399712</v>
      </c>
      <c r="D304" t="s">
        <v>415</v>
      </c>
      <c r="E304" t="s">
        <v>278</v>
      </c>
      <c r="F304" t="s">
        <v>348</v>
      </c>
    </row>
    <row r="305" spans="1:6" x14ac:dyDescent="0.2">
      <c r="A305" t="s">
        <v>411</v>
      </c>
      <c r="B305">
        <v>4428155</v>
      </c>
      <c r="C305">
        <v>4465815</v>
      </c>
      <c r="D305" t="s">
        <v>416</v>
      </c>
      <c r="E305" t="s">
        <v>278</v>
      </c>
      <c r="F305" t="s">
        <v>348</v>
      </c>
    </row>
    <row r="306" spans="1:6" x14ac:dyDescent="0.2">
      <c r="A306" t="s">
        <v>411</v>
      </c>
      <c r="B306">
        <v>6570082</v>
      </c>
      <c r="C306">
        <v>6634524</v>
      </c>
      <c r="D306" t="s">
        <v>417</v>
      </c>
      <c r="E306" t="s">
        <v>278</v>
      </c>
      <c r="F306" t="s">
        <v>348</v>
      </c>
    </row>
    <row r="307" spans="1:6" x14ac:dyDescent="0.2">
      <c r="A307" t="s">
        <v>411</v>
      </c>
      <c r="B307">
        <v>6666477</v>
      </c>
      <c r="C307">
        <v>6709572</v>
      </c>
      <c r="D307" t="s">
        <v>418</v>
      </c>
      <c r="E307" t="s">
        <v>278</v>
      </c>
      <c r="F307" t="s">
        <v>348</v>
      </c>
    </row>
    <row r="308" spans="1:6" x14ac:dyDescent="0.2">
      <c r="A308" t="s">
        <v>411</v>
      </c>
      <c r="B308">
        <v>11649674</v>
      </c>
      <c r="C308">
        <v>11915377</v>
      </c>
      <c r="D308" t="s">
        <v>419</v>
      </c>
      <c r="E308" t="s">
        <v>278</v>
      </c>
      <c r="F308" t="s">
        <v>348</v>
      </c>
    </row>
    <row r="309" spans="1:6" x14ac:dyDescent="0.2">
      <c r="A309" t="s">
        <v>411</v>
      </c>
      <c r="B309">
        <v>12685498</v>
      </c>
      <c r="C309">
        <v>12742369</v>
      </c>
      <c r="D309" t="s">
        <v>420</v>
      </c>
      <c r="E309" t="s">
        <v>278</v>
      </c>
      <c r="F309" t="s">
        <v>348</v>
      </c>
    </row>
    <row r="310" spans="1:6" x14ac:dyDescent="0.2">
      <c r="A310" t="s">
        <v>411</v>
      </c>
      <c r="B310">
        <v>15322257</v>
      </c>
      <c r="C310">
        <v>15622175</v>
      </c>
      <c r="D310" t="s">
        <v>421</v>
      </c>
      <c r="E310" t="s">
        <v>278</v>
      </c>
      <c r="F310" t="s">
        <v>348</v>
      </c>
    </row>
    <row r="311" spans="1:6" x14ac:dyDescent="0.2">
      <c r="A311" t="s">
        <v>411</v>
      </c>
      <c r="B311">
        <v>18242961</v>
      </c>
      <c r="C311">
        <v>18668416</v>
      </c>
      <c r="D311" t="s">
        <v>422</v>
      </c>
      <c r="E311" t="s">
        <v>278</v>
      </c>
      <c r="F311" t="s">
        <v>348</v>
      </c>
    </row>
    <row r="312" spans="1:6" x14ac:dyDescent="0.2">
      <c r="A312" t="s">
        <v>411</v>
      </c>
      <c r="B312">
        <v>21468910</v>
      </c>
      <c r="C312">
        <v>21521669</v>
      </c>
      <c r="D312" t="s">
        <v>423</v>
      </c>
      <c r="E312" t="s">
        <v>278</v>
      </c>
      <c r="F312" t="s">
        <v>348</v>
      </c>
    </row>
    <row r="313" spans="1:6" x14ac:dyDescent="0.2">
      <c r="A313" t="s">
        <v>411</v>
      </c>
      <c r="B313">
        <v>22625075</v>
      </c>
      <c r="C313">
        <v>22710665</v>
      </c>
      <c r="D313" t="s">
        <v>424</v>
      </c>
      <c r="E313" t="s">
        <v>278</v>
      </c>
      <c r="F313" t="s">
        <v>348</v>
      </c>
    </row>
    <row r="314" spans="1:6" x14ac:dyDescent="0.2">
      <c r="A314" t="s">
        <v>411</v>
      </c>
      <c r="B314">
        <v>25205246</v>
      </c>
      <c r="C314">
        <v>25270936</v>
      </c>
      <c r="D314" t="s">
        <v>425</v>
      </c>
      <c r="E314" t="s">
        <v>278</v>
      </c>
      <c r="F314" t="s">
        <v>348</v>
      </c>
    </row>
    <row r="315" spans="1:6" x14ac:dyDescent="0.2">
      <c r="A315" t="s">
        <v>411</v>
      </c>
      <c r="B315">
        <v>40196744</v>
      </c>
      <c r="C315">
        <v>40389285</v>
      </c>
      <c r="D315" t="s">
        <v>426</v>
      </c>
      <c r="E315" t="s">
        <v>278</v>
      </c>
      <c r="F315" t="s">
        <v>348</v>
      </c>
    </row>
    <row r="316" spans="1:6" x14ac:dyDescent="0.2">
      <c r="A316" t="s">
        <v>411</v>
      </c>
      <c r="B316">
        <v>45729706</v>
      </c>
      <c r="C316">
        <v>45928040</v>
      </c>
      <c r="D316" t="s">
        <v>427</v>
      </c>
      <c r="E316" t="s">
        <v>278</v>
      </c>
      <c r="F316" t="s">
        <v>348</v>
      </c>
    </row>
    <row r="317" spans="1:6" x14ac:dyDescent="0.2">
      <c r="A317" t="s">
        <v>411</v>
      </c>
      <c r="B317">
        <v>47972967</v>
      </c>
      <c r="C317">
        <v>48024554</v>
      </c>
      <c r="D317" t="s">
        <v>428</v>
      </c>
      <c r="E317" t="s">
        <v>278</v>
      </c>
      <c r="F317" t="s">
        <v>348</v>
      </c>
    </row>
    <row r="318" spans="1:6" x14ac:dyDescent="0.2">
      <c r="A318" t="s">
        <v>411</v>
      </c>
      <c r="B318">
        <v>49018975</v>
      </c>
      <c r="C318">
        <v>49080794</v>
      </c>
      <c r="D318" t="s">
        <v>429</v>
      </c>
      <c r="E318" t="s">
        <v>278</v>
      </c>
      <c r="F318" t="s">
        <v>348</v>
      </c>
    </row>
    <row r="319" spans="1:6" x14ac:dyDescent="0.2">
      <c r="A319" t="s">
        <v>411</v>
      </c>
      <c r="B319">
        <v>50085200</v>
      </c>
      <c r="C319">
        <v>50120707</v>
      </c>
      <c r="D319" t="s">
        <v>430</v>
      </c>
      <c r="E319" t="s">
        <v>278</v>
      </c>
      <c r="F319" t="s">
        <v>348</v>
      </c>
    </row>
    <row r="320" spans="1:6" x14ac:dyDescent="0.2">
      <c r="A320" t="s">
        <v>411</v>
      </c>
      <c r="B320">
        <v>51951699</v>
      </c>
      <c r="C320">
        <v>52017078</v>
      </c>
      <c r="D320" t="s">
        <v>431</v>
      </c>
      <c r="E320" t="s">
        <v>278</v>
      </c>
      <c r="F320" t="s">
        <v>348</v>
      </c>
    </row>
    <row r="321" spans="1:6" x14ac:dyDescent="0.2">
      <c r="A321" t="s">
        <v>411</v>
      </c>
      <c r="B321">
        <v>56076799</v>
      </c>
      <c r="C321">
        <v>56123505</v>
      </c>
      <c r="D321" t="s">
        <v>432</v>
      </c>
      <c r="E321" t="s">
        <v>278</v>
      </c>
      <c r="F321" t="s">
        <v>348</v>
      </c>
    </row>
    <row r="322" spans="1:6" x14ac:dyDescent="0.2">
      <c r="A322" t="s">
        <v>411</v>
      </c>
      <c r="B322">
        <v>57089043</v>
      </c>
      <c r="C322">
        <v>57152139</v>
      </c>
      <c r="D322" t="s">
        <v>433</v>
      </c>
      <c r="E322" t="s">
        <v>278</v>
      </c>
      <c r="F322" t="s">
        <v>348</v>
      </c>
    </row>
    <row r="323" spans="1:6" x14ac:dyDescent="0.2">
      <c r="A323" t="s">
        <v>411</v>
      </c>
      <c r="B323">
        <v>57459785</v>
      </c>
      <c r="C323">
        <v>57492268</v>
      </c>
      <c r="D323" t="s">
        <v>434</v>
      </c>
      <c r="E323" t="s">
        <v>278</v>
      </c>
      <c r="F323" t="s">
        <v>348</v>
      </c>
    </row>
    <row r="324" spans="1:6" x14ac:dyDescent="0.2">
      <c r="A324" t="s">
        <v>411</v>
      </c>
      <c r="B324">
        <v>57747727</v>
      </c>
      <c r="C324">
        <v>57776013</v>
      </c>
      <c r="D324" t="s">
        <v>435</v>
      </c>
      <c r="E324" t="s">
        <v>278</v>
      </c>
      <c r="F324" t="s">
        <v>348</v>
      </c>
    </row>
    <row r="325" spans="1:6" x14ac:dyDescent="0.2">
      <c r="A325" t="s">
        <v>411</v>
      </c>
      <c r="B325">
        <v>65824460</v>
      </c>
      <c r="C325">
        <v>65986291</v>
      </c>
      <c r="D325" t="s">
        <v>436</v>
      </c>
      <c r="E325" t="s">
        <v>278</v>
      </c>
      <c r="F325" t="s">
        <v>348</v>
      </c>
    </row>
    <row r="326" spans="1:6" x14ac:dyDescent="0.2">
      <c r="A326" t="s">
        <v>411</v>
      </c>
      <c r="B326">
        <v>68808177</v>
      </c>
      <c r="C326">
        <v>68865544</v>
      </c>
      <c r="D326" t="s">
        <v>437</v>
      </c>
      <c r="E326" t="s">
        <v>278</v>
      </c>
      <c r="F326" t="s">
        <v>348</v>
      </c>
    </row>
    <row r="327" spans="1:6" x14ac:dyDescent="0.2">
      <c r="A327" t="s">
        <v>411</v>
      </c>
      <c r="B327">
        <v>69470349</v>
      </c>
      <c r="C327">
        <v>69599793</v>
      </c>
      <c r="D327" t="s">
        <v>438</v>
      </c>
      <c r="E327" t="s">
        <v>278</v>
      </c>
      <c r="F327" t="s">
        <v>348</v>
      </c>
    </row>
    <row r="328" spans="1:6" x14ac:dyDescent="0.2">
      <c r="A328" t="s">
        <v>411</v>
      </c>
      <c r="B328">
        <v>92140278</v>
      </c>
      <c r="C328">
        <v>92165846</v>
      </c>
      <c r="D328" t="s">
        <v>439</v>
      </c>
      <c r="E328" t="s">
        <v>278</v>
      </c>
      <c r="F328" t="s">
        <v>348</v>
      </c>
    </row>
    <row r="329" spans="1:6" x14ac:dyDescent="0.2">
      <c r="A329" t="s">
        <v>411</v>
      </c>
      <c r="B329">
        <v>102395874</v>
      </c>
      <c r="C329">
        <v>102501744</v>
      </c>
      <c r="D329" t="s">
        <v>440</v>
      </c>
      <c r="E329" t="s">
        <v>278</v>
      </c>
      <c r="F329" t="s">
        <v>348</v>
      </c>
    </row>
    <row r="330" spans="1:6" x14ac:dyDescent="0.2">
      <c r="A330" t="s">
        <v>411</v>
      </c>
      <c r="B330">
        <v>111405923</v>
      </c>
      <c r="C330">
        <v>111471623</v>
      </c>
      <c r="D330" t="s">
        <v>441</v>
      </c>
      <c r="E330" t="s">
        <v>278</v>
      </c>
      <c r="F330" t="s">
        <v>348</v>
      </c>
    </row>
    <row r="331" spans="1:6" x14ac:dyDescent="0.2">
      <c r="A331" t="s">
        <v>411</v>
      </c>
      <c r="B331">
        <v>112418351</v>
      </c>
      <c r="C331">
        <v>112529918</v>
      </c>
      <c r="D331" t="s">
        <v>442</v>
      </c>
      <c r="E331" t="s">
        <v>278</v>
      </c>
      <c r="F331" t="s">
        <v>348</v>
      </c>
    </row>
    <row r="332" spans="1:6" x14ac:dyDescent="0.2">
      <c r="A332" t="s">
        <v>411</v>
      </c>
      <c r="B332">
        <v>114670255</v>
      </c>
      <c r="C332">
        <v>114704175</v>
      </c>
      <c r="D332" t="s">
        <v>443</v>
      </c>
      <c r="E332" t="s">
        <v>278</v>
      </c>
      <c r="F332" t="s">
        <v>348</v>
      </c>
    </row>
    <row r="333" spans="1:6" x14ac:dyDescent="0.2">
      <c r="A333" t="s">
        <v>411</v>
      </c>
      <c r="B333">
        <v>117453012</v>
      </c>
      <c r="C333">
        <v>117988990</v>
      </c>
      <c r="D333" t="s">
        <v>444</v>
      </c>
      <c r="E333" t="s">
        <v>278</v>
      </c>
      <c r="F333" t="s">
        <v>348</v>
      </c>
    </row>
    <row r="334" spans="1:6" x14ac:dyDescent="0.2">
      <c r="A334" t="s">
        <v>411</v>
      </c>
      <c r="B334">
        <v>120095099</v>
      </c>
      <c r="C334">
        <v>120137502</v>
      </c>
      <c r="D334" t="s">
        <v>445</v>
      </c>
      <c r="E334" t="s">
        <v>278</v>
      </c>
      <c r="F334" t="s">
        <v>348</v>
      </c>
    </row>
    <row r="335" spans="1:6" x14ac:dyDescent="0.2">
      <c r="A335" t="s">
        <v>411</v>
      </c>
      <c r="B335">
        <v>120341330</v>
      </c>
      <c r="C335">
        <v>120389164</v>
      </c>
      <c r="D335" t="s">
        <v>446</v>
      </c>
      <c r="E335" t="s">
        <v>278</v>
      </c>
      <c r="F335" t="s">
        <v>348</v>
      </c>
    </row>
    <row r="336" spans="1:6" x14ac:dyDescent="0.2">
      <c r="A336" t="s">
        <v>411</v>
      </c>
      <c r="B336">
        <v>120978543</v>
      </c>
      <c r="C336">
        <v>121022512</v>
      </c>
      <c r="D336" t="s">
        <v>447</v>
      </c>
      <c r="E336" t="s">
        <v>278</v>
      </c>
      <c r="F336" t="s">
        <v>348</v>
      </c>
    </row>
    <row r="337" spans="1:6" x14ac:dyDescent="0.2">
      <c r="A337" t="s">
        <v>411</v>
      </c>
      <c r="B337">
        <v>123384132</v>
      </c>
      <c r="C337">
        <v>123429353</v>
      </c>
      <c r="D337" t="s">
        <v>448</v>
      </c>
      <c r="E337" t="s">
        <v>278</v>
      </c>
      <c r="F337" t="s">
        <v>348</v>
      </c>
    </row>
    <row r="338" spans="1:6" x14ac:dyDescent="0.2">
      <c r="A338" t="s">
        <v>411</v>
      </c>
      <c r="B338">
        <v>124324415</v>
      </c>
      <c r="C338">
        <v>124587612</v>
      </c>
      <c r="D338" t="s">
        <v>449</v>
      </c>
      <c r="E338" t="s">
        <v>278</v>
      </c>
      <c r="F338" t="s">
        <v>348</v>
      </c>
    </row>
    <row r="339" spans="1:6" x14ac:dyDescent="0.2">
      <c r="A339" t="s">
        <v>411</v>
      </c>
      <c r="B339">
        <v>132623753</v>
      </c>
      <c r="C339">
        <v>132707376</v>
      </c>
      <c r="D339" t="s">
        <v>450</v>
      </c>
      <c r="E339" t="s">
        <v>278</v>
      </c>
      <c r="F339" t="s">
        <v>348</v>
      </c>
    </row>
    <row r="340" spans="1:6" x14ac:dyDescent="0.2">
      <c r="A340" t="s">
        <v>451</v>
      </c>
      <c r="B340">
        <v>19938677</v>
      </c>
      <c r="C340">
        <v>20091829</v>
      </c>
      <c r="D340" t="s">
        <v>452</v>
      </c>
      <c r="E340" t="s">
        <v>278</v>
      </c>
      <c r="F340" t="s">
        <v>279</v>
      </c>
    </row>
    <row r="341" spans="1:6" x14ac:dyDescent="0.2">
      <c r="A341" t="s">
        <v>451</v>
      </c>
      <c r="B341">
        <v>20953036</v>
      </c>
      <c r="C341">
        <v>21061586</v>
      </c>
      <c r="D341" t="s">
        <v>453</v>
      </c>
      <c r="E341" t="s">
        <v>278</v>
      </c>
      <c r="F341" t="s">
        <v>279</v>
      </c>
    </row>
    <row r="342" spans="1:6" x14ac:dyDescent="0.2">
      <c r="A342" t="s">
        <v>451</v>
      </c>
      <c r="B342">
        <v>21651073</v>
      </c>
      <c r="C342">
        <v>21704498</v>
      </c>
      <c r="D342" t="s">
        <v>454</v>
      </c>
      <c r="E342" t="s">
        <v>278</v>
      </c>
      <c r="F342" t="s">
        <v>279</v>
      </c>
    </row>
    <row r="343" spans="1:6" x14ac:dyDescent="0.2">
      <c r="A343" t="s">
        <v>451</v>
      </c>
      <c r="B343">
        <v>26234104</v>
      </c>
      <c r="C343">
        <v>26420982</v>
      </c>
      <c r="D343" t="s">
        <v>455</v>
      </c>
      <c r="E343" t="s">
        <v>278</v>
      </c>
      <c r="F343" t="s">
        <v>279</v>
      </c>
    </row>
    <row r="344" spans="1:6" x14ac:dyDescent="0.2">
      <c r="A344" t="s">
        <v>451</v>
      </c>
      <c r="B344">
        <v>27983274</v>
      </c>
      <c r="C344">
        <v>28100592</v>
      </c>
      <c r="D344" t="s">
        <v>456</v>
      </c>
      <c r="E344" t="s">
        <v>278</v>
      </c>
      <c r="F344" t="s">
        <v>279</v>
      </c>
    </row>
    <row r="345" spans="1:6" x14ac:dyDescent="0.2">
      <c r="A345" t="s">
        <v>451</v>
      </c>
      <c r="B345">
        <v>28280346</v>
      </c>
      <c r="C345">
        <v>28495145</v>
      </c>
      <c r="D345" t="s">
        <v>457</v>
      </c>
      <c r="E345" t="s">
        <v>278</v>
      </c>
      <c r="F345" t="s">
        <v>279</v>
      </c>
    </row>
    <row r="346" spans="1:6" x14ac:dyDescent="0.2">
      <c r="A346" t="s">
        <v>451</v>
      </c>
      <c r="B346">
        <v>32295086</v>
      </c>
      <c r="C346">
        <v>32400268</v>
      </c>
      <c r="D346" t="s">
        <v>458</v>
      </c>
      <c r="E346" t="s">
        <v>278</v>
      </c>
      <c r="F346" t="s">
        <v>279</v>
      </c>
    </row>
    <row r="347" spans="1:6" x14ac:dyDescent="0.2">
      <c r="A347" t="s">
        <v>451</v>
      </c>
      <c r="B347">
        <v>32566452</v>
      </c>
      <c r="C347">
        <v>32778019</v>
      </c>
      <c r="D347" t="s">
        <v>459</v>
      </c>
      <c r="E347" t="s">
        <v>278</v>
      </c>
      <c r="F347" t="s">
        <v>279</v>
      </c>
    </row>
    <row r="348" spans="1:6" x14ac:dyDescent="0.2">
      <c r="A348" t="s">
        <v>451</v>
      </c>
      <c r="B348">
        <v>40535667</v>
      </c>
      <c r="C348">
        <v>40666641</v>
      </c>
      <c r="D348" t="s">
        <v>460</v>
      </c>
      <c r="E348" t="s">
        <v>278</v>
      </c>
      <c r="F348" t="s">
        <v>279</v>
      </c>
    </row>
    <row r="349" spans="1:6" x14ac:dyDescent="0.2">
      <c r="A349" t="s">
        <v>451</v>
      </c>
      <c r="B349">
        <v>48283744</v>
      </c>
      <c r="C349">
        <v>48599436</v>
      </c>
      <c r="D349" t="s">
        <v>461</v>
      </c>
      <c r="E349" t="s">
        <v>278</v>
      </c>
      <c r="F349" t="s">
        <v>279</v>
      </c>
    </row>
    <row r="350" spans="1:6" x14ac:dyDescent="0.2">
      <c r="A350" t="s">
        <v>451</v>
      </c>
      <c r="B350">
        <v>48633711</v>
      </c>
      <c r="C350">
        <v>48711226</v>
      </c>
      <c r="D350" t="s">
        <v>462</v>
      </c>
      <c r="E350" t="s">
        <v>278</v>
      </c>
      <c r="F350" t="s">
        <v>279</v>
      </c>
    </row>
    <row r="351" spans="1:6" x14ac:dyDescent="0.2">
      <c r="A351" t="s">
        <v>451</v>
      </c>
      <c r="B351">
        <v>72732169</v>
      </c>
      <c r="C351">
        <v>72782096</v>
      </c>
      <c r="D351" t="s">
        <v>463</v>
      </c>
      <c r="E351" t="s">
        <v>278</v>
      </c>
      <c r="F351" t="s">
        <v>279</v>
      </c>
    </row>
    <row r="352" spans="1:6" x14ac:dyDescent="0.2">
      <c r="A352" t="s">
        <v>451</v>
      </c>
      <c r="B352">
        <v>73034976</v>
      </c>
      <c r="C352">
        <v>73077541</v>
      </c>
      <c r="D352" t="s">
        <v>464</v>
      </c>
      <c r="E352" t="s">
        <v>278</v>
      </c>
      <c r="F352" t="s">
        <v>279</v>
      </c>
    </row>
    <row r="353" spans="1:6" x14ac:dyDescent="0.2">
      <c r="A353" t="s">
        <v>451</v>
      </c>
      <c r="B353">
        <v>101690804</v>
      </c>
      <c r="C353">
        <v>102402457</v>
      </c>
      <c r="D353" t="s">
        <v>465</v>
      </c>
      <c r="E353" t="s">
        <v>278</v>
      </c>
      <c r="F353" t="s">
        <v>279</v>
      </c>
    </row>
    <row r="354" spans="1:6" x14ac:dyDescent="0.2">
      <c r="A354" t="s">
        <v>451</v>
      </c>
      <c r="B354">
        <v>102825831</v>
      </c>
      <c r="C354">
        <v>102875995</v>
      </c>
      <c r="D354" t="s">
        <v>466</v>
      </c>
      <c r="E354" t="s">
        <v>278</v>
      </c>
      <c r="F354" t="s">
        <v>279</v>
      </c>
    </row>
    <row r="355" spans="1:6" x14ac:dyDescent="0.2">
      <c r="A355" t="s">
        <v>451</v>
      </c>
      <c r="B355">
        <v>109732695</v>
      </c>
      <c r="C355">
        <v>109786583</v>
      </c>
      <c r="D355" t="s">
        <v>467</v>
      </c>
      <c r="E355" t="s">
        <v>278</v>
      </c>
      <c r="F355" t="s">
        <v>279</v>
      </c>
    </row>
    <row r="356" spans="1:6" x14ac:dyDescent="0.2">
      <c r="A356" t="s">
        <v>451</v>
      </c>
      <c r="B356">
        <v>113188193</v>
      </c>
      <c r="C356">
        <v>113267108</v>
      </c>
      <c r="D356" t="s">
        <v>468</v>
      </c>
      <c r="E356" t="s">
        <v>278</v>
      </c>
      <c r="F356" t="s">
        <v>279</v>
      </c>
    </row>
    <row r="357" spans="1:6" x14ac:dyDescent="0.2">
      <c r="A357" t="s">
        <v>451</v>
      </c>
      <c r="B357">
        <v>113277239</v>
      </c>
      <c r="C357">
        <v>113323672</v>
      </c>
      <c r="D357" t="s">
        <v>469</v>
      </c>
      <c r="E357" t="s">
        <v>278</v>
      </c>
      <c r="F357" t="s">
        <v>279</v>
      </c>
    </row>
    <row r="358" spans="1:6" x14ac:dyDescent="0.2">
      <c r="A358" t="s">
        <v>451</v>
      </c>
      <c r="B358">
        <v>19958677</v>
      </c>
      <c r="C358">
        <v>20111829</v>
      </c>
      <c r="D358" t="s">
        <v>452</v>
      </c>
      <c r="E358" t="s">
        <v>278</v>
      </c>
      <c r="F358" t="s">
        <v>348</v>
      </c>
    </row>
    <row r="359" spans="1:6" x14ac:dyDescent="0.2">
      <c r="A359" t="s">
        <v>451</v>
      </c>
      <c r="B359">
        <v>20973036</v>
      </c>
      <c r="C359">
        <v>21081586</v>
      </c>
      <c r="D359" t="s">
        <v>453</v>
      </c>
      <c r="E359" t="s">
        <v>278</v>
      </c>
      <c r="F359" t="s">
        <v>348</v>
      </c>
    </row>
    <row r="360" spans="1:6" x14ac:dyDescent="0.2">
      <c r="A360" t="s">
        <v>451</v>
      </c>
      <c r="B360">
        <v>21671073</v>
      </c>
      <c r="C360">
        <v>21724498</v>
      </c>
      <c r="D360" t="s">
        <v>454</v>
      </c>
      <c r="E360" t="s">
        <v>278</v>
      </c>
      <c r="F360" t="s">
        <v>348</v>
      </c>
    </row>
    <row r="361" spans="1:6" x14ac:dyDescent="0.2">
      <c r="A361" t="s">
        <v>451</v>
      </c>
      <c r="B361">
        <v>26254104</v>
      </c>
      <c r="C361">
        <v>26440982</v>
      </c>
      <c r="D361" t="s">
        <v>455</v>
      </c>
      <c r="E361" t="s">
        <v>278</v>
      </c>
      <c r="F361" t="s">
        <v>348</v>
      </c>
    </row>
    <row r="362" spans="1:6" x14ac:dyDescent="0.2">
      <c r="A362" t="s">
        <v>451</v>
      </c>
      <c r="B362">
        <v>28003274</v>
      </c>
      <c r="C362">
        <v>28120592</v>
      </c>
      <c r="D362" t="s">
        <v>456</v>
      </c>
      <c r="E362" t="s">
        <v>278</v>
      </c>
      <c r="F362" t="s">
        <v>348</v>
      </c>
    </row>
    <row r="363" spans="1:6" x14ac:dyDescent="0.2">
      <c r="A363" t="s">
        <v>451</v>
      </c>
      <c r="B363">
        <v>28300346</v>
      </c>
      <c r="C363">
        <v>28515145</v>
      </c>
      <c r="D363" t="s">
        <v>457</v>
      </c>
      <c r="E363" t="s">
        <v>278</v>
      </c>
      <c r="F363" t="s">
        <v>348</v>
      </c>
    </row>
    <row r="364" spans="1:6" x14ac:dyDescent="0.2">
      <c r="A364" t="s">
        <v>451</v>
      </c>
      <c r="B364">
        <v>32315086</v>
      </c>
      <c r="C364">
        <v>32420268</v>
      </c>
      <c r="D364" t="s">
        <v>458</v>
      </c>
      <c r="E364" t="s">
        <v>278</v>
      </c>
      <c r="F364" t="s">
        <v>348</v>
      </c>
    </row>
    <row r="365" spans="1:6" x14ac:dyDescent="0.2">
      <c r="A365" t="s">
        <v>451</v>
      </c>
      <c r="B365">
        <v>32586452</v>
      </c>
      <c r="C365">
        <v>32798019</v>
      </c>
      <c r="D365" t="s">
        <v>459</v>
      </c>
      <c r="E365" t="s">
        <v>278</v>
      </c>
      <c r="F365" t="s">
        <v>348</v>
      </c>
    </row>
    <row r="366" spans="1:6" x14ac:dyDescent="0.2">
      <c r="A366" t="s">
        <v>451</v>
      </c>
      <c r="B366">
        <v>40555667</v>
      </c>
      <c r="C366">
        <v>40686641</v>
      </c>
      <c r="D366" t="s">
        <v>460</v>
      </c>
      <c r="E366" t="s">
        <v>278</v>
      </c>
      <c r="F366" t="s">
        <v>348</v>
      </c>
    </row>
    <row r="367" spans="1:6" x14ac:dyDescent="0.2">
      <c r="A367" t="s">
        <v>451</v>
      </c>
      <c r="B367">
        <v>48303744</v>
      </c>
      <c r="C367">
        <v>48619436</v>
      </c>
      <c r="D367" t="s">
        <v>461</v>
      </c>
      <c r="E367" t="s">
        <v>278</v>
      </c>
      <c r="F367" t="s">
        <v>348</v>
      </c>
    </row>
    <row r="368" spans="1:6" x14ac:dyDescent="0.2">
      <c r="A368" t="s">
        <v>451</v>
      </c>
      <c r="B368">
        <v>48653711</v>
      </c>
      <c r="C368">
        <v>48731226</v>
      </c>
      <c r="D368" t="s">
        <v>462</v>
      </c>
      <c r="E368" t="s">
        <v>278</v>
      </c>
      <c r="F368" t="s">
        <v>348</v>
      </c>
    </row>
    <row r="369" spans="1:6" x14ac:dyDescent="0.2">
      <c r="A369" t="s">
        <v>451</v>
      </c>
      <c r="B369">
        <v>72752169</v>
      </c>
      <c r="C369">
        <v>72802096</v>
      </c>
      <c r="D369" t="s">
        <v>463</v>
      </c>
      <c r="E369" t="s">
        <v>278</v>
      </c>
      <c r="F369" t="s">
        <v>348</v>
      </c>
    </row>
    <row r="370" spans="1:6" x14ac:dyDescent="0.2">
      <c r="A370" t="s">
        <v>451</v>
      </c>
      <c r="B370">
        <v>73054976</v>
      </c>
      <c r="C370">
        <v>73097541</v>
      </c>
      <c r="D370" t="s">
        <v>464</v>
      </c>
      <c r="E370" t="s">
        <v>278</v>
      </c>
      <c r="F370" t="s">
        <v>348</v>
      </c>
    </row>
    <row r="371" spans="1:6" x14ac:dyDescent="0.2">
      <c r="A371" t="s">
        <v>451</v>
      </c>
      <c r="B371">
        <v>101710804</v>
      </c>
      <c r="C371">
        <v>102422457</v>
      </c>
      <c r="D371" t="s">
        <v>465</v>
      </c>
      <c r="E371" t="s">
        <v>278</v>
      </c>
      <c r="F371" t="s">
        <v>348</v>
      </c>
    </row>
    <row r="372" spans="1:6" x14ac:dyDescent="0.2">
      <c r="A372" t="s">
        <v>451</v>
      </c>
      <c r="B372">
        <v>102845831</v>
      </c>
      <c r="C372">
        <v>102895995</v>
      </c>
      <c r="D372" t="s">
        <v>466</v>
      </c>
      <c r="E372" t="s">
        <v>278</v>
      </c>
      <c r="F372" t="s">
        <v>348</v>
      </c>
    </row>
    <row r="373" spans="1:6" x14ac:dyDescent="0.2">
      <c r="A373" t="s">
        <v>451</v>
      </c>
      <c r="B373">
        <v>109752695</v>
      </c>
      <c r="C373">
        <v>109806583</v>
      </c>
      <c r="D373" t="s">
        <v>467</v>
      </c>
      <c r="E373" t="s">
        <v>278</v>
      </c>
      <c r="F373" t="s">
        <v>348</v>
      </c>
    </row>
    <row r="374" spans="1:6" x14ac:dyDescent="0.2">
      <c r="A374" t="s">
        <v>451</v>
      </c>
      <c r="B374">
        <v>113208193</v>
      </c>
      <c r="C374">
        <v>113287108</v>
      </c>
      <c r="D374" t="s">
        <v>468</v>
      </c>
      <c r="E374" t="s">
        <v>278</v>
      </c>
      <c r="F374" t="s">
        <v>348</v>
      </c>
    </row>
    <row r="375" spans="1:6" x14ac:dyDescent="0.2">
      <c r="A375" t="s">
        <v>451</v>
      </c>
      <c r="B375">
        <v>113297239</v>
      </c>
      <c r="C375">
        <v>113343672</v>
      </c>
      <c r="D375" t="s">
        <v>469</v>
      </c>
      <c r="E375" t="s">
        <v>278</v>
      </c>
      <c r="F375" t="s">
        <v>348</v>
      </c>
    </row>
    <row r="376" spans="1:6" x14ac:dyDescent="0.2">
      <c r="A376" t="s">
        <v>470</v>
      </c>
      <c r="B376">
        <v>20323615</v>
      </c>
      <c r="C376">
        <v>20357904</v>
      </c>
      <c r="D376" t="s">
        <v>471</v>
      </c>
      <c r="E376" t="s">
        <v>278</v>
      </c>
      <c r="F376" t="s">
        <v>279</v>
      </c>
    </row>
    <row r="377" spans="1:6" x14ac:dyDescent="0.2">
      <c r="A377" t="s">
        <v>470</v>
      </c>
      <c r="B377">
        <v>23278790</v>
      </c>
      <c r="C377">
        <v>23326175</v>
      </c>
      <c r="D377" t="s">
        <v>472</v>
      </c>
      <c r="E377" t="s">
        <v>278</v>
      </c>
      <c r="F377" t="s">
        <v>279</v>
      </c>
    </row>
    <row r="378" spans="1:6" x14ac:dyDescent="0.2">
      <c r="A378" t="s">
        <v>470</v>
      </c>
      <c r="B378">
        <v>29556479</v>
      </c>
      <c r="C378">
        <v>30191898</v>
      </c>
      <c r="D378" t="s">
        <v>473</v>
      </c>
      <c r="E378" t="s">
        <v>278</v>
      </c>
      <c r="F378" t="s">
        <v>279</v>
      </c>
    </row>
    <row r="379" spans="1:6" x14ac:dyDescent="0.2">
      <c r="A379" t="s">
        <v>470</v>
      </c>
      <c r="B379">
        <v>35381079</v>
      </c>
      <c r="C379">
        <v>35404749</v>
      </c>
      <c r="D379" t="s">
        <v>474</v>
      </c>
      <c r="E379" t="s">
        <v>278</v>
      </c>
      <c r="F379" t="s">
        <v>279</v>
      </c>
    </row>
    <row r="380" spans="1:6" x14ac:dyDescent="0.2">
      <c r="A380" t="s">
        <v>470</v>
      </c>
      <c r="B380">
        <v>36496392</v>
      </c>
      <c r="C380">
        <v>36521149</v>
      </c>
      <c r="D380" t="s">
        <v>475</v>
      </c>
      <c r="E380" t="s">
        <v>278</v>
      </c>
      <c r="F380" t="s">
        <v>279</v>
      </c>
    </row>
    <row r="381" spans="1:6" x14ac:dyDescent="0.2">
      <c r="A381" t="s">
        <v>470</v>
      </c>
      <c r="B381">
        <v>37569552</v>
      </c>
      <c r="C381">
        <v>37596059</v>
      </c>
      <c r="D381" t="s">
        <v>476</v>
      </c>
      <c r="E381" t="s">
        <v>278</v>
      </c>
      <c r="F381" t="s">
        <v>279</v>
      </c>
    </row>
    <row r="382" spans="1:6" x14ac:dyDescent="0.2">
      <c r="A382" t="s">
        <v>470</v>
      </c>
      <c r="B382">
        <v>64986174</v>
      </c>
      <c r="C382">
        <v>65102695</v>
      </c>
      <c r="D382" t="s">
        <v>477</v>
      </c>
      <c r="E382" t="s">
        <v>278</v>
      </c>
      <c r="F382" t="s">
        <v>279</v>
      </c>
    </row>
    <row r="383" spans="1:6" x14ac:dyDescent="0.2">
      <c r="A383" t="s">
        <v>470</v>
      </c>
      <c r="B383">
        <v>67799779</v>
      </c>
      <c r="C383">
        <v>68730218</v>
      </c>
      <c r="D383" t="s">
        <v>478</v>
      </c>
      <c r="E383" t="s">
        <v>278</v>
      </c>
      <c r="F383" t="s">
        <v>279</v>
      </c>
    </row>
    <row r="384" spans="1:6" x14ac:dyDescent="0.2">
      <c r="A384" t="s">
        <v>470</v>
      </c>
      <c r="B384">
        <v>80934989</v>
      </c>
      <c r="C384">
        <v>81146306</v>
      </c>
      <c r="D384" t="s">
        <v>479</v>
      </c>
      <c r="E384" t="s">
        <v>278</v>
      </c>
      <c r="F384" t="s">
        <v>279</v>
      </c>
    </row>
    <row r="385" spans="1:6" x14ac:dyDescent="0.2">
      <c r="A385" t="s">
        <v>470</v>
      </c>
      <c r="B385">
        <v>95066228</v>
      </c>
      <c r="C385">
        <v>95158010</v>
      </c>
      <c r="D385" t="s">
        <v>480</v>
      </c>
      <c r="E385" t="s">
        <v>278</v>
      </c>
      <c r="F385" t="s">
        <v>279</v>
      </c>
    </row>
    <row r="386" spans="1:6" x14ac:dyDescent="0.2">
      <c r="A386" t="s">
        <v>470</v>
      </c>
      <c r="B386">
        <v>99149287</v>
      </c>
      <c r="C386">
        <v>99272197</v>
      </c>
      <c r="D386" t="s">
        <v>481</v>
      </c>
      <c r="E386" t="s">
        <v>278</v>
      </c>
      <c r="F386" t="s">
        <v>279</v>
      </c>
    </row>
    <row r="387" spans="1:6" x14ac:dyDescent="0.2">
      <c r="A387" t="s">
        <v>470</v>
      </c>
      <c r="B387">
        <v>102060742</v>
      </c>
      <c r="C387">
        <v>102139699</v>
      </c>
      <c r="D387" t="s">
        <v>482</v>
      </c>
      <c r="E387" t="s">
        <v>278</v>
      </c>
      <c r="F387" t="s">
        <v>279</v>
      </c>
    </row>
    <row r="388" spans="1:6" x14ac:dyDescent="0.2">
      <c r="A388" t="s">
        <v>470</v>
      </c>
      <c r="B388">
        <v>102757449</v>
      </c>
      <c r="C388">
        <v>102911500</v>
      </c>
      <c r="D388" t="s">
        <v>483</v>
      </c>
      <c r="E388" t="s">
        <v>278</v>
      </c>
      <c r="F388" t="s">
        <v>279</v>
      </c>
    </row>
    <row r="389" spans="1:6" x14ac:dyDescent="0.2">
      <c r="A389" t="s">
        <v>470</v>
      </c>
      <c r="B389">
        <v>104749349</v>
      </c>
      <c r="C389">
        <v>104795759</v>
      </c>
      <c r="D389" t="s">
        <v>484</v>
      </c>
      <c r="E389" t="s">
        <v>278</v>
      </c>
      <c r="F389" t="s">
        <v>279</v>
      </c>
    </row>
    <row r="390" spans="1:6" x14ac:dyDescent="0.2">
      <c r="A390" t="s">
        <v>470</v>
      </c>
      <c r="B390">
        <v>20343615</v>
      </c>
      <c r="C390">
        <v>20377904</v>
      </c>
      <c r="D390" t="s">
        <v>471</v>
      </c>
      <c r="E390" t="s">
        <v>278</v>
      </c>
      <c r="F390" t="s">
        <v>348</v>
      </c>
    </row>
    <row r="391" spans="1:6" x14ac:dyDescent="0.2">
      <c r="A391" t="s">
        <v>470</v>
      </c>
      <c r="B391">
        <v>23298790</v>
      </c>
      <c r="C391">
        <v>23346175</v>
      </c>
      <c r="D391" t="s">
        <v>472</v>
      </c>
      <c r="E391" t="s">
        <v>278</v>
      </c>
      <c r="F391" t="s">
        <v>348</v>
      </c>
    </row>
    <row r="392" spans="1:6" x14ac:dyDescent="0.2">
      <c r="A392" t="s">
        <v>470</v>
      </c>
      <c r="B392">
        <v>29576479</v>
      </c>
      <c r="C392">
        <v>30211898</v>
      </c>
      <c r="D392" t="s">
        <v>473</v>
      </c>
      <c r="E392" t="s">
        <v>278</v>
      </c>
      <c r="F392" t="s">
        <v>348</v>
      </c>
    </row>
    <row r="393" spans="1:6" x14ac:dyDescent="0.2">
      <c r="A393" t="s">
        <v>470</v>
      </c>
      <c r="B393">
        <v>35401079</v>
      </c>
      <c r="C393">
        <v>35424749</v>
      </c>
      <c r="D393" t="s">
        <v>474</v>
      </c>
      <c r="E393" t="s">
        <v>278</v>
      </c>
      <c r="F393" t="s">
        <v>348</v>
      </c>
    </row>
    <row r="394" spans="1:6" x14ac:dyDescent="0.2">
      <c r="A394" t="s">
        <v>470</v>
      </c>
      <c r="B394">
        <v>36516392</v>
      </c>
      <c r="C394">
        <v>36541149</v>
      </c>
      <c r="D394" t="s">
        <v>475</v>
      </c>
      <c r="E394" t="s">
        <v>278</v>
      </c>
      <c r="F394" t="s">
        <v>348</v>
      </c>
    </row>
    <row r="395" spans="1:6" x14ac:dyDescent="0.2">
      <c r="A395" t="s">
        <v>470</v>
      </c>
      <c r="B395">
        <v>37589552</v>
      </c>
      <c r="C395">
        <v>37616059</v>
      </c>
      <c r="D395" t="s">
        <v>476</v>
      </c>
      <c r="E395" t="s">
        <v>278</v>
      </c>
      <c r="F395" t="s">
        <v>348</v>
      </c>
    </row>
    <row r="396" spans="1:6" x14ac:dyDescent="0.2">
      <c r="A396" t="s">
        <v>470</v>
      </c>
      <c r="B396">
        <v>65006174</v>
      </c>
      <c r="C396">
        <v>65122695</v>
      </c>
      <c r="D396" t="s">
        <v>477</v>
      </c>
      <c r="E396" t="s">
        <v>278</v>
      </c>
      <c r="F396" t="s">
        <v>348</v>
      </c>
    </row>
    <row r="397" spans="1:6" x14ac:dyDescent="0.2">
      <c r="A397" t="s">
        <v>470</v>
      </c>
      <c r="B397">
        <v>67819779</v>
      </c>
      <c r="C397">
        <v>68750218</v>
      </c>
      <c r="D397" t="s">
        <v>478</v>
      </c>
      <c r="E397" t="s">
        <v>278</v>
      </c>
      <c r="F397" t="s">
        <v>348</v>
      </c>
    </row>
    <row r="398" spans="1:6" x14ac:dyDescent="0.2">
      <c r="A398" t="s">
        <v>470</v>
      </c>
      <c r="B398">
        <v>80954989</v>
      </c>
      <c r="C398">
        <v>81166306</v>
      </c>
      <c r="D398" t="s">
        <v>479</v>
      </c>
      <c r="E398" t="s">
        <v>278</v>
      </c>
      <c r="F398" t="s">
        <v>348</v>
      </c>
    </row>
    <row r="399" spans="1:6" x14ac:dyDescent="0.2">
      <c r="A399" t="s">
        <v>470</v>
      </c>
      <c r="B399">
        <v>95086228</v>
      </c>
      <c r="C399">
        <v>95178010</v>
      </c>
      <c r="D399" t="s">
        <v>480</v>
      </c>
      <c r="E399" t="s">
        <v>278</v>
      </c>
      <c r="F399" t="s">
        <v>348</v>
      </c>
    </row>
    <row r="400" spans="1:6" x14ac:dyDescent="0.2">
      <c r="A400" t="s">
        <v>470</v>
      </c>
      <c r="B400">
        <v>99169287</v>
      </c>
      <c r="C400">
        <v>99292197</v>
      </c>
      <c r="D400" t="s">
        <v>481</v>
      </c>
      <c r="E400" t="s">
        <v>278</v>
      </c>
      <c r="F400" t="s">
        <v>348</v>
      </c>
    </row>
    <row r="401" spans="1:6" x14ac:dyDescent="0.2">
      <c r="A401" t="s">
        <v>470</v>
      </c>
      <c r="B401">
        <v>102080742</v>
      </c>
      <c r="C401">
        <v>102159699</v>
      </c>
      <c r="D401" t="s">
        <v>482</v>
      </c>
      <c r="E401" t="s">
        <v>278</v>
      </c>
      <c r="F401" t="s">
        <v>348</v>
      </c>
    </row>
    <row r="402" spans="1:6" x14ac:dyDescent="0.2">
      <c r="A402" t="s">
        <v>470</v>
      </c>
      <c r="B402">
        <v>102777449</v>
      </c>
      <c r="C402">
        <v>102931500</v>
      </c>
      <c r="D402" t="s">
        <v>483</v>
      </c>
      <c r="E402" t="s">
        <v>278</v>
      </c>
      <c r="F402" t="s">
        <v>348</v>
      </c>
    </row>
    <row r="403" spans="1:6" x14ac:dyDescent="0.2">
      <c r="A403" t="s">
        <v>470</v>
      </c>
      <c r="B403">
        <v>104769349</v>
      </c>
      <c r="C403">
        <v>104815759</v>
      </c>
      <c r="D403" t="s">
        <v>484</v>
      </c>
      <c r="E403" t="s">
        <v>278</v>
      </c>
      <c r="F403" t="s">
        <v>348</v>
      </c>
    </row>
    <row r="404" spans="1:6" x14ac:dyDescent="0.2">
      <c r="A404" t="s">
        <v>485</v>
      </c>
      <c r="B404">
        <v>32621676</v>
      </c>
      <c r="C404">
        <v>32697098</v>
      </c>
      <c r="D404" t="s">
        <v>486</v>
      </c>
      <c r="E404" t="s">
        <v>278</v>
      </c>
      <c r="F404" t="s">
        <v>279</v>
      </c>
    </row>
    <row r="405" spans="1:6" x14ac:dyDescent="0.2">
      <c r="A405" t="s">
        <v>485</v>
      </c>
      <c r="B405">
        <v>32698004</v>
      </c>
      <c r="C405">
        <v>32745106</v>
      </c>
      <c r="D405" t="s">
        <v>487</v>
      </c>
      <c r="E405" t="s">
        <v>278</v>
      </c>
      <c r="F405" t="s">
        <v>279</v>
      </c>
    </row>
    <row r="406" spans="1:6" x14ac:dyDescent="0.2">
      <c r="A406" t="s">
        <v>485</v>
      </c>
      <c r="B406">
        <v>34323315</v>
      </c>
      <c r="C406">
        <v>34357737</v>
      </c>
      <c r="D406" t="s">
        <v>488</v>
      </c>
      <c r="E406" t="s">
        <v>278</v>
      </c>
      <c r="F406" t="s">
        <v>279</v>
      </c>
    </row>
    <row r="407" spans="1:6" x14ac:dyDescent="0.2">
      <c r="A407" t="s">
        <v>485</v>
      </c>
      <c r="B407">
        <v>38232836</v>
      </c>
      <c r="C407">
        <v>38357249</v>
      </c>
      <c r="D407" t="s">
        <v>489</v>
      </c>
      <c r="E407" t="s">
        <v>278</v>
      </c>
      <c r="F407" t="s">
        <v>279</v>
      </c>
    </row>
    <row r="408" spans="1:6" x14ac:dyDescent="0.2">
      <c r="A408" t="s">
        <v>485</v>
      </c>
      <c r="B408">
        <v>40362721</v>
      </c>
      <c r="C408">
        <v>40394288</v>
      </c>
      <c r="D408" t="s">
        <v>490</v>
      </c>
      <c r="E408" t="s">
        <v>278</v>
      </c>
      <c r="F408" t="s">
        <v>279</v>
      </c>
    </row>
    <row r="409" spans="1:6" x14ac:dyDescent="0.2">
      <c r="A409" t="s">
        <v>485</v>
      </c>
      <c r="B409">
        <v>40674774</v>
      </c>
      <c r="C409">
        <v>40732340</v>
      </c>
      <c r="D409" t="s">
        <v>491</v>
      </c>
      <c r="E409" t="s">
        <v>278</v>
      </c>
      <c r="F409" t="s">
        <v>279</v>
      </c>
    </row>
    <row r="410" spans="1:6" x14ac:dyDescent="0.2">
      <c r="A410" t="s">
        <v>485</v>
      </c>
      <c r="B410">
        <v>41483637</v>
      </c>
      <c r="C410">
        <v>41513887</v>
      </c>
      <c r="D410" t="s">
        <v>492</v>
      </c>
      <c r="E410" t="s">
        <v>278</v>
      </c>
      <c r="F410" t="s">
        <v>279</v>
      </c>
    </row>
    <row r="411" spans="1:6" x14ac:dyDescent="0.2">
      <c r="A411" t="s">
        <v>485</v>
      </c>
      <c r="B411">
        <v>41537675</v>
      </c>
      <c r="C411">
        <v>41583589</v>
      </c>
      <c r="D411" t="s">
        <v>493</v>
      </c>
      <c r="E411" t="s">
        <v>278</v>
      </c>
      <c r="F411" t="s">
        <v>279</v>
      </c>
    </row>
    <row r="412" spans="1:6" x14ac:dyDescent="0.2">
      <c r="A412" t="s">
        <v>485</v>
      </c>
      <c r="B412">
        <v>41601134</v>
      </c>
      <c r="C412">
        <v>41773081</v>
      </c>
      <c r="D412" t="s">
        <v>494</v>
      </c>
      <c r="E412" t="s">
        <v>278</v>
      </c>
      <c r="F412" t="s">
        <v>279</v>
      </c>
    </row>
    <row r="413" spans="1:6" x14ac:dyDescent="0.2">
      <c r="A413" t="s">
        <v>485</v>
      </c>
      <c r="B413">
        <v>43383061</v>
      </c>
      <c r="C413">
        <v>43510728</v>
      </c>
      <c r="D413" t="s">
        <v>495</v>
      </c>
      <c r="E413" t="s">
        <v>278</v>
      </c>
      <c r="F413" t="s">
        <v>279</v>
      </c>
    </row>
    <row r="414" spans="1:6" x14ac:dyDescent="0.2">
      <c r="A414" t="s">
        <v>485</v>
      </c>
      <c r="B414">
        <v>44691358</v>
      </c>
      <c r="C414">
        <v>44718851</v>
      </c>
      <c r="D414" t="s">
        <v>496</v>
      </c>
      <c r="E414" t="s">
        <v>278</v>
      </c>
      <c r="F414" t="s">
        <v>279</v>
      </c>
    </row>
    <row r="415" spans="1:6" x14ac:dyDescent="0.2">
      <c r="A415" t="s">
        <v>485</v>
      </c>
      <c r="B415">
        <v>49403237</v>
      </c>
      <c r="C415">
        <v>49488775</v>
      </c>
      <c r="D415" t="s">
        <v>497</v>
      </c>
      <c r="E415" t="s">
        <v>278</v>
      </c>
      <c r="F415" t="s">
        <v>279</v>
      </c>
    </row>
    <row r="416" spans="1:6" x14ac:dyDescent="0.2">
      <c r="A416" t="s">
        <v>485</v>
      </c>
      <c r="B416">
        <v>50404380</v>
      </c>
      <c r="C416">
        <v>50514421</v>
      </c>
      <c r="D416" t="s">
        <v>498</v>
      </c>
      <c r="E416" t="s">
        <v>278</v>
      </c>
      <c r="F416" t="s">
        <v>279</v>
      </c>
    </row>
    <row r="417" spans="1:6" x14ac:dyDescent="0.2">
      <c r="A417" t="s">
        <v>485</v>
      </c>
      <c r="B417">
        <v>51188057</v>
      </c>
      <c r="C417">
        <v>51338601</v>
      </c>
      <c r="D417" t="s">
        <v>499</v>
      </c>
      <c r="E417" t="s">
        <v>278</v>
      </c>
      <c r="F417" t="s">
        <v>279</v>
      </c>
    </row>
    <row r="418" spans="1:6" x14ac:dyDescent="0.2">
      <c r="A418" t="s">
        <v>485</v>
      </c>
      <c r="B418">
        <v>58859050</v>
      </c>
      <c r="C418">
        <v>58933679</v>
      </c>
      <c r="D418" t="s">
        <v>500</v>
      </c>
      <c r="E418" t="s">
        <v>278</v>
      </c>
      <c r="F418" t="s">
        <v>279</v>
      </c>
    </row>
    <row r="419" spans="1:6" x14ac:dyDescent="0.2">
      <c r="A419" t="s">
        <v>485</v>
      </c>
      <c r="B419">
        <v>66366837</v>
      </c>
      <c r="C419">
        <v>66491656</v>
      </c>
      <c r="D419" t="s">
        <v>501</v>
      </c>
      <c r="E419" t="s">
        <v>278</v>
      </c>
      <c r="F419" t="s">
        <v>279</v>
      </c>
    </row>
    <row r="420" spans="1:6" x14ac:dyDescent="0.2">
      <c r="A420" t="s">
        <v>485</v>
      </c>
      <c r="B420">
        <v>67043763</v>
      </c>
      <c r="C420">
        <v>67195173</v>
      </c>
      <c r="D420" t="s">
        <v>502</v>
      </c>
      <c r="E420" t="s">
        <v>278</v>
      </c>
      <c r="F420" t="s">
        <v>279</v>
      </c>
    </row>
    <row r="421" spans="1:6" x14ac:dyDescent="0.2">
      <c r="A421" t="s">
        <v>485</v>
      </c>
      <c r="B421">
        <v>73663966</v>
      </c>
      <c r="C421">
        <v>73714514</v>
      </c>
      <c r="D421" t="s">
        <v>503</v>
      </c>
      <c r="E421" t="s">
        <v>278</v>
      </c>
      <c r="F421" t="s">
        <v>279</v>
      </c>
    </row>
    <row r="422" spans="1:6" x14ac:dyDescent="0.2">
      <c r="A422" t="s">
        <v>485</v>
      </c>
      <c r="B422">
        <v>73974673</v>
      </c>
      <c r="C422">
        <v>74047827</v>
      </c>
      <c r="D422" t="s">
        <v>504</v>
      </c>
      <c r="E422" t="s">
        <v>278</v>
      </c>
      <c r="F422" t="s">
        <v>279</v>
      </c>
    </row>
    <row r="423" spans="1:6" x14ac:dyDescent="0.2">
      <c r="A423" t="s">
        <v>485</v>
      </c>
      <c r="B423">
        <v>87839751</v>
      </c>
      <c r="C423">
        <v>88256791</v>
      </c>
      <c r="D423" t="s">
        <v>505</v>
      </c>
      <c r="E423" t="s">
        <v>278</v>
      </c>
      <c r="F423" t="s">
        <v>279</v>
      </c>
    </row>
    <row r="424" spans="1:6" x14ac:dyDescent="0.2">
      <c r="A424" t="s">
        <v>485</v>
      </c>
      <c r="B424">
        <v>89223945</v>
      </c>
      <c r="C424">
        <v>89317261</v>
      </c>
      <c r="D424" t="s">
        <v>506</v>
      </c>
      <c r="E424" t="s">
        <v>278</v>
      </c>
      <c r="F424" t="s">
        <v>279</v>
      </c>
    </row>
    <row r="425" spans="1:6" x14ac:dyDescent="0.2">
      <c r="A425" t="s">
        <v>485</v>
      </c>
      <c r="B425">
        <v>90063045</v>
      </c>
      <c r="C425">
        <v>90102477</v>
      </c>
      <c r="D425" t="s">
        <v>507</v>
      </c>
      <c r="E425" t="s">
        <v>278</v>
      </c>
      <c r="F425" t="s">
        <v>279</v>
      </c>
    </row>
    <row r="426" spans="1:6" x14ac:dyDescent="0.2">
      <c r="A426" t="s">
        <v>485</v>
      </c>
      <c r="B426">
        <v>90697346</v>
      </c>
      <c r="C426">
        <v>90816166</v>
      </c>
      <c r="D426" t="s">
        <v>508</v>
      </c>
      <c r="E426" t="s">
        <v>278</v>
      </c>
      <c r="F426" t="s">
        <v>279</v>
      </c>
    </row>
    <row r="427" spans="1:6" x14ac:dyDescent="0.2">
      <c r="A427" t="s">
        <v>485</v>
      </c>
      <c r="B427">
        <v>92866203</v>
      </c>
      <c r="C427">
        <v>93027996</v>
      </c>
      <c r="D427" t="s">
        <v>509</v>
      </c>
      <c r="E427" t="s">
        <v>278</v>
      </c>
      <c r="F427" t="s">
        <v>279</v>
      </c>
    </row>
    <row r="428" spans="1:6" x14ac:dyDescent="0.2">
      <c r="A428" t="s">
        <v>485</v>
      </c>
      <c r="B428">
        <v>98628539</v>
      </c>
      <c r="C428">
        <v>98964530</v>
      </c>
      <c r="D428" t="s">
        <v>510</v>
      </c>
      <c r="E428" t="s">
        <v>278</v>
      </c>
      <c r="F428" t="s">
        <v>279</v>
      </c>
    </row>
    <row r="429" spans="1:6" x14ac:dyDescent="0.2">
      <c r="A429" t="s">
        <v>485</v>
      </c>
      <c r="B429">
        <v>32641676</v>
      </c>
      <c r="C429">
        <v>32717098</v>
      </c>
      <c r="D429" t="s">
        <v>486</v>
      </c>
      <c r="E429" t="s">
        <v>278</v>
      </c>
      <c r="F429" t="s">
        <v>348</v>
      </c>
    </row>
    <row r="430" spans="1:6" x14ac:dyDescent="0.2">
      <c r="A430" t="s">
        <v>485</v>
      </c>
      <c r="B430">
        <v>32718004</v>
      </c>
      <c r="C430">
        <v>32765106</v>
      </c>
      <c r="D430" t="s">
        <v>487</v>
      </c>
      <c r="E430" t="s">
        <v>278</v>
      </c>
      <c r="F430" t="s">
        <v>348</v>
      </c>
    </row>
    <row r="431" spans="1:6" x14ac:dyDescent="0.2">
      <c r="A431" t="s">
        <v>485</v>
      </c>
      <c r="B431">
        <v>34343315</v>
      </c>
      <c r="C431">
        <v>34377737</v>
      </c>
      <c r="D431" t="s">
        <v>488</v>
      </c>
      <c r="E431" t="s">
        <v>278</v>
      </c>
      <c r="F431" t="s">
        <v>348</v>
      </c>
    </row>
    <row r="432" spans="1:6" x14ac:dyDescent="0.2">
      <c r="A432" t="s">
        <v>485</v>
      </c>
      <c r="B432">
        <v>38252836</v>
      </c>
      <c r="C432">
        <v>38377249</v>
      </c>
      <c r="D432" t="s">
        <v>489</v>
      </c>
      <c r="E432" t="s">
        <v>278</v>
      </c>
      <c r="F432" t="s">
        <v>348</v>
      </c>
    </row>
    <row r="433" spans="1:6" x14ac:dyDescent="0.2">
      <c r="A433" t="s">
        <v>485</v>
      </c>
      <c r="B433">
        <v>40382721</v>
      </c>
      <c r="C433">
        <v>40414288</v>
      </c>
      <c r="D433" t="s">
        <v>490</v>
      </c>
      <c r="E433" t="s">
        <v>278</v>
      </c>
      <c r="F433" t="s">
        <v>348</v>
      </c>
    </row>
    <row r="434" spans="1:6" x14ac:dyDescent="0.2">
      <c r="A434" t="s">
        <v>485</v>
      </c>
      <c r="B434">
        <v>40694774</v>
      </c>
      <c r="C434">
        <v>40752340</v>
      </c>
      <c r="D434" t="s">
        <v>491</v>
      </c>
      <c r="E434" t="s">
        <v>278</v>
      </c>
      <c r="F434" t="s">
        <v>348</v>
      </c>
    </row>
    <row r="435" spans="1:6" x14ac:dyDescent="0.2">
      <c r="A435" t="s">
        <v>485</v>
      </c>
      <c r="B435">
        <v>41503637</v>
      </c>
      <c r="C435">
        <v>41533887</v>
      </c>
      <c r="D435" t="s">
        <v>492</v>
      </c>
      <c r="E435" t="s">
        <v>278</v>
      </c>
      <c r="F435" t="s">
        <v>348</v>
      </c>
    </row>
    <row r="436" spans="1:6" x14ac:dyDescent="0.2">
      <c r="A436" t="s">
        <v>485</v>
      </c>
      <c r="B436">
        <v>41557675</v>
      </c>
      <c r="C436">
        <v>41603589</v>
      </c>
      <c r="D436" t="s">
        <v>493</v>
      </c>
      <c r="E436" t="s">
        <v>278</v>
      </c>
      <c r="F436" t="s">
        <v>348</v>
      </c>
    </row>
    <row r="437" spans="1:6" x14ac:dyDescent="0.2">
      <c r="A437" t="s">
        <v>485</v>
      </c>
      <c r="B437">
        <v>41621134</v>
      </c>
      <c r="C437">
        <v>41793081</v>
      </c>
      <c r="D437" t="s">
        <v>494</v>
      </c>
      <c r="E437" t="s">
        <v>278</v>
      </c>
      <c r="F437" t="s">
        <v>348</v>
      </c>
    </row>
    <row r="438" spans="1:6" x14ac:dyDescent="0.2">
      <c r="A438" t="s">
        <v>485</v>
      </c>
      <c r="B438">
        <v>43403061</v>
      </c>
      <c r="C438">
        <v>43530728</v>
      </c>
      <c r="D438" t="s">
        <v>495</v>
      </c>
      <c r="E438" t="s">
        <v>278</v>
      </c>
      <c r="F438" t="s">
        <v>348</v>
      </c>
    </row>
    <row r="439" spans="1:6" x14ac:dyDescent="0.2">
      <c r="A439" t="s">
        <v>485</v>
      </c>
      <c r="B439">
        <v>44711358</v>
      </c>
      <c r="C439">
        <v>44738851</v>
      </c>
      <c r="D439" t="s">
        <v>496</v>
      </c>
      <c r="E439" t="s">
        <v>278</v>
      </c>
      <c r="F439" t="s">
        <v>348</v>
      </c>
    </row>
    <row r="440" spans="1:6" x14ac:dyDescent="0.2">
      <c r="A440" t="s">
        <v>485</v>
      </c>
      <c r="B440">
        <v>49423237</v>
      </c>
      <c r="C440">
        <v>49508775</v>
      </c>
      <c r="D440" t="s">
        <v>497</v>
      </c>
      <c r="E440" t="s">
        <v>278</v>
      </c>
      <c r="F440" t="s">
        <v>348</v>
      </c>
    </row>
    <row r="441" spans="1:6" x14ac:dyDescent="0.2">
      <c r="A441" t="s">
        <v>485</v>
      </c>
      <c r="B441">
        <v>50424380</v>
      </c>
      <c r="C441">
        <v>50534421</v>
      </c>
      <c r="D441" t="s">
        <v>498</v>
      </c>
      <c r="E441" t="s">
        <v>278</v>
      </c>
      <c r="F441" t="s">
        <v>348</v>
      </c>
    </row>
    <row r="442" spans="1:6" x14ac:dyDescent="0.2">
      <c r="A442" t="s">
        <v>485</v>
      </c>
      <c r="B442">
        <v>51208057</v>
      </c>
      <c r="C442">
        <v>51358601</v>
      </c>
      <c r="D442" t="s">
        <v>499</v>
      </c>
      <c r="E442" t="s">
        <v>278</v>
      </c>
      <c r="F442" t="s">
        <v>348</v>
      </c>
    </row>
    <row r="443" spans="1:6" x14ac:dyDescent="0.2">
      <c r="A443" t="s">
        <v>485</v>
      </c>
      <c r="B443">
        <v>58879050</v>
      </c>
      <c r="C443">
        <v>58953679</v>
      </c>
      <c r="D443" t="s">
        <v>500</v>
      </c>
      <c r="E443" t="s">
        <v>278</v>
      </c>
      <c r="F443" t="s">
        <v>348</v>
      </c>
    </row>
    <row r="444" spans="1:6" x14ac:dyDescent="0.2">
      <c r="A444" t="s">
        <v>485</v>
      </c>
      <c r="B444">
        <v>66386837</v>
      </c>
      <c r="C444">
        <v>66511656</v>
      </c>
      <c r="D444" t="s">
        <v>501</v>
      </c>
      <c r="E444" t="s">
        <v>278</v>
      </c>
      <c r="F444" t="s">
        <v>348</v>
      </c>
    </row>
    <row r="445" spans="1:6" x14ac:dyDescent="0.2">
      <c r="A445" t="s">
        <v>485</v>
      </c>
      <c r="B445">
        <v>67063763</v>
      </c>
      <c r="C445">
        <v>67215173</v>
      </c>
      <c r="D445" t="s">
        <v>502</v>
      </c>
      <c r="E445" t="s">
        <v>278</v>
      </c>
      <c r="F445" t="s">
        <v>348</v>
      </c>
    </row>
    <row r="446" spans="1:6" x14ac:dyDescent="0.2">
      <c r="A446" t="s">
        <v>485</v>
      </c>
      <c r="B446">
        <v>73683966</v>
      </c>
      <c r="C446">
        <v>73734514</v>
      </c>
      <c r="D446" t="s">
        <v>503</v>
      </c>
      <c r="E446" t="s">
        <v>278</v>
      </c>
      <c r="F446" t="s">
        <v>348</v>
      </c>
    </row>
    <row r="447" spans="1:6" x14ac:dyDescent="0.2">
      <c r="A447" t="s">
        <v>485</v>
      </c>
      <c r="B447">
        <v>73994673</v>
      </c>
      <c r="C447">
        <v>74067827</v>
      </c>
      <c r="D447" t="s">
        <v>504</v>
      </c>
      <c r="E447" t="s">
        <v>278</v>
      </c>
      <c r="F447" t="s">
        <v>348</v>
      </c>
    </row>
    <row r="448" spans="1:6" x14ac:dyDescent="0.2">
      <c r="A448" t="s">
        <v>485</v>
      </c>
      <c r="B448">
        <v>87859751</v>
      </c>
      <c r="C448">
        <v>88276791</v>
      </c>
      <c r="D448" t="s">
        <v>505</v>
      </c>
      <c r="E448" t="s">
        <v>278</v>
      </c>
      <c r="F448" t="s">
        <v>348</v>
      </c>
    </row>
    <row r="449" spans="1:6" x14ac:dyDescent="0.2">
      <c r="A449" t="s">
        <v>485</v>
      </c>
      <c r="B449">
        <v>89243945</v>
      </c>
      <c r="C449">
        <v>89337261</v>
      </c>
      <c r="D449" t="s">
        <v>506</v>
      </c>
      <c r="E449" t="s">
        <v>278</v>
      </c>
      <c r="F449" t="s">
        <v>348</v>
      </c>
    </row>
    <row r="450" spans="1:6" x14ac:dyDescent="0.2">
      <c r="A450" t="s">
        <v>485</v>
      </c>
      <c r="B450">
        <v>90083045</v>
      </c>
      <c r="C450">
        <v>90122477</v>
      </c>
      <c r="D450" t="s">
        <v>507</v>
      </c>
      <c r="E450" t="s">
        <v>278</v>
      </c>
      <c r="F450" t="s">
        <v>348</v>
      </c>
    </row>
    <row r="451" spans="1:6" x14ac:dyDescent="0.2">
      <c r="A451" t="s">
        <v>485</v>
      </c>
      <c r="B451">
        <v>90717346</v>
      </c>
      <c r="C451">
        <v>90836166</v>
      </c>
      <c r="D451" t="s">
        <v>508</v>
      </c>
      <c r="E451" t="s">
        <v>278</v>
      </c>
      <c r="F451" t="s">
        <v>348</v>
      </c>
    </row>
    <row r="452" spans="1:6" x14ac:dyDescent="0.2">
      <c r="A452" t="s">
        <v>485</v>
      </c>
      <c r="B452">
        <v>92886203</v>
      </c>
      <c r="C452">
        <v>93047996</v>
      </c>
      <c r="D452" t="s">
        <v>509</v>
      </c>
      <c r="E452" t="s">
        <v>278</v>
      </c>
      <c r="F452" t="s">
        <v>348</v>
      </c>
    </row>
    <row r="453" spans="1:6" x14ac:dyDescent="0.2">
      <c r="A453" t="s">
        <v>485</v>
      </c>
      <c r="B453">
        <v>98648539</v>
      </c>
      <c r="C453">
        <v>98984530</v>
      </c>
      <c r="D453" t="s">
        <v>510</v>
      </c>
      <c r="E453" t="s">
        <v>278</v>
      </c>
      <c r="F453" t="s">
        <v>348</v>
      </c>
    </row>
    <row r="454" spans="1:6" x14ac:dyDescent="0.2">
      <c r="A454" t="s">
        <v>511</v>
      </c>
      <c r="B454">
        <v>267440</v>
      </c>
      <c r="C454">
        <v>352723</v>
      </c>
      <c r="D454" t="s">
        <v>512</v>
      </c>
      <c r="E454" t="s">
        <v>278</v>
      </c>
      <c r="F454" t="s">
        <v>279</v>
      </c>
    </row>
    <row r="455" spans="1:6" x14ac:dyDescent="0.2">
      <c r="A455" t="s">
        <v>511</v>
      </c>
      <c r="B455">
        <v>2019815</v>
      </c>
      <c r="C455">
        <v>2089491</v>
      </c>
      <c r="D455" t="s">
        <v>513</v>
      </c>
      <c r="E455" t="s">
        <v>278</v>
      </c>
      <c r="F455" t="s">
        <v>279</v>
      </c>
    </row>
    <row r="456" spans="1:6" x14ac:dyDescent="0.2">
      <c r="A456" t="s">
        <v>511</v>
      </c>
      <c r="B456">
        <v>2135698</v>
      </c>
      <c r="C456">
        <v>2178129</v>
      </c>
      <c r="D456" t="s">
        <v>514</v>
      </c>
      <c r="E456" t="s">
        <v>278</v>
      </c>
      <c r="F456" t="s">
        <v>279</v>
      </c>
    </row>
    <row r="457" spans="1:6" x14ac:dyDescent="0.2">
      <c r="A457" t="s">
        <v>511</v>
      </c>
      <c r="B457">
        <v>2517979</v>
      </c>
      <c r="C457">
        <v>2603190</v>
      </c>
      <c r="D457" t="s">
        <v>515</v>
      </c>
      <c r="E457" t="s">
        <v>278</v>
      </c>
      <c r="F457" t="s">
        <v>279</v>
      </c>
    </row>
    <row r="458" spans="1:6" x14ac:dyDescent="0.2">
      <c r="A458" t="s">
        <v>511</v>
      </c>
      <c r="B458">
        <v>3561181</v>
      </c>
      <c r="C458">
        <v>3611606</v>
      </c>
      <c r="D458" t="s">
        <v>516</v>
      </c>
      <c r="E458" t="s">
        <v>278</v>
      </c>
      <c r="F458" t="s">
        <v>279</v>
      </c>
    </row>
    <row r="459" spans="1:6" x14ac:dyDescent="0.2">
      <c r="A459" t="s">
        <v>511</v>
      </c>
      <c r="B459">
        <v>3705054</v>
      </c>
      <c r="C459">
        <v>3880713</v>
      </c>
      <c r="D459" t="s">
        <v>517</v>
      </c>
      <c r="E459" t="s">
        <v>278</v>
      </c>
      <c r="F459" t="s">
        <v>279</v>
      </c>
    </row>
    <row r="460" spans="1:6" x14ac:dyDescent="0.2">
      <c r="A460" t="s">
        <v>511</v>
      </c>
      <c r="B460">
        <v>9733404</v>
      </c>
      <c r="C460">
        <v>10183337</v>
      </c>
      <c r="D460" t="s">
        <v>518</v>
      </c>
      <c r="E460" t="s">
        <v>278</v>
      </c>
      <c r="F460" t="s">
        <v>279</v>
      </c>
    </row>
    <row r="461" spans="1:6" x14ac:dyDescent="0.2">
      <c r="A461" t="s">
        <v>511</v>
      </c>
      <c r="B461">
        <v>10846222</v>
      </c>
      <c r="C461">
        <v>10943021</v>
      </c>
      <c r="D461" t="s">
        <v>519</v>
      </c>
      <c r="E461" t="s">
        <v>278</v>
      </c>
      <c r="F461" t="s">
        <v>279</v>
      </c>
    </row>
    <row r="462" spans="1:6" x14ac:dyDescent="0.2">
      <c r="A462" t="s">
        <v>511</v>
      </c>
      <c r="B462">
        <v>11234417</v>
      </c>
      <c r="C462">
        <v>11256204</v>
      </c>
      <c r="D462" t="s">
        <v>520</v>
      </c>
      <c r="E462" t="s">
        <v>278</v>
      </c>
      <c r="F462" t="s">
        <v>279</v>
      </c>
    </row>
    <row r="463" spans="1:6" x14ac:dyDescent="0.2">
      <c r="A463" t="s">
        <v>511</v>
      </c>
      <c r="B463">
        <v>13900138</v>
      </c>
      <c r="C463">
        <v>13952348</v>
      </c>
      <c r="D463" t="s">
        <v>521</v>
      </c>
      <c r="E463" t="s">
        <v>278</v>
      </c>
      <c r="F463" t="s">
        <v>279</v>
      </c>
    </row>
    <row r="464" spans="1:6" x14ac:dyDescent="0.2">
      <c r="A464" t="s">
        <v>511</v>
      </c>
      <c r="B464">
        <v>15683135</v>
      </c>
      <c r="C464">
        <v>15858438</v>
      </c>
      <c r="D464" t="s">
        <v>522</v>
      </c>
      <c r="E464" t="s">
        <v>278</v>
      </c>
      <c r="F464" t="s">
        <v>279</v>
      </c>
    </row>
    <row r="465" spans="1:6" x14ac:dyDescent="0.2">
      <c r="A465" t="s">
        <v>511</v>
      </c>
      <c r="B465">
        <v>18784860</v>
      </c>
      <c r="C465">
        <v>18926408</v>
      </c>
      <c r="D465" t="s">
        <v>523</v>
      </c>
      <c r="E465" t="s">
        <v>278</v>
      </c>
      <c r="F465" t="s">
        <v>279</v>
      </c>
    </row>
    <row r="466" spans="1:6" x14ac:dyDescent="0.2">
      <c r="A466" t="s">
        <v>511</v>
      </c>
      <c r="B466">
        <v>23583160</v>
      </c>
      <c r="C466">
        <v>23641321</v>
      </c>
      <c r="D466" t="s">
        <v>524</v>
      </c>
      <c r="E466" t="s">
        <v>278</v>
      </c>
      <c r="F466" t="s">
        <v>279</v>
      </c>
    </row>
    <row r="467" spans="1:6" x14ac:dyDescent="0.2">
      <c r="A467" t="s">
        <v>511</v>
      </c>
      <c r="B467">
        <v>30094105</v>
      </c>
      <c r="C467">
        <v>30123506</v>
      </c>
      <c r="D467" t="s">
        <v>525</v>
      </c>
      <c r="E467" t="s">
        <v>278</v>
      </c>
      <c r="F467" t="s">
        <v>279</v>
      </c>
    </row>
    <row r="468" spans="1:6" x14ac:dyDescent="0.2">
      <c r="A468" t="s">
        <v>511</v>
      </c>
      <c r="B468">
        <v>31111433</v>
      </c>
      <c r="C468">
        <v>31135727</v>
      </c>
      <c r="D468" t="s">
        <v>526</v>
      </c>
      <c r="E468" t="s">
        <v>278</v>
      </c>
      <c r="F468" t="s">
        <v>279</v>
      </c>
    </row>
    <row r="469" spans="1:6" x14ac:dyDescent="0.2">
      <c r="A469" t="s">
        <v>511</v>
      </c>
      <c r="B469">
        <v>31160138</v>
      </c>
      <c r="C469">
        <v>31196963</v>
      </c>
      <c r="D469" t="s">
        <v>527</v>
      </c>
      <c r="E469" t="s">
        <v>278</v>
      </c>
      <c r="F469" t="s">
        <v>279</v>
      </c>
    </row>
    <row r="470" spans="1:6" x14ac:dyDescent="0.2">
      <c r="A470" t="s">
        <v>511</v>
      </c>
      <c r="B470">
        <v>50722050</v>
      </c>
      <c r="C470">
        <v>50801935</v>
      </c>
      <c r="D470" t="s">
        <v>528</v>
      </c>
      <c r="E470" t="s">
        <v>278</v>
      </c>
      <c r="F470" t="s">
        <v>279</v>
      </c>
    </row>
    <row r="471" spans="1:6" x14ac:dyDescent="0.2">
      <c r="A471" t="s">
        <v>511</v>
      </c>
      <c r="B471">
        <v>56710118</v>
      </c>
      <c r="C471">
        <v>56850286</v>
      </c>
      <c r="D471" t="s">
        <v>529</v>
      </c>
      <c r="E471" t="s">
        <v>278</v>
      </c>
      <c r="F471" t="s">
        <v>279</v>
      </c>
    </row>
    <row r="472" spans="1:6" x14ac:dyDescent="0.2">
      <c r="A472" t="s">
        <v>511</v>
      </c>
      <c r="B472">
        <v>67008984</v>
      </c>
      <c r="C472">
        <v>67101058</v>
      </c>
      <c r="D472" t="s">
        <v>530</v>
      </c>
      <c r="E472" t="s">
        <v>278</v>
      </c>
      <c r="F472" t="s">
        <v>279</v>
      </c>
    </row>
    <row r="473" spans="1:6" x14ac:dyDescent="0.2">
      <c r="A473" t="s">
        <v>511</v>
      </c>
      <c r="B473">
        <v>67542467</v>
      </c>
      <c r="C473">
        <v>67639177</v>
      </c>
      <c r="D473" t="s">
        <v>531</v>
      </c>
      <c r="E473" t="s">
        <v>278</v>
      </c>
      <c r="F473" t="s">
        <v>279</v>
      </c>
    </row>
    <row r="474" spans="1:6" x14ac:dyDescent="0.2">
      <c r="A474" t="s">
        <v>511</v>
      </c>
      <c r="B474">
        <v>68717292</v>
      </c>
      <c r="C474">
        <v>68835537</v>
      </c>
      <c r="D474" t="s">
        <v>532</v>
      </c>
      <c r="E474" t="s">
        <v>278</v>
      </c>
      <c r="F474" t="s">
        <v>279</v>
      </c>
    </row>
    <row r="475" spans="1:6" x14ac:dyDescent="0.2">
      <c r="A475" t="s">
        <v>511</v>
      </c>
      <c r="B475">
        <v>71261389</v>
      </c>
      <c r="C475">
        <v>71289715</v>
      </c>
      <c r="D475" t="s">
        <v>533</v>
      </c>
      <c r="E475" t="s">
        <v>278</v>
      </c>
      <c r="F475" t="s">
        <v>279</v>
      </c>
    </row>
    <row r="476" spans="1:6" x14ac:dyDescent="0.2">
      <c r="A476" t="s">
        <v>511</v>
      </c>
      <c r="B476">
        <v>72762885</v>
      </c>
      <c r="C476">
        <v>73891871</v>
      </c>
      <c r="D476" t="s">
        <v>534</v>
      </c>
      <c r="E476" t="s">
        <v>278</v>
      </c>
      <c r="F476" t="s">
        <v>279</v>
      </c>
    </row>
    <row r="477" spans="1:6" x14ac:dyDescent="0.2">
      <c r="A477" t="s">
        <v>511</v>
      </c>
      <c r="B477">
        <v>79565843</v>
      </c>
      <c r="C477">
        <v>79600737</v>
      </c>
      <c r="D477" t="s">
        <v>535</v>
      </c>
      <c r="E477" t="s">
        <v>278</v>
      </c>
      <c r="F477" t="s">
        <v>279</v>
      </c>
    </row>
    <row r="478" spans="1:6" x14ac:dyDescent="0.2">
      <c r="A478" t="s">
        <v>511</v>
      </c>
      <c r="B478">
        <v>81718248</v>
      </c>
      <c r="C478">
        <v>81962685</v>
      </c>
      <c r="D478" t="s">
        <v>536</v>
      </c>
      <c r="E478" t="s">
        <v>278</v>
      </c>
      <c r="F478" t="s">
        <v>279</v>
      </c>
    </row>
    <row r="479" spans="1:6" x14ac:dyDescent="0.2">
      <c r="A479" t="s">
        <v>511</v>
      </c>
      <c r="B479">
        <v>85879116</v>
      </c>
      <c r="C479">
        <v>85922606</v>
      </c>
      <c r="D479" t="s">
        <v>537</v>
      </c>
      <c r="E479" t="s">
        <v>278</v>
      </c>
      <c r="F479" t="s">
        <v>279</v>
      </c>
    </row>
    <row r="480" spans="1:6" x14ac:dyDescent="0.2">
      <c r="A480" t="s">
        <v>511</v>
      </c>
      <c r="B480">
        <v>86490527</v>
      </c>
      <c r="C480">
        <v>86515422</v>
      </c>
      <c r="D480" t="s">
        <v>538</v>
      </c>
      <c r="E480" t="s">
        <v>278</v>
      </c>
      <c r="F480" t="s">
        <v>279</v>
      </c>
    </row>
    <row r="481" spans="1:6" x14ac:dyDescent="0.2">
      <c r="A481" t="s">
        <v>511</v>
      </c>
      <c r="B481">
        <v>89247619</v>
      </c>
      <c r="C481">
        <v>89490561</v>
      </c>
      <c r="D481" t="s">
        <v>539</v>
      </c>
      <c r="E481" t="s">
        <v>278</v>
      </c>
      <c r="F481" t="s">
        <v>279</v>
      </c>
    </row>
    <row r="482" spans="1:6" x14ac:dyDescent="0.2">
      <c r="A482" t="s">
        <v>511</v>
      </c>
      <c r="B482">
        <v>89706683</v>
      </c>
      <c r="C482">
        <v>89816977</v>
      </c>
      <c r="D482" t="s">
        <v>540</v>
      </c>
      <c r="E482" t="s">
        <v>278</v>
      </c>
      <c r="F482" t="s">
        <v>279</v>
      </c>
    </row>
    <row r="483" spans="1:6" x14ac:dyDescent="0.2">
      <c r="A483" t="s">
        <v>511</v>
      </c>
      <c r="B483">
        <v>287440</v>
      </c>
      <c r="C483">
        <v>372723</v>
      </c>
      <c r="D483" t="s">
        <v>512</v>
      </c>
      <c r="E483" t="s">
        <v>278</v>
      </c>
      <c r="F483" t="s">
        <v>348</v>
      </c>
    </row>
    <row r="484" spans="1:6" x14ac:dyDescent="0.2">
      <c r="A484" t="s">
        <v>511</v>
      </c>
      <c r="B484">
        <v>2039815</v>
      </c>
      <c r="C484">
        <v>2109491</v>
      </c>
      <c r="D484" t="s">
        <v>513</v>
      </c>
      <c r="E484" t="s">
        <v>278</v>
      </c>
      <c r="F484" t="s">
        <v>348</v>
      </c>
    </row>
    <row r="485" spans="1:6" x14ac:dyDescent="0.2">
      <c r="A485" t="s">
        <v>511</v>
      </c>
      <c r="B485">
        <v>2155698</v>
      </c>
      <c r="C485">
        <v>2198129</v>
      </c>
      <c r="D485" t="s">
        <v>514</v>
      </c>
      <c r="E485" t="s">
        <v>278</v>
      </c>
      <c r="F485" t="s">
        <v>348</v>
      </c>
    </row>
    <row r="486" spans="1:6" x14ac:dyDescent="0.2">
      <c r="A486" t="s">
        <v>511</v>
      </c>
      <c r="B486">
        <v>2537979</v>
      </c>
      <c r="C486">
        <v>2623190</v>
      </c>
      <c r="D486" t="s">
        <v>515</v>
      </c>
      <c r="E486" t="s">
        <v>278</v>
      </c>
      <c r="F486" t="s">
        <v>348</v>
      </c>
    </row>
    <row r="487" spans="1:6" x14ac:dyDescent="0.2">
      <c r="A487" t="s">
        <v>511</v>
      </c>
      <c r="B487">
        <v>3581181</v>
      </c>
      <c r="C487">
        <v>3631606</v>
      </c>
      <c r="D487" t="s">
        <v>516</v>
      </c>
      <c r="E487" t="s">
        <v>278</v>
      </c>
      <c r="F487" t="s">
        <v>348</v>
      </c>
    </row>
    <row r="488" spans="1:6" x14ac:dyDescent="0.2">
      <c r="A488" t="s">
        <v>511</v>
      </c>
      <c r="B488">
        <v>3725054</v>
      </c>
      <c r="C488">
        <v>3900713</v>
      </c>
      <c r="D488" t="s">
        <v>517</v>
      </c>
      <c r="E488" t="s">
        <v>278</v>
      </c>
      <c r="F488" t="s">
        <v>348</v>
      </c>
    </row>
    <row r="489" spans="1:6" x14ac:dyDescent="0.2">
      <c r="A489" t="s">
        <v>511</v>
      </c>
      <c r="B489">
        <v>9753404</v>
      </c>
      <c r="C489">
        <v>10203337</v>
      </c>
      <c r="D489" t="s">
        <v>518</v>
      </c>
      <c r="E489" t="s">
        <v>278</v>
      </c>
      <c r="F489" t="s">
        <v>348</v>
      </c>
    </row>
    <row r="490" spans="1:6" x14ac:dyDescent="0.2">
      <c r="A490" t="s">
        <v>511</v>
      </c>
      <c r="B490">
        <v>10866222</v>
      </c>
      <c r="C490">
        <v>10963021</v>
      </c>
      <c r="D490" t="s">
        <v>519</v>
      </c>
      <c r="E490" t="s">
        <v>278</v>
      </c>
      <c r="F490" t="s">
        <v>348</v>
      </c>
    </row>
    <row r="491" spans="1:6" x14ac:dyDescent="0.2">
      <c r="A491" t="s">
        <v>511</v>
      </c>
      <c r="B491">
        <v>11254417</v>
      </c>
      <c r="C491">
        <v>11276204</v>
      </c>
      <c r="D491" t="s">
        <v>520</v>
      </c>
      <c r="E491" t="s">
        <v>278</v>
      </c>
      <c r="F491" t="s">
        <v>348</v>
      </c>
    </row>
    <row r="492" spans="1:6" x14ac:dyDescent="0.2">
      <c r="A492" t="s">
        <v>511</v>
      </c>
      <c r="B492">
        <v>13920138</v>
      </c>
      <c r="C492">
        <v>13972348</v>
      </c>
      <c r="D492" t="s">
        <v>521</v>
      </c>
      <c r="E492" t="s">
        <v>278</v>
      </c>
      <c r="F492" t="s">
        <v>348</v>
      </c>
    </row>
    <row r="493" spans="1:6" x14ac:dyDescent="0.2">
      <c r="A493" t="s">
        <v>511</v>
      </c>
      <c r="B493">
        <v>15703135</v>
      </c>
      <c r="C493">
        <v>15878438</v>
      </c>
      <c r="D493" t="s">
        <v>522</v>
      </c>
      <c r="E493" t="s">
        <v>278</v>
      </c>
      <c r="F493" t="s">
        <v>348</v>
      </c>
    </row>
    <row r="494" spans="1:6" x14ac:dyDescent="0.2">
      <c r="A494" t="s">
        <v>511</v>
      </c>
      <c r="B494">
        <v>18804860</v>
      </c>
      <c r="C494">
        <v>18946408</v>
      </c>
      <c r="D494" t="s">
        <v>523</v>
      </c>
      <c r="E494" t="s">
        <v>278</v>
      </c>
      <c r="F494" t="s">
        <v>348</v>
      </c>
    </row>
    <row r="495" spans="1:6" x14ac:dyDescent="0.2">
      <c r="A495" t="s">
        <v>511</v>
      </c>
      <c r="B495">
        <v>23603160</v>
      </c>
      <c r="C495">
        <v>23661321</v>
      </c>
      <c r="D495" t="s">
        <v>524</v>
      </c>
      <c r="E495" t="s">
        <v>278</v>
      </c>
      <c r="F495" t="s">
        <v>348</v>
      </c>
    </row>
    <row r="496" spans="1:6" x14ac:dyDescent="0.2">
      <c r="A496" t="s">
        <v>511</v>
      </c>
      <c r="B496">
        <v>30114105</v>
      </c>
      <c r="C496">
        <v>30143506</v>
      </c>
      <c r="D496" t="s">
        <v>525</v>
      </c>
      <c r="E496" t="s">
        <v>278</v>
      </c>
      <c r="F496" t="s">
        <v>348</v>
      </c>
    </row>
    <row r="497" spans="1:6" x14ac:dyDescent="0.2">
      <c r="A497" t="s">
        <v>511</v>
      </c>
      <c r="B497">
        <v>31131433</v>
      </c>
      <c r="C497">
        <v>31155727</v>
      </c>
      <c r="D497" t="s">
        <v>526</v>
      </c>
      <c r="E497" t="s">
        <v>278</v>
      </c>
      <c r="F497" t="s">
        <v>348</v>
      </c>
    </row>
    <row r="498" spans="1:6" x14ac:dyDescent="0.2">
      <c r="A498" t="s">
        <v>511</v>
      </c>
      <c r="B498">
        <v>31180138</v>
      </c>
      <c r="C498">
        <v>31216963</v>
      </c>
      <c r="D498" t="s">
        <v>527</v>
      </c>
      <c r="E498" t="s">
        <v>278</v>
      </c>
      <c r="F498" t="s">
        <v>348</v>
      </c>
    </row>
    <row r="499" spans="1:6" x14ac:dyDescent="0.2">
      <c r="A499" t="s">
        <v>511</v>
      </c>
      <c r="B499">
        <v>50742050</v>
      </c>
      <c r="C499">
        <v>50821935</v>
      </c>
      <c r="D499" t="s">
        <v>528</v>
      </c>
      <c r="E499" t="s">
        <v>278</v>
      </c>
      <c r="F499" t="s">
        <v>348</v>
      </c>
    </row>
    <row r="500" spans="1:6" x14ac:dyDescent="0.2">
      <c r="A500" t="s">
        <v>511</v>
      </c>
      <c r="B500">
        <v>56730118</v>
      </c>
      <c r="C500">
        <v>56870286</v>
      </c>
      <c r="D500" t="s">
        <v>529</v>
      </c>
      <c r="E500" t="s">
        <v>278</v>
      </c>
      <c r="F500" t="s">
        <v>348</v>
      </c>
    </row>
    <row r="501" spans="1:6" x14ac:dyDescent="0.2">
      <c r="A501" t="s">
        <v>511</v>
      </c>
      <c r="B501">
        <v>67028984</v>
      </c>
      <c r="C501">
        <v>67121058</v>
      </c>
      <c r="D501" t="s">
        <v>530</v>
      </c>
      <c r="E501" t="s">
        <v>278</v>
      </c>
      <c r="F501" t="s">
        <v>348</v>
      </c>
    </row>
    <row r="502" spans="1:6" x14ac:dyDescent="0.2">
      <c r="A502" t="s">
        <v>511</v>
      </c>
      <c r="B502">
        <v>67562467</v>
      </c>
      <c r="C502">
        <v>67659177</v>
      </c>
      <c r="D502" t="s">
        <v>531</v>
      </c>
      <c r="E502" t="s">
        <v>278</v>
      </c>
      <c r="F502" t="s">
        <v>348</v>
      </c>
    </row>
    <row r="503" spans="1:6" x14ac:dyDescent="0.2">
      <c r="A503" t="s">
        <v>511</v>
      </c>
      <c r="B503">
        <v>68737292</v>
      </c>
      <c r="C503">
        <v>68855537</v>
      </c>
      <c r="D503" t="s">
        <v>532</v>
      </c>
      <c r="E503" t="s">
        <v>278</v>
      </c>
      <c r="F503" t="s">
        <v>348</v>
      </c>
    </row>
    <row r="504" spans="1:6" x14ac:dyDescent="0.2">
      <c r="A504" t="s">
        <v>511</v>
      </c>
      <c r="B504">
        <v>71281389</v>
      </c>
      <c r="C504">
        <v>71309715</v>
      </c>
      <c r="D504" t="s">
        <v>533</v>
      </c>
      <c r="E504" t="s">
        <v>278</v>
      </c>
      <c r="F504" t="s">
        <v>348</v>
      </c>
    </row>
    <row r="505" spans="1:6" x14ac:dyDescent="0.2">
      <c r="A505" t="s">
        <v>511</v>
      </c>
      <c r="B505">
        <v>72782885</v>
      </c>
      <c r="C505">
        <v>73911871</v>
      </c>
      <c r="D505" t="s">
        <v>534</v>
      </c>
      <c r="E505" t="s">
        <v>278</v>
      </c>
      <c r="F505" t="s">
        <v>348</v>
      </c>
    </row>
    <row r="506" spans="1:6" x14ac:dyDescent="0.2">
      <c r="A506" t="s">
        <v>511</v>
      </c>
      <c r="B506">
        <v>79585843</v>
      </c>
      <c r="C506">
        <v>79620737</v>
      </c>
      <c r="D506" t="s">
        <v>535</v>
      </c>
      <c r="E506" t="s">
        <v>278</v>
      </c>
      <c r="F506" t="s">
        <v>348</v>
      </c>
    </row>
    <row r="507" spans="1:6" x14ac:dyDescent="0.2">
      <c r="A507" t="s">
        <v>511</v>
      </c>
      <c r="B507">
        <v>81738248</v>
      </c>
      <c r="C507">
        <v>81982685</v>
      </c>
      <c r="D507" t="s">
        <v>536</v>
      </c>
      <c r="E507" t="s">
        <v>278</v>
      </c>
      <c r="F507" t="s">
        <v>348</v>
      </c>
    </row>
    <row r="508" spans="1:6" x14ac:dyDescent="0.2">
      <c r="A508" t="s">
        <v>511</v>
      </c>
      <c r="B508">
        <v>85899116</v>
      </c>
      <c r="C508">
        <v>85942606</v>
      </c>
      <c r="D508" t="s">
        <v>537</v>
      </c>
      <c r="E508" t="s">
        <v>278</v>
      </c>
      <c r="F508" t="s">
        <v>348</v>
      </c>
    </row>
    <row r="509" spans="1:6" x14ac:dyDescent="0.2">
      <c r="A509" t="s">
        <v>511</v>
      </c>
      <c r="B509">
        <v>86510527</v>
      </c>
      <c r="C509">
        <v>86535422</v>
      </c>
      <c r="D509" t="s">
        <v>538</v>
      </c>
      <c r="E509" t="s">
        <v>278</v>
      </c>
      <c r="F509" t="s">
        <v>348</v>
      </c>
    </row>
    <row r="510" spans="1:6" x14ac:dyDescent="0.2">
      <c r="A510" t="s">
        <v>511</v>
      </c>
      <c r="B510">
        <v>89267619</v>
      </c>
      <c r="C510">
        <v>89510561</v>
      </c>
      <c r="D510" t="s">
        <v>539</v>
      </c>
      <c r="E510" t="s">
        <v>278</v>
      </c>
      <c r="F510" t="s">
        <v>348</v>
      </c>
    </row>
    <row r="511" spans="1:6" x14ac:dyDescent="0.2">
      <c r="A511" t="s">
        <v>511</v>
      </c>
      <c r="B511">
        <v>89726683</v>
      </c>
      <c r="C511">
        <v>89836977</v>
      </c>
      <c r="D511" t="s">
        <v>540</v>
      </c>
      <c r="E511" t="s">
        <v>278</v>
      </c>
      <c r="F511" t="s">
        <v>348</v>
      </c>
    </row>
    <row r="512" spans="1:6" x14ac:dyDescent="0.2">
      <c r="A512" t="s">
        <v>541</v>
      </c>
      <c r="B512">
        <v>7291324</v>
      </c>
      <c r="C512">
        <v>7315564</v>
      </c>
      <c r="D512" t="s">
        <v>542</v>
      </c>
      <c r="E512" t="s">
        <v>278</v>
      </c>
      <c r="F512" t="s">
        <v>279</v>
      </c>
    </row>
    <row r="513" spans="1:6" x14ac:dyDescent="0.2">
      <c r="A513" t="s">
        <v>541</v>
      </c>
      <c r="B513">
        <v>7641779</v>
      </c>
      <c r="C513">
        <v>7687546</v>
      </c>
      <c r="D513" t="s">
        <v>543</v>
      </c>
      <c r="E513" t="s">
        <v>278</v>
      </c>
      <c r="F513" t="s">
        <v>279</v>
      </c>
    </row>
    <row r="514" spans="1:6" x14ac:dyDescent="0.2">
      <c r="A514" t="s">
        <v>541</v>
      </c>
      <c r="B514">
        <v>8052636</v>
      </c>
      <c r="C514">
        <v>8087716</v>
      </c>
      <c r="D514" t="s">
        <v>544</v>
      </c>
      <c r="E514" t="s">
        <v>278</v>
      </c>
      <c r="F514" t="s">
        <v>279</v>
      </c>
    </row>
    <row r="515" spans="1:6" x14ac:dyDescent="0.2">
      <c r="A515" t="s">
        <v>541</v>
      </c>
      <c r="B515">
        <v>8184733</v>
      </c>
      <c r="C515">
        <v>8210600</v>
      </c>
      <c r="D515" t="s">
        <v>545</v>
      </c>
      <c r="E515" t="s">
        <v>278</v>
      </c>
      <c r="F515" t="s">
        <v>279</v>
      </c>
    </row>
    <row r="516" spans="1:6" x14ac:dyDescent="0.2">
      <c r="A516" t="s">
        <v>541</v>
      </c>
      <c r="B516">
        <v>12000829</v>
      </c>
      <c r="C516">
        <v>12143830</v>
      </c>
      <c r="D516" t="s">
        <v>546</v>
      </c>
      <c r="E516" t="s">
        <v>278</v>
      </c>
      <c r="F516" t="s">
        <v>279</v>
      </c>
    </row>
    <row r="517" spans="1:6" x14ac:dyDescent="0.2">
      <c r="A517" t="s">
        <v>541</v>
      </c>
      <c r="B517">
        <v>16009065</v>
      </c>
      <c r="C517">
        <v>16218185</v>
      </c>
      <c r="D517" t="s">
        <v>547</v>
      </c>
      <c r="E517" t="s">
        <v>278</v>
      </c>
      <c r="F517" t="s">
        <v>279</v>
      </c>
    </row>
    <row r="518" spans="1:6" x14ac:dyDescent="0.2">
      <c r="A518" t="s">
        <v>541</v>
      </c>
      <c r="B518">
        <v>17192212</v>
      </c>
      <c r="C518">
        <v>17237188</v>
      </c>
      <c r="D518" t="s">
        <v>548</v>
      </c>
      <c r="E518" t="s">
        <v>278</v>
      </c>
      <c r="F518" t="s">
        <v>279</v>
      </c>
    </row>
    <row r="519" spans="1:6" x14ac:dyDescent="0.2">
      <c r="A519" t="s">
        <v>541</v>
      </c>
      <c r="B519">
        <v>18019408</v>
      </c>
      <c r="C519">
        <v>18068405</v>
      </c>
      <c r="D519" t="s">
        <v>549</v>
      </c>
      <c r="E519" t="s">
        <v>278</v>
      </c>
      <c r="F519" t="s">
        <v>279</v>
      </c>
    </row>
    <row r="520" spans="1:6" x14ac:dyDescent="0.2">
      <c r="A520" t="s">
        <v>541</v>
      </c>
      <c r="B520">
        <v>31074927</v>
      </c>
      <c r="C520">
        <v>31382116</v>
      </c>
      <c r="D520" t="s">
        <v>550</v>
      </c>
      <c r="E520" t="s">
        <v>278</v>
      </c>
      <c r="F520" t="s">
        <v>279</v>
      </c>
    </row>
    <row r="521" spans="1:6" x14ac:dyDescent="0.2">
      <c r="A521" t="s">
        <v>541</v>
      </c>
      <c r="B521">
        <v>31917007</v>
      </c>
      <c r="C521">
        <v>32001045</v>
      </c>
      <c r="D521" t="s">
        <v>551</v>
      </c>
      <c r="E521" t="s">
        <v>278</v>
      </c>
      <c r="F521" t="s">
        <v>279</v>
      </c>
    </row>
    <row r="522" spans="1:6" x14ac:dyDescent="0.2">
      <c r="A522" t="s">
        <v>541</v>
      </c>
      <c r="B522">
        <v>35072221</v>
      </c>
      <c r="C522">
        <v>35121522</v>
      </c>
      <c r="D522" t="s">
        <v>552</v>
      </c>
      <c r="E522" t="s">
        <v>278</v>
      </c>
      <c r="F522" t="s">
        <v>279</v>
      </c>
    </row>
    <row r="523" spans="1:6" x14ac:dyDescent="0.2">
      <c r="A523" t="s">
        <v>541</v>
      </c>
      <c r="B523">
        <v>35330305</v>
      </c>
      <c r="C523">
        <v>35373701</v>
      </c>
      <c r="D523" t="s">
        <v>553</v>
      </c>
      <c r="E523" t="s">
        <v>278</v>
      </c>
      <c r="F523" t="s">
        <v>279</v>
      </c>
    </row>
    <row r="524" spans="1:6" x14ac:dyDescent="0.2">
      <c r="A524" t="s">
        <v>541</v>
      </c>
      <c r="B524">
        <v>39441486</v>
      </c>
      <c r="C524">
        <v>39567559</v>
      </c>
      <c r="D524" t="s">
        <v>554</v>
      </c>
      <c r="E524" t="s">
        <v>278</v>
      </c>
      <c r="F524" t="s">
        <v>279</v>
      </c>
    </row>
    <row r="525" spans="1:6" x14ac:dyDescent="0.2">
      <c r="A525" t="s">
        <v>541</v>
      </c>
      <c r="B525">
        <v>39667914</v>
      </c>
      <c r="C525">
        <v>39730426</v>
      </c>
      <c r="D525" t="s">
        <v>555</v>
      </c>
      <c r="E525" t="s">
        <v>278</v>
      </c>
      <c r="F525" t="s">
        <v>279</v>
      </c>
    </row>
    <row r="526" spans="1:6" x14ac:dyDescent="0.2">
      <c r="A526" t="s">
        <v>541</v>
      </c>
      <c r="B526">
        <v>39737715</v>
      </c>
      <c r="C526">
        <v>39864312</v>
      </c>
      <c r="D526" t="s">
        <v>556</v>
      </c>
      <c r="E526" t="s">
        <v>278</v>
      </c>
      <c r="F526" t="s">
        <v>279</v>
      </c>
    </row>
    <row r="527" spans="1:6" x14ac:dyDescent="0.2">
      <c r="A527" t="s">
        <v>541</v>
      </c>
      <c r="B527">
        <v>40289180</v>
      </c>
      <c r="C527">
        <v>40357643</v>
      </c>
      <c r="D527" t="s">
        <v>557</v>
      </c>
      <c r="E527" t="s">
        <v>278</v>
      </c>
      <c r="F527" t="s">
        <v>279</v>
      </c>
    </row>
    <row r="528" spans="1:6" x14ac:dyDescent="0.2">
      <c r="A528" t="s">
        <v>541</v>
      </c>
      <c r="B528">
        <v>40604962</v>
      </c>
      <c r="C528">
        <v>40648654</v>
      </c>
      <c r="D528" t="s">
        <v>558</v>
      </c>
      <c r="E528" t="s">
        <v>278</v>
      </c>
      <c r="F528" t="s">
        <v>279</v>
      </c>
    </row>
    <row r="529" spans="1:6" x14ac:dyDescent="0.2">
      <c r="A529" t="s">
        <v>541</v>
      </c>
      <c r="B529">
        <v>42179176</v>
      </c>
      <c r="C529">
        <v>42388568</v>
      </c>
      <c r="D529" t="s">
        <v>559</v>
      </c>
      <c r="E529" t="s">
        <v>278</v>
      </c>
      <c r="F529" t="s">
        <v>279</v>
      </c>
    </row>
    <row r="530" spans="1:6" x14ac:dyDescent="0.2">
      <c r="A530" t="s">
        <v>541</v>
      </c>
      <c r="B530">
        <v>42680275</v>
      </c>
      <c r="C530">
        <v>42745049</v>
      </c>
      <c r="D530" t="s">
        <v>560</v>
      </c>
      <c r="E530" t="s">
        <v>278</v>
      </c>
      <c r="F530" t="s">
        <v>279</v>
      </c>
    </row>
    <row r="531" spans="1:6" x14ac:dyDescent="0.2">
      <c r="A531" t="s">
        <v>541</v>
      </c>
      <c r="B531">
        <v>43024295</v>
      </c>
      <c r="C531">
        <v>43170245</v>
      </c>
      <c r="D531" t="s">
        <v>561</v>
      </c>
      <c r="E531" t="s">
        <v>278</v>
      </c>
      <c r="F531" t="s">
        <v>279</v>
      </c>
    </row>
    <row r="532" spans="1:6" x14ac:dyDescent="0.2">
      <c r="A532" t="s">
        <v>541</v>
      </c>
      <c r="B532">
        <v>43507844</v>
      </c>
      <c r="C532">
        <v>43579620</v>
      </c>
      <c r="D532" t="s">
        <v>562</v>
      </c>
      <c r="E532" t="s">
        <v>278</v>
      </c>
      <c r="F532" t="s">
        <v>279</v>
      </c>
    </row>
    <row r="533" spans="1:6" x14ac:dyDescent="0.2">
      <c r="A533" t="s">
        <v>541</v>
      </c>
      <c r="B533">
        <v>45243119</v>
      </c>
      <c r="C533">
        <v>45317029</v>
      </c>
      <c r="D533" t="s">
        <v>563</v>
      </c>
      <c r="E533" t="s">
        <v>278</v>
      </c>
      <c r="F533" t="s">
        <v>279</v>
      </c>
    </row>
    <row r="534" spans="1:6" x14ac:dyDescent="0.2">
      <c r="A534" t="s">
        <v>541</v>
      </c>
      <c r="B534">
        <v>48704763</v>
      </c>
      <c r="C534">
        <v>48728750</v>
      </c>
      <c r="D534" t="s">
        <v>564</v>
      </c>
      <c r="E534" t="s">
        <v>278</v>
      </c>
      <c r="F534" t="s">
        <v>279</v>
      </c>
    </row>
    <row r="535" spans="1:6" x14ac:dyDescent="0.2">
      <c r="A535" t="s">
        <v>541</v>
      </c>
      <c r="B535">
        <v>49578884</v>
      </c>
      <c r="C535">
        <v>49678163</v>
      </c>
      <c r="D535" t="s">
        <v>565</v>
      </c>
      <c r="E535" t="s">
        <v>278</v>
      </c>
      <c r="F535" t="s">
        <v>279</v>
      </c>
    </row>
    <row r="536" spans="1:6" x14ac:dyDescent="0.2">
      <c r="A536" t="s">
        <v>541</v>
      </c>
      <c r="B536">
        <v>57235851</v>
      </c>
      <c r="C536">
        <v>57684689</v>
      </c>
      <c r="D536" t="s">
        <v>566</v>
      </c>
      <c r="E536" t="s">
        <v>278</v>
      </c>
      <c r="F536" t="s">
        <v>279</v>
      </c>
    </row>
    <row r="537" spans="1:6" x14ac:dyDescent="0.2">
      <c r="A537" t="s">
        <v>541</v>
      </c>
      <c r="B537">
        <v>58333676</v>
      </c>
      <c r="C537">
        <v>58417595</v>
      </c>
      <c r="D537" t="s">
        <v>567</v>
      </c>
      <c r="E537" t="s">
        <v>278</v>
      </c>
      <c r="F537" t="s">
        <v>279</v>
      </c>
    </row>
    <row r="538" spans="1:6" x14ac:dyDescent="0.2">
      <c r="A538" t="s">
        <v>541</v>
      </c>
      <c r="B538">
        <v>58672573</v>
      </c>
      <c r="C538">
        <v>58735611</v>
      </c>
      <c r="D538" t="s">
        <v>568</v>
      </c>
      <c r="E538" t="s">
        <v>278</v>
      </c>
      <c r="F538" t="s">
        <v>279</v>
      </c>
    </row>
    <row r="539" spans="1:6" x14ac:dyDescent="0.2">
      <c r="A539" t="s">
        <v>541</v>
      </c>
      <c r="B539">
        <v>59873046</v>
      </c>
      <c r="C539">
        <v>59950574</v>
      </c>
      <c r="D539" t="s">
        <v>569</v>
      </c>
      <c r="E539" t="s">
        <v>278</v>
      </c>
      <c r="F539" t="s">
        <v>279</v>
      </c>
    </row>
    <row r="540" spans="1:6" x14ac:dyDescent="0.2">
      <c r="A540" t="s">
        <v>541</v>
      </c>
      <c r="B540">
        <v>60580193</v>
      </c>
      <c r="C540">
        <v>60666280</v>
      </c>
      <c r="D540" t="s">
        <v>570</v>
      </c>
      <c r="E540" t="s">
        <v>278</v>
      </c>
      <c r="F540" t="s">
        <v>279</v>
      </c>
    </row>
    <row r="541" spans="1:6" x14ac:dyDescent="0.2">
      <c r="A541" t="s">
        <v>541</v>
      </c>
      <c r="B541">
        <v>61659139</v>
      </c>
      <c r="C541">
        <v>61863559</v>
      </c>
      <c r="D541" t="s">
        <v>571</v>
      </c>
      <c r="E541" t="s">
        <v>278</v>
      </c>
      <c r="F541" t="s">
        <v>279</v>
      </c>
    </row>
    <row r="542" spans="1:6" x14ac:dyDescent="0.2">
      <c r="A542" t="s">
        <v>541</v>
      </c>
      <c r="B542">
        <v>63908738</v>
      </c>
      <c r="C542">
        <v>63932336</v>
      </c>
      <c r="D542" t="s">
        <v>572</v>
      </c>
      <c r="E542" t="s">
        <v>278</v>
      </c>
      <c r="F542" t="s">
        <v>279</v>
      </c>
    </row>
    <row r="543" spans="1:6" x14ac:dyDescent="0.2">
      <c r="A543" t="s">
        <v>541</v>
      </c>
      <c r="B543">
        <v>64989289</v>
      </c>
      <c r="C543">
        <v>65056740</v>
      </c>
      <c r="D543" t="s">
        <v>573</v>
      </c>
      <c r="E543" t="s">
        <v>278</v>
      </c>
      <c r="F543" t="s">
        <v>279</v>
      </c>
    </row>
    <row r="544" spans="1:6" x14ac:dyDescent="0.2">
      <c r="A544" t="s">
        <v>541</v>
      </c>
      <c r="B544">
        <v>65508563</v>
      </c>
      <c r="C544">
        <v>65561648</v>
      </c>
      <c r="D544" t="s">
        <v>574</v>
      </c>
      <c r="E544" t="s">
        <v>278</v>
      </c>
      <c r="F544" t="s">
        <v>279</v>
      </c>
    </row>
    <row r="545" spans="1:6" x14ac:dyDescent="0.2">
      <c r="A545" t="s">
        <v>541</v>
      </c>
      <c r="B545">
        <v>66282613</v>
      </c>
      <c r="C545">
        <v>66810743</v>
      </c>
      <c r="D545" t="s">
        <v>575</v>
      </c>
      <c r="E545" t="s">
        <v>278</v>
      </c>
      <c r="F545" t="s">
        <v>279</v>
      </c>
    </row>
    <row r="546" spans="1:6" x14ac:dyDescent="0.2">
      <c r="A546" t="s">
        <v>541</v>
      </c>
      <c r="B546">
        <v>68491780</v>
      </c>
      <c r="C546">
        <v>68551319</v>
      </c>
      <c r="D546" t="s">
        <v>576</v>
      </c>
      <c r="E546" t="s">
        <v>278</v>
      </c>
      <c r="F546" t="s">
        <v>279</v>
      </c>
    </row>
    <row r="547" spans="1:6" x14ac:dyDescent="0.2">
      <c r="A547" t="s">
        <v>541</v>
      </c>
      <c r="B547">
        <v>72101020</v>
      </c>
      <c r="C547">
        <v>72126416</v>
      </c>
      <c r="D547" t="s">
        <v>577</v>
      </c>
      <c r="E547" t="s">
        <v>278</v>
      </c>
      <c r="F547" t="s">
        <v>279</v>
      </c>
    </row>
    <row r="548" spans="1:6" x14ac:dyDescent="0.2">
      <c r="A548" t="s">
        <v>541</v>
      </c>
      <c r="B548">
        <v>75756434</v>
      </c>
      <c r="C548">
        <v>75785893</v>
      </c>
      <c r="D548" t="s">
        <v>578</v>
      </c>
      <c r="E548" t="s">
        <v>278</v>
      </c>
      <c r="F548" t="s">
        <v>279</v>
      </c>
    </row>
    <row r="549" spans="1:6" x14ac:dyDescent="0.2">
      <c r="A549" t="s">
        <v>541</v>
      </c>
      <c r="B549">
        <v>75889574</v>
      </c>
      <c r="C549">
        <v>75941140</v>
      </c>
      <c r="D549" t="s">
        <v>579</v>
      </c>
      <c r="E549" t="s">
        <v>278</v>
      </c>
      <c r="F549" t="s">
        <v>279</v>
      </c>
    </row>
    <row r="550" spans="1:6" x14ac:dyDescent="0.2">
      <c r="A550" t="s">
        <v>541</v>
      </c>
      <c r="B550">
        <v>76714115</v>
      </c>
      <c r="C550">
        <v>76737333</v>
      </c>
      <c r="D550" t="s">
        <v>580</v>
      </c>
      <c r="E550" t="s">
        <v>278</v>
      </c>
      <c r="F550" t="s">
        <v>279</v>
      </c>
    </row>
    <row r="551" spans="1:6" x14ac:dyDescent="0.2">
      <c r="A551" t="s">
        <v>541</v>
      </c>
      <c r="B551">
        <v>80240852</v>
      </c>
      <c r="C551">
        <v>80398794</v>
      </c>
      <c r="D551" t="s">
        <v>581</v>
      </c>
      <c r="E551" t="s">
        <v>278</v>
      </c>
      <c r="F551" t="s">
        <v>279</v>
      </c>
    </row>
    <row r="552" spans="1:6" x14ac:dyDescent="0.2">
      <c r="A552" t="s">
        <v>541</v>
      </c>
      <c r="B552">
        <v>80524819</v>
      </c>
      <c r="C552">
        <v>80966371</v>
      </c>
      <c r="D552" t="s">
        <v>582</v>
      </c>
      <c r="E552" t="s">
        <v>278</v>
      </c>
      <c r="F552" t="s">
        <v>279</v>
      </c>
    </row>
    <row r="553" spans="1:6" x14ac:dyDescent="0.2">
      <c r="A553" t="s">
        <v>541</v>
      </c>
      <c r="B553">
        <v>82058338</v>
      </c>
      <c r="C553">
        <v>82098294</v>
      </c>
      <c r="D553" t="s">
        <v>583</v>
      </c>
      <c r="E553" t="s">
        <v>278</v>
      </c>
      <c r="F553" t="s">
        <v>279</v>
      </c>
    </row>
    <row r="554" spans="1:6" x14ac:dyDescent="0.2">
      <c r="A554" t="s">
        <v>541</v>
      </c>
      <c r="B554">
        <v>7311324</v>
      </c>
      <c r="C554">
        <v>7335564</v>
      </c>
      <c r="D554" t="s">
        <v>542</v>
      </c>
      <c r="E554" t="s">
        <v>278</v>
      </c>
      <c r="F554" t="s">
        <v>348</v>
      </c>
    </row>
    <row r="555" spans="1:6" x14ac:dyDescent="0.2">
      <c r="A555" t="s">
        <v>541</v>
      </c>
      <c r="B555">
        <v>7661779</v>
      </c>
      <c r="C555">
        <v>7707546</v>
      </c>
      <c r="D555" t="s">
        <v>543</v>
      </c>
      <c r="E555" t="s">
        <v>278</v>
      </c>
      <c r="F555" t="s">
        <v>348</v>
      </c>
    </row>
    <row r="556" spans="1:6" x14ac:dyDescent="0.2">
      <c r="A556" t="s">
        <v>541</v>
      </c>
      <c r="B556">
        <v>8072636</v>
      </c>
      <c r="C556">
        <v>8107716</v>
      </c>
      <c r="D556" t="s">
        <v>544</v>
      </c>
      <c r="E556" t="s">
        <v>278</v>
      </c>
      <c r="F556" t="s">
        <v>348</v>
      </c>
    </row>
    <row r="557" spans="1:6" x14ac:dyDescent="0.2">
      <c r="A557" t="s">
        <v>541</v>
      </c>
      <c r="B557">
        <v>8204733</v>
      </c>
      <c r="C557">
        <v>8230600</v>
      </c>
      <c r="D557" t="s">
        <v>545</v>
      </c>
      <c r="E557" t="s">
        <v>278</v>
      </c>
      <c r="F557" t="s">
        <v>348</v>
      </c>
    </row>
    <row r="558" spans="1:6" x14ac:dyDescent="0.2">
      <c r="A558" t="s">
        <v>541</v>
      </c>
      <c r="B558">
        <v>12020829</v>
      </c>
      <c r="C558">
        <v>12163830</v>
      </c>
      <c r="D558" t="s">
        <v>546</v>
      </c>
      <c r="E558" t="s">
        <v>278</v>
      </c>
      <c r="F558" t="s">
        <v>348</v>
      </c>
    </row>
    <row r="559" spans="1:6" x14ac:dyDescent="0.2">
      <c r="A559" t="s">
        <v>541</v>
      </c>
      <c r="B559">
        <v>16029065</v>
      </c>
      <c r="C559">
        <v>16238185</v>
      </c>
      <c r="D559" t="s">
        <v>547</v>
      </c>
      <c r="E559" t="s">
        <v>278</v>
      </c>
      <c r="F559" t="s">
        <v>348</v>
      </c>
    </row>
    <row r="560" spans="1:6" x14ac:dyDescent="0.2">
      <c r="A560" t="s">
        <v>541</v>
      </c>
      <c r="B560">
        <v>17212212</v>
      </c>
      <c r="C560">
        <v>17257188</v>
      </c>
      <c r="D560" t="s">
        <v>548</v>
      </c>
      <c r="E560" t="s">
        <v>278</v>
      </c>
      <c r="F560" t="s">
        <v>348</v>
      </c>
    </row>
    <row r="561" spans="1:6" x14ac:dyDescent="0.2">
      <c r="A561" t="s">
        <v>541</v>
      </c>
      <c r="B561">
        <v>18039408</v>
      </c>
      <c r="C561">
        <v>18088405</v>
      </c>
      <c r="D561" t="s">
        <v>549</v>
      </c>
      <c r="E561" t="s">
        <v>278</v>
      </c>
      <c r="F561" t="s">
        <v>348</v>
      </c>
    </row>
    <row r="562" spans="1:6" x14ac:dyDescent="0.2">
      <c r="A562" t="s">
        <v>541</v>
      </c>
      <c r="B562">
        <v>31094927</v>
      </c>
      <c r="C562">
        <v>31402116</v>
      </c>
      <c r="D562" t="s">
        <v>550</v>
      </c>
      <c r="E562" t="s">
        <v>278</v>
      </c>
      <c r="F562" t="s">
        <v>348</v>
      </c>
    </row>
    <row r="563" spans="1:6" x14ac:dyDescent="0.2">
      <c r="A563" t="s">
        <v>541</v>
      </c>
      <c r="B563">
        <v>31937007</v>
      </c>
      <c r="C563">
        <v>32021045</v>
      </c>
      <c r="D563" t="s">
        <v>551</v>
      </c>
      <c r="E563" t="s">
        <v>278</v>
      </c>
      <c r="F563" t="s">
        <v>348</v>
      </c>
    </row>
    <row r="564" spans="1:6" x14ac:dyDescent="0.2">
      <c r="A564" t="s">
        <v>541</v>
      </c>
      <c r="B564">
        <v>35092221</v>
      </c>
      <c r="C564">
        <v>35141522</v>
      </c>
      <c r="D564" t="s">
        <v>552</v>
      </c>
      <c r="E564" t="s">
        <v>278</v>
      </c>
      <c r="F564" t="s">
        <v>348</v>
      </c>
    </row>
    <row r="565" spans="1:6" x14ac:dyDescent="0.2">
      <c r="A565" t="s">
        <v>541</v>
      </c>
      <c r="B565">
        <v>35350305</v>
      </c>
      <c r="C565">
        <v>35393701</v>
      </c>
      <c r="D565" t="s">
        <v>553</v>
      </c>
      <c r="E565" t="s">
        <v>278</v>
      </c>
      <c r="F565" t="s">
        <v>348</v>
      </c>
    </row>
    <row r="566" spans="1:6" x14ac:dyDescent="0.2">
      <c r="A566" t="s">
        <v>541</v>
      </c>
      <c r="B566">
        <v>39461486</v>
      </c>
      <c r="C566">
        <v>39587559</v>
      </c>
      <c r="D566" t="s">
        <v>554</v>
      </c>
      <c r="E566" t="s">
        <v>278</v>
      </c>
      <c r="F566" t="s">
        <v>348</v>
      </c>
    </row>
    <row r="567" spans="1:6" x14ac:dyDescent="0.2">
      <c r="A567" t="s">
        <v>541</v>
      </c>
      <c r="B567">
        <v>39687914</v>
      </c>
      <c r="C567">
        <v>39750426</v>
      </c>
      <c r="D567" t="s">
        <v>555</v>
      </c>
      <c r="E567" t="s">
        <v>278</v>
      </c>
      <c r="F567" t="s">
        <v>348</v>
      </c>
    </row>
    <row r="568" spans="1:6" x14ac:dyDescent="0.2">
      <c r="A568" t="s">
        <v>541</v>
      </c>
      <c r="B568">
        <v>39757715</v>
      </c>
      <c r="C568">
        <v>39884312</v>
      </c>
      <c r="D568" t="s">
        <v>556</v>
      </c>
      <c r="E568" t="s">
        <v>278</v>
      </c>
      <c r="F568" t="s">
        <v>348</v>
      </c>
    </row>
    <row r="569" spans="1:6" x14ac:dyDescent="0.2">
      <c r="A569" t="s">
        <v>541</v>
      </c>
      <c r="B569">
        <v>40309180</v>
      </c>
      <c r="C569">
        <v>40377643</v>
      </c>
      <c r="D569" t="s">
        <v>557</v>
      </c>
      <c r="E569" t="s">
        <v>278</v>
      </c>
      <c r="F569" t="s">
        <v>348</v>
      </c>
    </row>
    <row r="570" spans="1:6" x14ac:dyDescent="0.2">
      <c r="A570" t="s">
        <v>541</v>
      </c>
      <c r="B570">
        <v>40624962</v>
      </c>
      <c r="C570">
        <v>40668654</v>
      </c>
      <c r="D570" t="s">
        <v>558</v>
      </c>
      <c r="E570" t="s">
        <v>278</v>
      </c>
      <c r="F570" t="s">
        <v>348</v>
      </c>
    </row>
    <row r="571" spans="1:6" x14ac:dyDescent="0.2">
      <c r="A571" t="s">
        <v>541</v>
      </c>
      <c r="B571">
        <v>42199176</v>
      </c>
      <c r="C571">
        <v>42408568</v>
      </c>
      <c r="D571" t="s">
        <v>559</v>
      </c>
      <c r="E571" t="s">
        <v>278</v>
      </c>
      <c r="F571" t="s">
        <v>348</v>
      </c>
    </row>
    <row r="572" spans="1:6" x14ac:dyDescent="0.2">
      <c r="A572" t="s">
        <v>541</v>
      </c>
      <c r="B572">
        <v>42700275</v>
      </c>
      <c r="C572">
        <v>42765049</v>
      </c>
      <c r="D572" t="s">
        <v>560</v>
      </c>
      <c r="E572" t="s">
        <v>278</v>
      </c>
      <c r="F572" t="s">
        <v>348</v>
      </c>
    </row>
    <row r="573" spans="1:6" x14ac:dyDescent="0.2">
      <c r="A573" t="s">
        <v>541</v>
      </c>
      <c r="B573">
        <v>43044295</v>
      </c>
      <c r="C573">
        <v>43190245</v>
      </c>
      <c r="D573" t="s">
        <v>561</v>
      </c>
      <c r="E573" t="s">
        <v>278</v>
      </c>
      <c r="F573" t="s">
        <v>348</v>
      </c>
    </row>
    <row r="574" spans="1:6" x14ac:dyDescent="0.2">
      <c r="A574" t="s">
        <v>541</v>
      </c>
      <c r="B574">
        <v>43527844</v>
      </c>
      <c r="C574">
        <v>43599620</v>
      </c>
      <c r="D574" t="s">
        <v>562</v>
      </c>
      <c r="E574" t="s">
        <v>278</v>
      </c>
      <c r="F574" t="s">
        <v>348</v>
      </c>
    </row>
    <row r="575" spans="1:6" x14ac:dyDescent="0.2">
      <c r="A575" t="s">
        <v>541</v>
      </c>
      <c r="B575">
        <v>45263119</v>
      </c>
      <c r="C575">
        <v>45337029</v>
      </c>
      <c r="D575" t="s">
        <v>563</v>
      </c>
      <c r="E575" t="s">
        <v>278</v>
      </c>
      <c r="F575" t="s">
        <v>348</v>
      </c>
    </row>
    <row r="576" spans="1:6" x14ac:dyDescent="0.2">
      <c r="A576" t="s">
        <v>541</v>
      </c>
      <c r="B576">
        <v>48724763</v>
      </c>
      <c r="C576">
        <v>48748750</v>
      </c>
      <c r="D576" t="s">
        <v>564</v>
      </c>
      <c r="E576" t="s">
        <v>278</v>
      </c>
      <c r="F576" t="s">
        <v>348</v>
      </c>
    </row>
    <row r="577" spans="1:6" x14ac:dyDescent="0.2">
      <c r="A577" t="s">
        <v>541</v>
      </c>
      <c r="B577">
        <v>49598884</v>
      </c>
      <c r="C577">
        <v>49698163</v>
      </c>
      <c r="D577" t="s">
        <v>565</v>
      </c>
      <c r="E577" t="s">
        <v>278</v>
      </c>
      <c r="F577" t="s">
        <v>348</v>
      </c>
    </row>
    <row r="578" spans="1:6" x14ac:dyDescent="0.2">
      <c r="A578" t="s">
        <v>541</v>
      </c>
      <c r="B578">
        <v>57255851</v>
      </c>
      <c r="C578">
        <v>57704689</v>
      </c>
      <c r="D578" t="s">
        <v>566</v>
      </c>
      <c r="E578" t="s">
        <v>278</v>
      </c>
      <c r="F578" t="s">
        <v>348</v>
      </c>
    </row>
    <row r="579" spans="1:6" x14ac:dyDescent="0.2">
      <c r="A579" t="s">
        <v>541</v>
      </c>
      <c r="B579">
        <v>58353676</v>
      </c>
      <c r="C579">
        <v>58437595</v>
      </c>
      <c r="D579" t="s">
        <v>567</v>
      </c>
      <c r="E579" t="s">
        <v>278</v>
      </c>
      <c r="F579" t="s">
        <v>348</v>
      </c>
    </row>
    <row r="580" spans="1:6" x14ac:dyDescent="0.2">
      <c r="A580" t="s">
        <v>541</v>
      </c>
      <c r="B580">
        <v>58692573</v>
      </c>
      <c r="C580">
        <v>58755611</v>
      </c>
      <c r="D580" t="s">
        <v>568</v>
      </c>
      <c r="E580" t="s">
        <v>278</v>
      </c>
      <c r="F580" t="s">
        <v>348</v>
      </c>
    </row>
    <row r="581" spans="1:6" x14ac:dyDescent="0.2">
      <c r="A581" t="s">
        <v>541</v>
      </c>
      <c r="B581">
        <v>59893046</v>
      </c>
      <c r="C581">
        <v>59970574</v>
      </c>
      <c r="D581" t="s">
        <v>569</v>
      </c>
      <c r="E581" t="s">
        <v>278</v>
      </c>
      <c r="F581" t="s">
        <v>348</v>
      </c>
    </row>
    <row r="582" spans="1:6" x14ac:dyDescent="0.2">
      <c r="A582" t="s">
        <v>541</v>
      </c>
      <c r="B582">
        <v>60600193</v>
      </c>
      <c r="C582">
        <v>60686280</v>
      </c>
      <c r="D582" t="s">
        <v>570</v>
      </c>
      <c r="E582" t="s">
        <v>278</v>
      </c>
      <c r="F582" t="s">
        <v>348</v>
      </c>
    </row>
    <row r="583" spans="1:6" x14ac:dyDescent="0.2">
      <c r="A583" t="s">
        <v>541</v>
      </c>
      <c r="B583">
        <v>61679139</v>
      </c>
      <c r="C583">
        <v>61883559</v>
      </c>
      <c r="D583" t="s">
        <v>571</v>
      </c>
      <c r="E583" t="s">
        <v>278</v>
      </c>
      <c r="F583" t="s">
        <v>348</v>
      </c>
    </row>
    <row r="584" spans="1:6" x14ac:dyDescent="0.2">
      <c r="A584" t="s">
        <v>541</v>
      </c>
      <c r="B584">
        <v>63928738</v>
      </c>
      <c r="C584">
        <v>63952336</v>
      </c>
      <c r="D584" t="s">
        <v>572</v>
      </c>
      <c r="E584" t="s">
        <v>278</v>
      </c>
      <c r="F584" t="s">
        <v>348</v>
      </c>
    </row>
    <row r="585" spans="1:6" x14ac:dyDescent="0.2">
      <c r="A585" t="s">
        <v>541</v>
      </c>
      <c r="B585">
        <v>65009289</v>
      </c>
      <c r="C585">
        <v>65076740</v>
      </c>
      <c r="D585" t="s">
        <v>573</v>
      </c>
      <c r="E585" t="s">
        <v>278</v>
      </c>
      <c r="F585" t="s">
        <v>348</v>
      </c>
    </row>
    <row r="586" spans="1:6" x14ac:dyDescent="0.2">
      <c r="A586" t="s">
        <v>541</v>
      </c>
      <c r="B586">
        <v>65528563</v>
      </c>
      <c r="C586">
        <v>65581648</v>
      </c>
      <c r="D586" t="s">
        <v>574</v>
      </c>
      <c r="E586" t="s">
        <v>278</v>
      </c>
      <c r="F586" t="s">
        <v>348</v>
      </c>
    </row>
    <row r="587" spans="1:6" x14ac:dyDescent="0.2">
      <c r="A587" t="s">
        <v>541</v>
      </c>
      <c r="B587">
        <v>66302613</v>
      </c>
      <c r="C587">
        <v>66830743</v>
      </c>
      <c r="D587" t="s">
        <v>575</v>
      </c>
      <c r="E587" t="s">
        <v>278</v>
      </c>
      <c r="F587" t="s">
        <v>348</v>
      </c>
    </row>
    <row r="588" spans="1:6" x14ac:dyDescent="0.2">
      <c r="A588" t="s">
        <v>541</v>
      </c>
      <c r="B588">
        <v>68511780</v>
      </c>
      <c r="C588">
        <v>68571319</v>
      </c>
      <c r="D588" t="s">
        <v>576</v>
      </c>
      <c r="E588" t="s">
        <v>278</v>
      </c>
      <c r="F588" t="s">
        <v>348</v>
      </c>
    </row>
    <row r="589" spans="1:6" x14ac:dyDescent="0.2">
      <c r="A589" t="s">
        <v>541</v>
      </c>
      <c r="B589">
        <v>72121020</v>
      </c>
      <c r="C589">
        <v>72146416</v>
      </c>
      <c r="D589" t="s">
        <v>577</v>
      </c>
      <c r="E589" t="s">
        <v>278</v>
      </c>
      <c r="F589" t="s">
        <v>348</v>
      </c>
    </row>
    <row r="590" spans="1:6" x14ac:dyDescent="0.2">
      <c r="A590" t="s">
        <v>541</v>
      </c>
      <c r="B590">
        <v>75776434</v>
      </c>
      <c r="C590">
        <v>75805893</v>
      </c>
      <c r="D590" t="s">
        <v>578</v>
      </c>
      <c r="E590" t="s">
        <v>278</v>
      </c>
      <c r="F590" t="s">
        <v>348</v>
      </c>
    </row>
    <row r="591" spans="1:6" x14ac:dyDescent="0.2">
      <c r="A591" t="s">
        <v>541</v>
      </c>
      <c r="B591">
        <v>75909574</v>
      </c>
      <c r="C591">
        <v>75961140</v>
      </c>
      <c r="D591" t="s">
        <v>579</v>
      </c>
      <c r="E591" t="s">
        <v>278</v>
      </c>
      <c r="F591" t="s">
        <v>348</v>
      </c>
    </row>
    <row r="592" spans="1:6" x14ac:dyDescent="0.2">
      <c r="A592" t="s">
        <v>541</v>
      </c>
      <c r="B592">
        <v>76734115</v>
      </c>
      <c r="C592">
        <v>76757333</v>
      </c>
      <c r="D592" t="s">
        <v>580</v>
      </c>
      <c r="E592" t="s">
        <v>278</v>
      </c>
      <c r="F592" t="s">
        <v>348</v>
      </c>
    </row>
    <row r="593" spans="1:6" x14ac:dyDescent="0.2">
      <c r="A593" t="s">
        <v>541</v>
      </c>
      <c r="B593">
        <v>80260852</v>
      </c>
      <c r="C593">
        <v>80418794</v>
      </c>
      <c r="D593" t="s">
        <v>581</v>
      </c>
      <c r="E593" t="s">
        <v>278</v>
      </c>
      <c r="F593" t="s">
        <v>348</v>
      </c>
    </row>
    <row r="594" spans="1:6" x14ac:dyDescent="0.2">
      <c r="A594" t="s">
        <v>541</v>
      </c>
      <c r="B594">
        <v>80544819</v>
      </c>
      <c r="C594">
        <v>80986371</v>
      </c>
      <c r="D594" t="s">
        <v>582</v>
      </c>
      <c r="E594" t="s">
        <v>278</v>
      </c>
      <c r="F594" t="s">
        <v>348</v>
      </c>
    </row>
    <row r="595" spans="1:6" x14ac:dyDescent="0.2">
      <c r="A595" t="s">
        <v>541</v>
      </c>
      <c r="B595">
        <v>82078338</v>
      </c>
      <c r="C595">
        <v>82118294</v>
      </c>
      <c r="D595" t="s">
        <v>583</v>
      </c>
      <c r="E595" t="s">
        <v>278</v>
      </c>
      <c r="F595" t="s">
        <v>348</v>
      </c>
    </row>
    <row r="596" spans="1:6" x14ac:dyDescent="0.2">
      <c r="A596" t="s">
        <v>584</v>
      </c>
      <c r="B596">
        <v>701588</v>
      </c>
      <c r="C596">
        <v>812546</v>
      </c>
      <c r="D596" t="s">
        <v>585</v>
      </c>
      <c r="E596" t="s">
        <v>278</v>
      </c>
      <c r="F596" t="s">
        <v>279</v>
      </c>
    </row>
    <row r="597" spans="1:6" x14ac:dyDescent="0.2">
      <c r="A597" t="s">
        <v>584</v>
      </c>
      <c r="B597">
        <v>22149589</v>
      </c>
      <c r="C597">
        <v>22202528</v>
      </c>
      <c r="D597" t="s">
        <v>586</v>
      </c>
      <c r="E597" t="s">
        <v>278</v>
      </c>
      <c r="F597" t="s">
        <v>279</v>
      </c>
    </row>
    <row r="598" spans="1:6" x14ac:dyDescent="0.2">
      <c r="A598" t="s">
        <v>584</v>
      </c>
      <c r="B598">
        <v>41935234</v>
      </c>
      <c r="C598">
        <v>42087830</v>
      </c>
      <c r="D598" t="s">
        <v>587</v>
      </c>
      <c r="E598" t="s">
        <v>278</v>
      </c>
      <c r="F598" t="s">
        <v>279</v>
      </c>
    </row>
    <row r="599" spans="1:6" x14ac:dyDescent="0.2">
      <c r="A599" t="s">
        <v>584</v>
      </c>
      <c r="B599">
        <v>44660173</v>
      </c>
      <c r="C599">
        <v>45068510</v>
      </c>
      <c r="D599" t="s">
        <v>588</v>
      </c>
      <c r="E599" t="s">
        <v>278</v>
      </c>
      <c r="F599" t="s">
        <v>279</v>
      </c>
    </row>
    <row r="600" spans="1:6" x14ac:dyDescent="0.2">
      <c r="A600" t="s">
        <v>584</v>
      </c>
      <c r="B600">
        <v>47788957</v>
      </c>
      <c r="C600">
        <v>47931146</v>
      </c>
      <c r="D600" t="s">
        <v>589</v>
      </c>
      <c r="E600" t="s">
        <v>278</v>
      </c>
      <c r="F600" t="s">
        <v>279</v>
      </c>
    </row>
    <row r="601" spans="1:6" x14ac:dyDescent="0.2">
      <c r="A601" t="s">
        <v>584</v>
      </c>
      <c r="B601">
        <v>51008528</v>
      </c>
      <c r="C601">
        <v>51085045</v>
      </c>
      <c r="D601" t="s">
        <v>590</v>
      </c>
      <c r="E601" t="s">
        <v>278</v>
      </c>
      <c r="F601" t="s">
        <v>279</v>
      </c>
    </row>
    <row r="602" spans="1:6" x14ac:dyDescent="0.2">
      <c r="A602" t="s">
        <v>584</v>
      </c>
      <c r="B602">
        <v>58651465</v>
      </c>
      <c r="C602">
        <v>58754477</v>
      </c>
      <c r="D602" t="s">
        <v>591</v>
      </c>
      <c r="E602" t="s">
        <v>278</v>
      </c>
      <c r="F602" t="s">
        <v>279</v>
      </c>
    </row>
    <row r="603" spans="1:6" x14ac:dyDescent="0.2">
      <c r="A603" t="s">
        <v>584</v>
      </c>
      <c r="B603">
        <v>59879996</v>
      </c>
      <c r="C603">
        <v>59904305</v>
      </c>
      <c r="D603" t="s">
        <v>592</v>
      </c>
      <c r="E603" t="s">
        <v>278</v>
      </c>
      <c r="F603" t="s">
        <v>279</v>
      </c>
    </row>
    <row r="604" spans="1:6" x14ac:dyDescent="0.2">
      <c r="A604" t="s">
        <v>584</v>
      </c>
      <c r="B604">
        <v>63103346</v>
      </c>
      <c r="C604">
        <v>63320128</v>
      </c>
      <c r="D604" t="s">
        <v>593</v>
      </c>
      <c r="E604" t="s">
        <v>278</v>
      </c>
      <c r="F604" t="s">
        <v>279</v>
      </c>
    </row>
    <row r="605" spans="1:6" x14ac:dyDescent="0.2">
      <c r="A605" t="s">
        <v>584</v>
      </c>
      <c r="B605">
        <v>63617259</v>
      </c>
      <c r="C605">
        <v>63661893</v>
      </c>
      <c r="D605" t="s">
        <v>594</v>
      </c>
      <c r="E605" t="s">
        <v>278</v>
      </c>
      <c r="F605" t="s">
        <v>279</v>
      </c>
    </row>
    <row r="606" spans="1:6" x14ac:dyDescent="0.2">
      <c r="A606" t="s">
        <v>584</v>
      </c>
      <c r="B606">
        <v>721588</v>
      </c>
      <c r="C606">
        <v>832546</v>
      </c>
      <c r="D606" t="s">
        <v>585</v>
      </c>
      <c r="E606" t="s">
        <v>278</v>
      </c>
      <c r="F606" t="s">
        <v>348</v>
      </c>
    </row>
    <row r="607" spans="1:6" x14ac:dyDescent="0.2">
      <c r="A607" t="s">
        <v>584</v>
      </c>
      <c r="B607">
        <v>22169589</v>
      </c>
      <c r="C607">
        <v>22222528</v>
      </c>
      <c r="D607" t="s">
        <v>586</v>
      </c>
      <c r="E607" t="s">
        <v>278</v>
      </c>
      <c r="F607" t="s">
        <v>348</v>
      </c>
    </row>
    <row r="608" spans="1:6" x14ac:dyDescent="0.2">
      <c r="A608" t="s">
        <v>584</v>
      </c>
      <c r="B608">
        <v>41955234</v>
      </c>
      <c r="C608">
        <v>42107830</v>
      </c>
      <c r="D608" t="s">
        <v>587</v>
      </c>
      <c r="E608" t="s">
        <v>278</v>
      </c>
      <c r="F608" t="s">
        <v>348</v>
      </c>
    </row>
    <row r="609" spans="1:6" x14ac:dyDescent="0.2">
      <c r="A609" t="s">
        <v>584</v>
      </c>
      <c r="B609">
        <v>44680173</v>
      </c>
      <c r="C609">
        <v>45088510</v>
      </c>
      <c r="D609" t="s">
        <v>588</v>
      </c>
      <c r="E609" t="s">
        <v>278</v>
      </c>
      <c r="F609" t="s">
        <v>348</v>
      </c>
    </row>
    <row r="610" spans="1:6" x14ac:dyDescent="0.2">
      <c r="A610" t="s">
        <v>584</v>
      </c>
      <c r="B610">
        <v>47808957</v>
      </c>
      <c r="C610">
        <v>47951146</v>
      </c>
      <c r="D610" t="s">
        <v>589</v>
      </c>
      <c r="E610" t="s">
        <v>278</v>
      </c>
      <c r="F610" t="s">
        <v>348</v>
      </c>
    </row>
    <row r="611" spans="1:6" x14ac:dyDescent="0.2">
      <c r="A611" t="s">
        <v>584</v>
      </c>
      <c r="B611">
        <v>51028528</v>
      </c>
      <c r="C611">
        <v>51105045</v>
      </c>
      <c r="D611" t="s">
        <v>590</v>
      </c>
      <c r="E611" t="s">
        <v>278</v>
      </c>
      <c r="F611" t="s">
        <v>348</v>
      </c>
    </row>
    <row r="612" spans="1:6" x14ac:dyDescent="0.2">
      <c r="A612" t="s">
        <v>584</v>
      </c>
      <c r="B612">
        <v>58671465</v>
      </c>
      <c r="C612">
        <v>58774477</v>
      </c>
      <c r="D612" t="s">
        <v>591</v>
      </c>
      <c r="E612" t="s">
        <v>278</v>
      </c>
      <c r="F612" t="s">
        <v>348</v>
      </c>
    </row>
    <row r="613" spans="1:6" x14ac:dyDescent="0.2">
      <c r="A613" t="s">
        <v>584</v>
      </c>
      <c r="B613">
        <v>59899996</v>
      </c>
      <c r="C613">
        <v>59924305</v>
      </c>
      <c r="D613" t="s">
        <v>592</v>
      </c>
      <c r="E613" t="s">
        <v>278</v>
      </c>
      <c r="F613" t="s">
        <v>348</v>
      </c>
    </row>
    <row r="614" spans="1:6" x14ac:dyDescent="0.2">
      <c r="A614" t="s">
        <v>584</v>
      </c>
      <c r="B614">
        <v>63123346</v>
      </c>
      <c r="C614">
        <v>63340128</v>
      </c>
      <c r="D614" t="s">
        <v>593</v>
      </c>
      <c r="E614" t="s">
        <v>278</v>
      </c>
      <c r="F614" t="s">
        <v>348</v>
      </c>
    </row>
    <row r="615" spans="1:6" x14ac:dyDescent="0.2">
      <c r="A615" t="s">
        <v>584</v>
      </c>
      <c r="B615">
        <v>63637259</v>
      </c>
      <c r="C615">
        <v>63681893</v>
      </c>
      <c r="D615" t="s">
        <v>594</v>
      </c>
      <c r="E615" t="s">
        <v>278</v>
      </c>
      <c r="F615" t="s">
        <v>348</v>
      </c>
    </row>
    <row r="616" spans="1:6" x14ac:dyDescent="0.2">
      <c r="A616" t="s">
        <v>595</v>
      </c>
      <c r="B616">
        <v>1157558</v>
      </c>
      <c r="C616">
        <v>1228431</v>
      </c>
      <c r="D616" t="s">
        <v>596</v>
      </c>
      <c r="E616" t="s">
        <v>278</v>
      </c>
      <c r="F616" t="s">
        <v>279</v>
      </c>
    </row>
    <row r="617" spans="1:6" x14ac:dyDescent="0.2">
      <c r="A617" t="s">
        <v>595</v>
      </c>
      <c r="B617">
        <v>1589291</v>
      </c>
      <c r="C617">
        <v>1652615</v>
      </c>
      <c r="D617" t="s">
        <v>597</v>
      </c>
      <c r="E617" t="s">
        <v>278</v>
      </c>
      <c r="F617" t="s">
        <v>279</v>
      </c>
    </row>
    <row r="618" spans="1:6" x14ac:dyDescent="0.2">
      <c r="A618" t="s">
        <v>595</v>
      </c>
      <c r="B618">
        <v>2143933</v>
      </c>
      <c r="C618">
        <v>2232578</v>
      </c>
      <c r="D618" t="s">
        <v>598</v>
      </c>
      <c r="E618" t="s">
        <v>278</v>
      </c>
      <c r="F618" t="s">
        <v>279</v>
      </c>
    </row>
    <row r="619" spans="1:6" x14ac:dyDescent="0.2">
      <c r="A619" t="s">
        <v>595</v>
      </c>
      <c r="B619">
        <v>3074362</v>
      </c>
      <c r="C619">
        <v>3123999</v>
      </c>
      <c r="D619" t="s">
        <v>599</v>
      </c>
      <c r="E619" t="s">
        <v>278</v>
      </c>
      <c r="F619" t="s">
        <v>279</v>
      </c>
    </row>
    <row r="620" spans="1:6" x14ac:dyDescent="0.2">
      <c r="A620" t="s">
        <v>595</v>
      </c>
      <c r="B620">
        <v>4023303</v>
      </c>
      <c r="C620">
        <v>4066899</v>
      </c>
      <c r="D620" t="s">
        <v>600</v>
      </c>
      <c r="E620" t="s">
        <v>278</v>
      </c>
      <c r="F620" t="s">
        <v>279</v>
      </c>
    </row>
    <row r="621" spans="1:6" x14ac:dyDescent="0.2">
      <c r="A621" t="s">
        <v>595</v>
      </c>
      <c r="B621">
        <v>4070321</v>
      </c>
      <c r="C621">
        <v>4124122</v>
      </c>
      <c r="D621" t="s">
        <v>601</v>
      </c>
      <c r="E621" t="s">
        <v>278</v>
      </c>
      <c r="F621" t="s">
        <v>279</v>
      </c>
    </row>
    <row r="622" spans="1:6" x14ac:dyDescent="0.2">
      <c r="A622" t="s">
        <v>595</v>
      </c>
      <c r="B622">
        <v>5138495</v>
      </c>
      <c r="C622">
        <v>5340812</v>
      </c>
      <c r="D622" t="s">
        <v>602</v>
      </c>
      <c r="E622" t="s">
        <v>278</v>
      </c>
      <c r="F622" t="s">
        <v>279</v>
      </c>
    </row>
    <row r="623" spans="1:6" x14ac:dyDescent="0.2">
      <c r="A623" t="s">
        <v>595</v>
      </c>
      <c r="B623">
        <v>6190381</v>
      </c>
      <c r="C623">
        <v>6279975</v>
      </c>
      <c r="D623" t="s">
        <v>603</v>
      </c>
      <c r="E623" t="s">
        <v>278</v>
      </c>
      <c r="F623" t="s">
        <v>279</v>
      </c>
    </row>
    <row r="624" spans="1:6" x14ac:dyDescent="0.2">
      <c r="A624" t="s">
        <v>595</v>
      </c>
      <c r="B624">
        <v>6563183</v>
      </c>
      <c r="C624">
        <v>6604103</v>
      </c>
      <c r="D624" t="s">
        <v>604</v>
      </c>
      <c r="E624" t="s">
        <v>278</v>
      </c>
      <c r="F624" t="s">
        <v>279</v>
      </c>
    </row>
    <row r="625" spans="1:6" x14ac:dyDescent="0.2">
      <c r="A625" t="s">
        <v>595</v>
      </c>
      <c r="B625">
        <v>6752708</v>
      </c>
      <c r="C625">
        <v>6857366</v>
      </c>
      <c r="D625" t="s">
        <v>605</v>
      </c>
      <c r="E625" t="s">
        <v>278</v>
      </c>
      <c r="F625" t="s">
        <v>279</v>
      </c>
    </row>
    <row r="626" spans="1:6" x14ac:dyDescent="0.2">
      <c r="A626" t="s">
        <v>595</v>
      </c>
      <c r="B626">
        <v>7092255</v>
      </c>
      <c r="C626">
        <v>7294414</v>
      </c>
      <c r="D626" t="s">
        <v>606</v>
      </c>
      <c r="E626" t="s">
        <v>278</v>
      </c>
      <c r="F626" t="s">
        <v>279</v>
      </c>
    </row>
    <row r="627" spans="1:6" x14ac:dyDescent="0.2">
      <c r="A627" t="s">
        <v>595</v>
      </c>
      <c r="B627">
        <v>10113342</v>
      </c>
      <c r="C627">
        <v>10231331</v>
      </c>
      <c r="D627" t="s">
        <v>607</v>
      </c>
      <c r="E627" t="s">
        <v>278</v>
      </c>
      <c r="F627" t="s">
        <v>279</v>
      </c>
    </row>
    <row r="628" spans="1:6" x14ac:dyDescent="0.2">
      <c r="A628" t="s">
        <v>595</v>
      </c>
      <c r="B628">
        <v>10330528</v>
      </c>
      <c r="C628">
        <v>10380608</v>
      </c>
      <c r="D628" t="s">
        <v>608</v>
      </c>
      <c r="E628" t="s">
        <v>278</v>
      </c>
      <c r="F628" t="s">
        <v>279</v>
      </c>
    </row>
    <row r="629" spans="1:6" x14ac:dyDescent="0.2">
      <c r="A629" t="s">
        <v>595</v>
      </c>
      <c r="B629">
        <v>10466125</v>
      </c>
      <c r="C629">
        <v>10503558</v>
      </c>
      <c r="D629" t="s">
        <v>609</v>
      </c>
      <c r="E629" t="s">
        <v>278</v>
      </c>
      <c r="F629" t="s">
        <v>279</v>
      </c>
    </row>
    <row r="630" spans="1:6" x14ac:dyDescent="0.2">
      <c r="A630" t="s">
        <v>595</v>
      </c>
      <c r="B630">
        <v>10851553</v>
      </c>
      <c r="C630">
        <v>10923075</v>
      </c>
      <c r="D630" t="s">
        <v>610</v>
      </c>
      <c r="E630" t="s">
        <v>278</v>
      </c>
      <c r="F630" t="s">
        <v>279</v>
      </c>
    </row>
    <row r="631" spans="1:6" x14ac:dyDescent="0.2">
      <c r="A631" t="s">
        <v>595</v>
      </c>
      <c r="B631">
        <v>10940932</v>
      </c>
      <c r="C631">
        <v>11079426</v>
      </c>
      <c r="D631" t="s">
        <v>611</v>
      </c>
      <c r="E631" t="s">
        <v>278</v>
      </c>
      <c r="F631" t="s">
        <v>279</v>
      </c>
    </row>
    <row r="632" spans="1:6" x14ac:dyDescent="0.2">
      <c r="A632" t="s">
        <v>595</v>
      </c>
      <c r="B632">
        <v>11357207</v>
      </c>
      <c r="C632">
        <v>11384342</v>
      </c>
      <c r="D632" t="s">
        <v>612</v>
      </c>
      <c r="E632" t="s">
        <v>278</v>
      </c>
      <c r="F632" t="s">
        <v>279</v>
      </c>
    </row>
    <row r="633" spans="1:6" x14ac:dyDescent="0.2">
      <c r="A633" t="s">
        <v>595</v>
      </c>
      <c r="B633">
        <v>12918578</v>
      </c>
      <c r="C633">
        <v>12944489</v>
      </c>
      <c r="D633" t="s">
        <v>613</v>
      </c>
      <c r="E633" t="s">
        <v>278</v>
      </c>
      <c r="F633" t="s">
        <v>279</v>
      </c>
    </row>
    <row r="634" spans="1:6" x14ac:dyDescent="0.2">
      <c r="A634" t="s">
        <v>595</v>
      </c>
      <c r="B634">
        <v>14413053</v>
      </c>
      <c r="C634">
        <v>14471867</v>
      </c>
      <c r="D634" t="s">
        <v>614</v>
      </c>
      <c r="E634" t="s">
        <v>278</v>
      </c>
      <c r="F634" t="s">
        <v>279</v>
      </c>
    </row>
    <row r="635" spans="1:6" x14ac:dyDescent="0.2">
      <c r="A635" t="s">
        <v>595</v>
      </c>
      <c r="B635">
        <v>14493789</v>
      </c>
      <c r="C635">
        <v>14560391</v>
      </c>
      <c r="D635" t="s">
        <v>615</v>
      </c>
      <c r="E635" t="s">
        <v>278</v>
      </c>
      <c r="F635" t="s">
        <v>279</v>
      </c>
    </row>
    <row r="636" spans="1:6" x14ac:dyDescent="0.2">
      <c r="A636" t="s">
        <v>595</v>
      </c>
      <c r="B636">
        <v>15139038</v>
      </c>
      <c r="C636">
        <v>15200995</v>
      </c>
      <c r="D636" t="s">
        <v>616</v>
      </c>
      <c r="E636" t="s">
        <v>278</v>
      </c>
      <c r="F636" t="s">
        <v>279</v>
      </c>
    </row>
    <row r="637" spans="1:6" x14ac:dyDescent="0.2">
      <c r="A637" t="s">
        <v>595</v>
      </c>
      <c r="B637">
        <v>15215519</v>
      </c>
      <c r="C637">
        <v>15332545</v>
      </c>
      <c r="D637" t="s">
        <v>617</v>
      </c>
      <c r="E637" t="s">
        <v>278</v>
      </c>
      <c r="F637" t="s">
        <v>279</v>
      </c>
    </row>
    <row r="638" spans="1:6" x14ac:dyDescent="0.2">
      <c r="A638" t="s">
        <v>595</v>
      </c>
      <c r="B638">
        <v>17247376</v>
      </c>
      <c r="C638">
        <v>17281249</v>
      </c>
      <c r="D638" t="s">
        <v>618</v>
      </c>
      <c r="E638" t="s">
        <v>278</v>
      </c>
      <c r="F638" t="s">
        <v>279</v>
      </c>
    </row>
    <row r="639" spans="1:6" x14ac:dyDescent="0.2">
      <c r="A639" t="s">
        <v>595</v>
      </c>
      <c r="B639">
        <v>17804780</v>
      </c>
      <c r="C639">
        <v>17848071</v>
      </c>
      <c r="D639" t="s">
        <v>619</v>
      </c>
      <c r="E639" t="s">
        <v>278</v>
      </c>
      <c r="F639" t="s">
        <v>279</v>
      </c>
    </row>
    <row r="640" spans="1:6" x14ac:dyDescent="0.2">
      <c r="A640" t="s">
        <v>595</v>
      </c>
      <c r="B640">
        <v>18133163</v>
      </c>
      <c r="C640">
        <v>18170540</v>
      </c>
      <c r="D640" t="s">
        <v>620</v>
      </c>
      <c r="E640" t="s">
        <v>278</v>
      </c>
      <c r="F640" t="s">
        <v>279</v>
      </c>
    </row>
    <row r="641" spans="1:6" x14ac:dyDescent="0.2">
      <c r="A641" t="s">
        <v>595</v>
      </c>
      <c r="B641">
        <v>18811959</v>
      </c>
      <c r="C641">
        <v>18868230</v>
      </c>
      <c r="D641" t="s">
        <v>621</v>
      </c>
      <c r="E641" t="s">
        <v>278</v>
      </c>
      <c r="F641" t="s">
        <v>279</v>
      </c>
    </row>
    <row r="642" spans="1:6" x14ac:dyDescent="0.2">
      <c r="A642" t="s">
        <v>595</v>
      </c>
      <c r="B642">
        <v>19125567</v>
      </c>
      <c r="C642">
        <v>19192131</v>
      </c>
      <c r="D642" t="s">
        <v>622</v>
      </c>
      <c r="E642" t="s">
        <v>278</v>
      </c>
      <c r="F642" t="s">
        <v>279</v>
      </c>
    </row>
    <row r="643" spans="1:6" x14ac:dyDescent="0.2">
      <c r="A643" t="s">
        <v>595</v>
      </c>
      <c r="B643">
        <v>29791991</v>
      </c>
      <c r="C643">
        <v>29824312</v>
      </c>
      <c r="D643" t="s">
        <v>623</v>
      </c>
      <c r="E643" t="s">
        <v>278</v>
      </c>
      <c r="F643" t="s">
        <v>279</v>
      </c>
    </row>
    <row r="644" spans="1:6" x14ac:dyDescent="0.2">
      <c r="A644" t="s">
        <v>595</v>
      </c>
      <c r="B644">
        <v>33279934</v>
      </c>
      <c r="C644">
        <v>33302534</v>
      </c>
      <c r="D644" t="s">
        <v>624</v>
      </c>
      <c r="E644" t="s">
        <v>278</v>
      </c>
      <c r="F644" t="s">
        <v>279</v>
      </c>
    </row>
    <row r="645" spans="1:6" x14ac:dyDescent="0.2">
      <c r="A645" t="s">
        <v>595</v>
      </c>
      <c r="B645">
        <v>35299261</v>
      </c>
      <c r="C645">
        <v>35347361</v>
      </c>
      <c r="D645" t="s">
        <v>625</v>
      </c>
      <c r="E645" t="s">
        <v>278</v>
      </c>
      <c r="F645" t="s">
        <v>279</v>
      </c>
    </row>
    <row r="646" spans="1:6" x14ac:dyDescent="0.2">
      <c r="A646" t="s">
        <v>595</v>
      </c>
      <c r="B646">
        <v>35697973</v>
      </c>
      <c r="C646">
        <v>35738880</v>
      </c>
      <c r="D646" t="s">
        <v>626</v>
      </c>
      <c r="E646" t="s">
        <v>278</v>
      </c>
      <c r="F646" t="s">
        <v>279</v>
      </c>
    </row>
    <row r="647" spans="1:6" x14ac:dyDescent="0.2">
      <c r="A647" t="s">
        <v>595</v>
      </c>
      <c r="B647">
        <v>40210317</v>
      </c>
      <c r="C647">
        <v>40285536</v>
      </c>
      <c r="D647" t="s">
        <v>627</v>
      </c>
      <c r="E647" t="s">
        <v>278</v>
      </c>
      <c r="F647" t="s">
        <v>279</v>
      </c>
    </row>
    <row r="648" spans="1:6" x14ac:dyDescent="0.2">
      <c r="A648" t="s">
        <v>595</v>
      </c>
      <c r="B648">
        <v>41199223</v>
      </c>
      <c r="C648">
        <v>41261766</v>
      </c>
      <c r="D648" t="s">
        <v>628</v>
      </c>
      <c r="E648" t="s">
        <v>278</v>
      </c>
      <c r="F648" t="s">
        <v>279</v>
      </c>
    </row>
    <row r="649" spans="1:6" x14ac:dyDescent="0.2">
      <c r="A649" t="s">
        <v>595</v>
      </c>
      <c r="B649">
        <v>41857279</v>
      </c>
      <c r="C649">
        <v>41881372</v>
      </c>
      <c r="D649" t="s">
        <v>629</v>
      </c>
      <c r="E649" t="s">
        <v>278</v>
      </c>
      <c r="F649" t="s">
        <v>279</v>
      </c>
    </row>
    <row r="650" spans="1:6" x14ac:dyDescent="0.2">
      <c r="A650" t="s">
        <v>595</v>
      </c>
      <c r="B650">
        <v>42227569</v>
      </c>
      <c r="C650">
        <v>42295797</v>
      </c>
      <c r="D650" t="s">
        <v>630</v>
      </c>
      <c r="E650" t="s">
        <v>278</v>
      </c>
      <c r="F650" t="s">
        <v>279</v>
      </c>
    </row>
    <row r="651" spans="1:6" x14ac:dyDescent="0.2">
      <c r="A651" t="s">
        <v>595</v>
      </c>
      <c r="B651">
        <v>45329837</v>
      </c>
      <c r="C651">
        <v>45370918</v>
      </c>
      <c r="D651" t="s">
        <v>631</v>
      </c>
      <c r="E651" t="s">
        <v>278</v>
      </c>
      <c r="F651" t="s">
        <v>279</v>
      </c>
    </row>
    <row r="652" spans="1:6" x14ac:dyDescent="0.2">
      <c r="A652" t="s">
        <v>595</v>
      </c>
      <c r="B652">
        <v>45387334</v>
      </c>
      <c r="C652">
        <v>45478828</v>
      </c>
      <c r="D652" t="s">
        <v>632</v>
      </c>
      <c r="E652" t="s">
        <v>278</v>
      </c>
      <c r="F652" t="s">
        <v>279</v>
      </c>
    </row>
    <row r="653" spans="1:6" x14ac:dyDescent="0.2">
      <c r="A653" t="s">
        <v>595</v>
      </c>
      <c r="B653">
        <v>46840997</v>
      </c>
      <c r="C653">
        <v>47005077</v>
      </c>
      <c r="D653" t="s">
        <v>633</v>
      </c>
      <c r="E653" t="s">
        <v>278</v>
      </c>
      <c r="F653" t="s">
        <v>279</v>
      </c>
    </row>
    <row r="654" spans="1:6" x14ac:dyDescent="0.2">
      <c r="A654" t="s">
        <v>595</v>
      </c>
      <c r="B654">
        <v>47200822</v>
      </c>
      <c r="C654">
        <v>47232766</v>
      </c>
      <c r="D654" t="s">
        <v>634</v>
      </c>
      <c r="E654" t="s">
        <v>278</v>
      </c>
      <c r="F654" t="s">
        <v>279</v>
      </c>
    </row>
    <row r="655" spans="1:6" x14ac:dyDescent="0.2">
      <c r="A655" t="s">
        <v>595</v>
      </c>
      <c r="B655">
        <v>48934815</v>
      </c>
      <c r="C655">
        <v>48961798</v>
      </c>
      <c r="D655" t="s">
        <v>635</v>
      </c>
      <c r="E655" t="s">
        <v>278</v>
      </c>
      <c r="F655" t="s">
        <v>279</v>
      </c>
    </row>
    <row r="656" spans="1:6" x14ac:dyDescent="0.2">
      <c r="A656" t="s">
        <v>595</v>
      </c>
      <c r="B656">
        <v>49615292</v>
      </c>
      <c r="C656">
        <v>49640143</v>
      </c>
      <c r="D656" t="s">
        <v>636</v>
      </c>
      <c r="E656" t="s">
        <v>278</v>
      </c>
      <c r="F656" t="s">
        <v>279</v>
      </c>
    </row>
    <row r="657" spans="1:6" x14ac:dyDescent="0.2">
      <c r="A657" t="s">
        <v>595</v>
      </c>
      <c r="B657">
        <v>50364204</v>
      </c>
      <c r="C657">
        <v>50418018</v>
      </c>
      <c r="D657" t="s">
        <v>637</v>
      </c>
      <c r="E657" t="s">
        <v>278</v>
      </c>
      <c r="F657" t="s">
        <v>279</v>
      </c>
    </row>
    <row r="658" spans="1:6" x14ac:dyDescent="0.2">
      <c r="A658" t="s">
        <v>595</v>
      </c>
      <c r="B658">
        <v>52150936</v>
      </c>
      <c r="C658">
        <v>52229518</v>
      </c>
      <c r="D658" t="s">
        <v>638</v>
      </c>
      <c r="E658" t="s">
        <v>278</v>
      </c>
      <c r="F658" t="s">
        <v>279</v>
      </c>
    </row>
    <row r="659" spans="1:6" x14ac:dyDescent="0.2">
      <c r="A659" t="s">
        <v>595</v>
      </c>
      <c r="B659">
        <v>55634146</v>
      </c>
      <c r="C659">
        <v>55674716</v>
      </c>
      <c r="D659" t="s">
        <v>639</v>
      </c>
      <c r="E659" t="s">
        <v>278</v>
      </c>
      <c r="F659" t="s">
        <v>279</v>
      </c>
    </row>
    <row r="660" spans="1:6" x14ac:dyDescent="0.2">
      <c r="A660" t="s">
        <v>595</v>
      </c>
      <c r="B660">
        <v>1177558</v>
      </c>
      <c r="C660">
        <v>1248431</v>
      </c>
      <c r="D660" t="s">
        <v>596</v>
      </c>
      <c r="E660" t="s">
        <v>278</v>
      </c>
      <c r="F660" t="s">
        <v>348</v>
      </c>
    </row>
    <row r="661" spans="1:6" x14ac:dyDescent="0.2">
      <c r="A661" t="s">
        <v>595</v>
      </c>
      <c r="B661">
        <v>1609291</v>
      </c>
      <c r="C661">
        <v>1672615</v>
      </c>
      <c r="D661" t="s">
        <v>597</v>
      </c>
      <c r="E661" t="s">
        <v>278</v>
      </c>
      <c r="F661" t="s">
        <v>348</v>
      </c>
    </row>
    <row r="662" spans="1:6" x14ac:dyDescent="0.2">
      <c r="A662" t="s">
        <v>595</v>
      </c>
      <c r="B662">
        <v>2163933</v>
      </c>
      <c r="C662">
        <v>2252578</v>
      </c>
      <c r="D662" t="s">
        <v>598</v>
      </c>
      <c r="E662" t="s">
        <v>278</v>
      </c>
      <c r="F662" t="s">
        <v>348</v>
      </c>
    </row>
    <row r="663" spans="1:6" x14ac:dyDescent="0.2">
      <c r="A663" t="s">
        <v>595</v>
      </c>
      <c r="B663">
        <v>3094362</v>
      </c>
      <c r="C663">
        <v>3143999</v>
      </c>
      <c r="D663" t="s">
        <v>599</v>
      </c>
      <c r="E663" t="s">
        <v>278</v>
      </c>
      <c r="F663" t="s">
        <v>348</v>
      </c>
    </row>
    <row r="664" spans="1:6" x14ac:dyDescent="0.2">
      <c r="A664" t="s">
        <v>595</v>
      </c>
      <c r="B664">
        <v>4043303</v>
      </c>
      <c r="C664">
        <v>4086899</v>
      </c>
      <c r="D664" t="s">
        <v>600</v>
      </c>
      <c r="E664" t="s">
        <v>278</v>
      </c>
      <c r="F664" t="s">
        <v>348</v>
      </c>
    </row>
    <row r="665" spans="1:6" x14ac:dyDescent="0.2">
      <c r="A665" t="s">
        <v>595</v>
      </c>
      <c r="B665">
        <v>4090321</v>
      </c>
      <c r="C665">
        <v>4144122</v>
      </c>
      <c r="D665" t="s">
        <v>601</v>
      </c>
      <c r="E665" t="s">
        <v>278</v>
      </c>
      <c r="F665" t="s">
        <v>348</v>
      </c>
    </row>
    <row r="666" spans="1:6" x14ac:dyDescent="0.2">
      <c r="A666" t="s">
        <v>595</v>
      </c>
      <c r="B666">
        <v>5158495</v>
      </c>
      <c r="C666">
        <v>5360812</v>
      </c>
      <c r="D666" t="s">
        <v>602</v>
      </c>
      <c r="E666" t="s">
        <v>278</v>
      </c>
      <c r="F666" t="s">
        <v>348</v>
      </c>
    </row>
    <row r="667" spans="1:6" x14ac:dyDescent="0.2">
      <c r="A667" t="s">
        <v>595</v>
      </c>
      <c r="B667">
        <v>6210381</v>
      </c>
      <c r="C667">
        <v>6299975</v>
      </c>
      <c r="D667" t="s">
        <v>603</v>
      </c>
      <c r="E667" t="s">
        <v>278</v>
      </c>
      <c r="F667" t="s">
        <v>348</v>
      </c>
    </row>
    <row r="668" spans="1:6" x14ac:dyDescent="0.2">
      <c r="A668" t="s">
        <v>595</v>
      </c>
      <c r="B668">
        <v>6583183</v>
      </c>
      <c r="C668">
        <v>6624103</v>
      </c>
      <c r="D668" t="s">
        <v>604</v>
      </c>
      <c r="E668" t="s">
        <v>278</v>
      </c>
      <c r="F668" t="s">
        <v>348</v>
      </c>
    </row>
    <row r="669" spans="1:6" x14ac:dyDescent="0.2">
      <c r="A669" t="s">
        <v>595</v>
      </c>
      <c r="B669">
        <v>6772708</v>
      </c>
      <c r="C669">
        <v>6877366</v>
      </c>
      <c r="D669" t="s">
        <v>605</v>
      </c>
      <c r="E669" t="s">
        <v>278</v>
      </c>
      <c r="F669" t="s">
        <v>348</v>
      </c>
    </row>
    <row r="670" spans="1:6" x14ac:dyDescent="0.2">
      <c r="A670" t="s">
        <v>595</v>
      </c>
      <c r="B670">
        <v>7112255</v>
      </c>
      <c r="C670">
        <v>7314414</v>
      </c>
      <c r="D670" t="s">
        <v>606</v>
      </c>
      <c r="E670" t="s">
        <v>278</v>
      </c>
      <c r="F670" t="s">
        <v>348</v>
      </c>
    </row>
    <row r="671" spans="1:6" x14ac:dyDescent="0.2">
      <c r="A671" t="s">
        <v>595</v>
      </c>
      <c r="B671">
        <v>10133342</v>
      </c>
      <c r="C671">
        <v>10251331</v>
      </c>
      <c r="D671" t="s">
        <v>607</v>
      </c>
      <c r="E671" t="s">
        <v>278</v>
      </c>
      <c r="F671" t="s">
        <v>348</v>
      </c>
    </row>
    <row r="672" spans="1:6" x14ac:dyDescent="0.2">
      <c r="A672" t="s">
        <v>595</v>
      </c>
      <c r="B672">
        <v>10350528</v>
      </c>
      <c r="C672">
        <v>10400608</v>
      </c>
      <c r="D672" t="s">
        <v>608</v>
      </c>
      <c r="E672" t="s">
        <v>278</v>
      </c>
      <c r="F672" t="s">
        <v>348</v>
      </c>
    </row>
    <row r="673" spans="1:6" x14ac:dyDescent="0.2">
      <c r="A673" t="s">
        <v>595</v>
      </c>
      <c r="B673">
        <v>10486125</v>
      </c>
      <c r="C673">
        <v>10523558</v>
      </c>
      <c r="D673" t="s">
        <v>609</v>
      </c>
      <c r="E673" t="s">
        <v>278</v>
      </c>
      <c r="F673" t="s">
        <v>348</v>
      </c>
    </row>
    <row r="674" spans="1:6" x14ac:dyDescent="0.2">
      <c r="A674" t="s">
        <v>595</v>
      </c>
      <c r="B674">
        <v>10871553</v>
      </c>
      <c r="C674">
        <v>10943075</v>
      </c>
      <c r="D674" t="s">
        <v>610</v>
      </c>
      <c r="E674" t="s">
        <v>278</v>
      </c>
      <c r="F674" t="s">
        <v>348</v>
      </c>
    </row>
    <row r="675" spans="1:6" x14ac:dyDescent="0.2">
      <c r="A675" t="s">
        <v>595</v>
      </c>
      <c r="B675">
        <v>10960932</v>
      </c>
      <c r="C675">
        <v>11099426</v>
      </c>
      <c r="D675" t="s">
        <v>611</v>
      </c>
      <c r="E675" t="s">
        <v>278</v>
      </c>
      <c r="F675" t="s">
        <v>348</v>
      </c>
    </row>
    <row r="676" spans="1:6" x14ac:dyDescent="0.2">
      <c r="A676" t="s">
        <v>595</v>
      </c>
      <c r="B676">
        <v>11377207</v>
      </c>
      <c r="C676">
        <v>11404342</v>
      </c>
      <c r="D676" t="s">
        <v>612</v>
      </c>
      <c r="E676" t="s">
        <v>278</v>
      </c>
      <c r="F676" t="s">
        <v>348</v>
      </c>
    </row>
    <row r="677" spans="1:6" x14ac:dyDescent="0.2">
      <c r="A677" t="s">
        <v>595</v>
      </c>
      <c r="B677">
        <v>12938578</v>
      </c>
      <c r="C677">
        <v>12964489</v>
      </c>
      <c r="D677" t="s">
        <v>613</v>
      </c>
      <c r="E677" t="s">
        <v>278</v>
      </c>
      <c r="F677" t="s">
        <v>348</v>
      </c>
    </row>
    <row r="678" spans="1:6" x14ac:dyDescent="0.2">
      <c r="A678" t="s">
        <v>595</v>
      </c>
      <c r="B678">
        <v>14433053</v>
      </c>
      <c r="C678">
        <v>14491867</v>
      </c>
      <c r="D678" t="s">
        <v>614</v>
      </c>
      <c r="E678" t="s">
        <v>278</v>
      </c>
      <c r="F678" t="s">
        <v>348</v>
      </c>
    </row>
    <row r="679" spans="1:6" x14ac:dyDescent="0.2">
      <c r="A679" t="s">
        <v>595</v>
      </c>
      <c r="B679">
        <v>14513789</v>
      </c>
      <c r="C679">
        <v>14580391</v>
      </c>
      <c r="D679" t="s">
        <v>615</v>
      </c>
      <c r="E679" t="s">
        <v>278</v>
      </c>
      <c r="F679" t="s">
        <v>348</v>
      </c>
    </row>
    <row r="680" spans="1:6" x14ac:dyDescent="0.2">
      <c r="A680" t="s">
        <v>595</v>
      </c>
      <c r="B680">
        <v>15159038</v>
      </c>
      <c r="C680">
        <v>15220995</v>
      </c>
      <c r="D680" t="s">
        <v>616</v>
      </c>
      <c r="E680" t="s">
        <v>278</v>
      </c>
      <c r="F680" t="s">
        <v>348</v>
      </c>
    </row>
    <row r="681" spans="1:6" x14ac:dyDescent="0.2">
      <c r="A681" t="s">
        <v>595</v>
      </c>
      <c r="B681">
        <v>15235519</v>
      </c>
      <c r="C681">
        <v>15352545</v>
      </c>
      <c r="D681" t="s">
        <v>617</v>
      </c>
      <c r="E681" t="s">
        <v>278</v>
      </c>
      <c r="F681" t="s">
        <v>348</v>
      </c>
    </row>
    <row r="682" spans="1:6" x14ac:dyDescent="0.2">
      <c r="A682" t="s">
        <v>595</v>
      </c>
      <c r="B682">
        <v>17267376</v>
      </c>
      <c r="C682">
        <v>17301249</v>
      </c>
      <c r="D682" t="s">
        <v>618</v>
      </c>
      <c r="E682" t="s">
        <v>278</v>
      </c>
      <c r="F682" t="s">
        <v>348</v>
      </c>
    </row>
    <row r="683" spans="1:6" x14ac:dyDescent="0.2">
      <c r="A683" t="s">
        <v>595</v>
      </c>
      <c r="B683">
        <v>17824780</v>
      </c>
      <c r="C683">
        <v>17868071</v>
      </c>
      <c r="D683" t="s">
        <v>619</v>
      </c>
      <c r="E683" t="s">
        <v>278</v>
      </c>
      <c r="F683" t="s">
        <v>348</v>
      </c>
    </row>
    <row r="684" spans="1:6" x14ac:dyDescent="0.2">
      <c r="A684" t="s">
        <v>595</v>
      </c>
      <c r="B684">
        <v>18153163</v>
      </c>
      <c r="C684">
        <v>18190540</v>
      </c>
      <c r="D684" t="s">
        <v>620</v>
      </c>
      <c r="E684" t="s">
        <v>278</v>
      </c>
      <c r="F684" t="s">
        <v>348</v>
      </c>
    </row>
    <row r="685" spans="1:6" x14ac:dyDescent="0.2">
      <c r="A685" t="s">
        <v>595</v>
      </c>
      <c r="B685">
        <v>18831959</v>
      </c>
      <c r="C685">
        <v>18888230</v>
      </c>
      <c r="D685" t="s">
        <v>621</v>
      </c>
      <c r="E685" t="s">
        <v>278</v>
      </c>
      <c r="F685" t="s">
        <v>348</v>
      </c>
    </row>
    <row r="686" spans="1:6" x14ac:dyDescent="0.2">
      <c r="A686" t="s">
        <v>595</v>
      </c>
      <c r="B686">
        <v>19145567</v>
      </c>
      <c r="C686">
        <v>19212131</v>
      </c>
      <c r="D686" t="s">
        <v>622</v>
      </c>
      <c r="E686" t="s">
        <v>278</v>
      </c>
      <c r="F686" t="s">
        <v>348</v>
      </c>
    </row>
    <row r="687" spans="1:6" x14ac:dyDescent="0.2">
      <c r="A687" t="s">
        <v>595</v>
      </c>
      <c r="B687">
        <v>29811991</v>
      </c>
      <c r="C687">
        <v>29844312</v>
      </c>
      <c r="D687" t="s">
        <v>623</v>
      </c>
      <c r="E687" t="s">
        <v>278</v>
      </c>
      <c r="F687" t="s">
        <v>348</v>
      </c>
    </row>
    <row r="688" spans="1:6" x14ac:dyDescent="0.2">
      <c r="A688" t="s">
        <v>595</v>
      </c>
      <c r="B688">
        <v>33299934</v>
      </c>
      <c r="C688">
        <v>33322534</v>
      </c>
      <c r="D688" t="s">
        <v>624</v>
      </c>
      <c r="E688" t="s">
        <v>278</v>
      </c>
      <c r="F688" t="s">
        <v>348</v>
      </c>
    </row>
    <row r="689" spans="1:6" x14ac:dyDescent="0.2">
      <c r="A689" t="s">
        <v>595</v>
      </c>
      <c r="B689">
        <v>35319261</v>
      </c>
      <c r="C689">
        <v>35367361</v>
      </c>
      <c r="D689" t="s">
        <v>625</v>
      </c>
      <c r="E689" t="s">
        <v>278</v>
      </c>
      <c r="F689" t="s">
        <v>348</v>
      </c>
    </row>
    <row r="690" spans="1:6" x14ac:dyDescent="0.2">
      <c r="A690" t="s">
        <v>595</v>
      </c>
      <c r="B690">
        <v>35717973</v>
      </c>
      <c r="C690">
        <v>35758880</v>
      </c>
      <c r="D690" t="s">
        <v>626</v>
      </c>
      <c r="E690" t="s">
        <v>278</v>
      </c>
      <c r="F690" t="s">
        <v>348</v>
      </c>
    </row>
    <row r="691" spans="1:6" x14ac:dyDescent="0.2">
      <c r="A691" t="s">
        <v>595</v>
      </c>
      <c r="B691">
        <v>40230317</v>
      </c>
      <c r="C691">
        <v>40305536</v>
      </c>
      <c r="D691" t="s">
        <v>627</v>
      </c>
      <c r="E691" t="s">
        <v>278</v>
      </c>
      <c r="F691" t="s">
        <v>348</v>
      </c>
    </row>
    <row r="692" spans="1:6" x14ac:dyDescent="0.2">
      <c r="A692" t="s">
        <v>595</v>
      </c>
      <c r="B692">
        <v>41219223</v>
      </c>
      <c r="C692">
        <v>41281766</v>
      </c>
      <c r="D692" t="s">
        <v>628</v>
      </c>
      <c r="E692" t="s">
        <v>278</v>
      </c>
      <c r="F692" t="s">
        <v>348</v>
      </c>
    </row>
    <row r="693" spans="1:6" x14ac:dyDescent="0.2">
      <c r="A693" t="s">
        <v>595</v>
      </c>
      <c r="B693">
        <v>41877279</v>
      </c>
      <c r="C693">
        <v>41901372</v>
      </c>
      <c r="D693" t="s">
        <v>629</v>
      </c>
      <c r="E693" t="s">
        <v>278</v>
      </c>
      <c r="F693" t="s">
        <v>348</v>
      </c>
    </row>
    <row r="694" spans="1:6" x14ac:dyDescent="0.2">
      <c r="A694" t="s">
        <v>595</v>
      </c>
      <c r="B694">
        <v>42247569</v>
      </c>
      <c r="C694">
        <v>42315797</v>
      </c>
      <c r="D694" t="s">
        <v>630</v>
      </c>
      <c r="E694" t="s">
        <v>278</v>
      </c>
      <c r="F694" t="s">
        <v>348</v>
      </c>
    </row>
    <row r="695" spans="1:6" x14ac:dyDescent="0.2">
      <c r="A695" t="s">
        <v>595</v>
      </c>
      <c r="B695">
        <v>45349837</v>
      </c>
      <c r="C695">
        <v>45390918</v>
      </c>
      <c r="D695" t="s">
        <v>631</v>
      </c>
      <c r="E695" t="s">
        <v>278</v>
      </c>
      <c r="F695" t="s">
        <v>348</v>
      </c>
    </row>
    <row r="696" spans="1:6" x14ac:dyDescent="0.2">
      <c r="A696" t="s">
        <v>595</v>
      </c>
      <c r="B696">
        <v>45407334</v>
      </c>
      <c r="C696">
        <v>45498828</v>
      </c>
      <c r="D696" t="s">
        <v>632</v>
      </c>
      <c r="E696" t="s">
        <v>278</v>
      </c>
      <c r="F696" t="s">
        <v>348</v>
      </c>
    </row>
    <row r="697" spans="1:6" x14ac:dyDescent="0.2">
      <c r="A697" t="s">
        <v>595</v>
      </c>
      <c r="B697">
        <v>46860997</v>
      </c>
      <c r="C697">
        <v>47025077</v>
      </c>
      <c r="D697" t="s">
        <v>633</v>
      </c>
      <c r="E697" t="s">
        <v>278</v>
      </c>
      <c r="F697" t="s">
        <v>348</v>
      </c>
    </row>
    <row r="698" spans="1:6" x14ac:dyDescent="0.2">
      <c r="A698" t="s">
        <v>595</v>
      </c>
      <c r="B698">
        <v>47220822</v>
      </c>
      <c r="C698">
        <v>47252766</v>
      </c>
      <c r="D698" t="s">
        <v>634</v>
      </c>
      <c r="E698" t="s">
        <v>278</v>
      </c>
      <c r="F698" t="s">
        <v>348</v>
      </c>
    </row>
    <row r="699" spans="1:6" x14ac:dyDescent="0.2">
      <c r="A699" t="s">
        <v>595</v>
      </c>
      <c r="B699">
        <v>48954815</v>
      </c>
      <c r="C699">
        <v>48981798</v>
      </c>
      <c r="D699" t="s">
        <v>635</v>
      </c>
      <c r="E699" t="s">
        <v>278</v>
      </c>
      <c r="F699" t="s">
        <v>348</v>
      </c>
    </row>
    <row r="700" spans="1:6" x14ac:dyDescent="0.2">
      <c r="A700" t="s">
        <v>595</v>
      </c>
      <c r="B700">
        <v>49635292</v>
      </c>
      <c r="C700">
        <v>49660143</v>
      </c>
      <c r="D700" t="s">
        <v>636</v>
      </c>
      <c r="E700" t="s">
        <v>278</v>
      </c>
      <c r="F700" t="s">
        <v>348</v>
      </c>
    </row>
    <row r="701" spans="1:6" x14ac:dyDescent="0.2">
      <c r="A701" t="s">
        <v>595</v>
      </c>
      <c r="B701">
        <v>50384204</v>
      </c>
      <c r="C701">
        <v>50438018</v>
      </c>
      <c r="D701" t="s">
        <v>637</v>
      </c>
      <c r="E701" t="s">
        <v>278</v>
      </c>
      <c r="F701" t="s">
        <v>348</v>
      </c>
    </row>
    <row r="702" spans="1:6" x14ac:dyDescent="0.2">
      <c r="A702" t="s">
        <v>595</v>
      </c>
      <c r="B702">
        <v>52170936</v>
      </c>
      <c r="C702">
        <v>52249518</v>
      </c>
      <c r="D702" t="s">
        <v>638</v>
      </c>
      <c r="E702" t="s">
        <v>278</v>
      </c>
      <c r="F702" t="s">
        <v>348</v>
      </c>
    </row>
    <row r="703" spans="1:6" x14ac:dyDescent="0.2">
      <c r="A703" t="s">
        <v>595</v>
      </c>
      <c r="B703">
        <v>55654146</v>
      </c>
      <c r="C703">
        <v>55694716</v>
      </c>
      <c r="D703" t="s">
        <v>639</v>
      </c>
      <c r="E703" t="s">
        <v>278</v>
      </c>
      <c r="F703" t="s">
        <v>348</v>
      </c>
    </row>
    <row r="704" spans="1:6" x14ac:dyDescent="0.2">
      <c r="A704" t="s">
        <v>640</v>
      </c>
      <c r="B704">
        <v>15920550</v>
      </c>
      <c r="C704">
        <v>15947007</v>
      </c>
      <c r="D704" t="s">
        <v>641</v>
      </c>
      <c r="E704" t="s">
        <v>278</v>
      </c>
      <c r="F704" t="s">
        <v>279</v>
      </c>
    </row>
    <row r="705" spans="1:6" x14ac:dyDescent="0.2">
      <c r="A705" t="s">
        <v>640</v>
      </c>
      <c r="B705">
        <v>17733858</v>
      </c>
      <c r="C705">
        <v>17788946</v>
      </c>
      <c r="D705" t="s">
        <v>642</v>
      </c>
      <c r="E705" t="s">
        <v>278</v>
      </c>
      <c r="F705" t="s">
        <v>279</v>
      </c>
    </row>
    <row r="706" spans="1:6" x14ac:dyDescent="0.2">
      <c r="A706" t="s">
        <v>640</v>
      </c>
      <c r="B706">
        <v>25207855</v>
      </c>
      <c r="C706">
        <v>25342590</v>
      </c>
      <c r="D706" t="s">
        <v>643</v>
      </c>
      <c r="E706" t="s">
        <v>278</v>
      </c>
      <c r="F706" t="s">
        <v>279</v>
      </c>
    </row>
    <row r="707" spans="1:6" x14ac:dyDescent="0.2">
      <c r="A707" t="s">
        <v>640</v>
      </c>
      <c r="B707">
        <v>25713753</v>
      </c>
      <c r="C707">
        <v>25878487</v>
      </c>
      <c r="D707" t="s">
        <v>644</v>
      </c>
      <c r="E707" t="s">
        <v>278</v>
      </c>
      <c r="F707" t="s">
        <v>279</v>
      </c>
    </row>
    <row r="708" spans="1:6" x14ac:dyDescent="0.2">
      <c r="A708" t="s">
        <v>640</v>
      </c>
      <c r="B708">
        <v>26744289</v>
      </c>
      <c r="C708">
        <v>26801067</v>
      </c>
      <c r="D708" t="s">
        <v>645</v>
      </c>
      <c r="E708" t="s">
        <v>278</v>
      </c>
      <c r="F708" t="s">
        <v>279</v>
      </c>
    </row>
    <row r="709" spans="1:6" x14ac:dyDescent="0.2">
      <c r="A709" t="s">
        <v>640</v>
      </c>
      <c r="B709">
        <v>29172774</v>
      </c>
      <c r="C709">
        <v>29921586</v>
      </c>
      <c r="D709" t="s">
        <v>646</v>
      </c>
      <c r="E709" t="s">
        <v>278</v>
      </c>
      <c r="F709" t="s">
        <v>279</v>
      </c>
    </row>
    <row r="710" spans="1:6" x14ac:dyDescent="0.2">
      <c r="A710" t="s">
        <v>640</v>
      </c>
      <c r="B710">
        <v>36817698</v>
      </c>
      <c r="C710">
        <v>36966536</v>
      </c>
      <c r="D710" t="s">
        <v>647</v>
      </c>
      <c r="E710" t="s">
        <v>278</v>
      </c>
      <c r="F710" t="s">
        <v>279</v>
      </c>
    </row>
    <row r="711" spans="1:6" x14ac:dyDescent="0.2">
      <c r="A711" t="s">
        <v>640</v>
      </c>
      <c r="B711">
        <v>38942206</v>
      </c>
      <c r="C711">
        <v>39124345</v>
      </c>
      <c r="D711" t="s">
        <v>648</v>
      </c>
      <c r="E711" t="s">
        <v>278</v>
      </c>
      <c r="F711" t="s">
        <v>279</v>
      </c>
    </row>
    <row r="712" spans="1:6" x14ac:dyDescent="0.2">
      <c r="A712" t="s">
        <v>640</v>
      </c>
      <c r="B712">
        <v>42149353</v>
      </c>
      <c r="C712">
        <v>42332548</v>
      </c>
      <c r="D712" t="s">
        <v>649</v>
      </c>
      <c r="E712" t="s">
        <v>278</v>
      </c>
      <c r="F712" t="s">
        <v>279</v>
      </c>
    </row>
    <row r="713" spans="1:6" x14ac:dyDescent="0.2">
      <c r="A713" t="s">
        <v>640</v>
      </c>
      <c r="B713">
        <v>46273667</v>
      </c>
      <c r="C713">
        <v>46386697</v>
      </c>
      <c r="D713" t="s">
        <v>650</v>
      </c>
      <c r="E713" t="s">
        <v>278</v>
      </c>
      <c r="F713" t="s">
        <v>279</v>
      </c>
    </row>
    <row r="714" spans="1:6" x14ac:dyDescent="0.2">
      <c r="A714" t="s">
        <v>640</v>
      </c>
      <c r="B714">
        <v>47325158</v>
      </c>
      <c r="C714">
        <v>47663146</v>
      </c>
      <c r="D714" t="s">
        <v>651</v>
      </c>
      <c r="E714" t="s">
        <v>278</v>
      </c>
      <c r="F714" t="s">
        <v>279</v>
      </c>
    </row>
    <row r="715" spans="1:6" x14ac:dyDescent="0.2">
      <c r="A715" t="s">
        <v>640</v>
      </c>
      <c r="B715">
        <v>47675530</v>
      </c>
      <c r="C715">
        <v>47906498</v>
      </c>
      <c r="D715" t="s">
        <v>652</v>
      </c>
      <c r="E715" t="s">
        <v>278</v>
      </c>
      <c r="F715" t="s">
        <v>279</v>
      </c>
    </row>
    <row r="716" spans="1:6" x14ac:dyDescent="0.2">
      <c r="A716" t="s">
        <v>640</v>
      </c>
      <c r="B716">
        <v>58139243</v>
      </c>
      <c r="C716">
        <v>58241410</v>
      </c>
      <c r="D716" t="s">
        <v>653</v>
      </c>
      <c r="E716" t="s">
        <v>278</v>
      </c>
      <c r="F716" t="s">
        <v>279</v>
      </c>
    </row>
    <row r="717" spans="1:6" x14ac:dyDescent="0.2">
      <c r="A717" t="s">
        <v>640</v>
      </c>
      <c r="B717">
        <v>60861491</v>
      </c>
      <c r="C717">
        <v>60931612</v>
      </c>
      <c r="D717" t="s">
        <v>654</v>
      </c>
      <c r="E717" t="s">
        <v>278</v>
      </c>
      <c r="F717" t="s">
        <v>279</v>
      </c>
    </row>
    <row r="718" spans="1:6" x14ac:dyDescent="0.2">
      <c r="A718" t="s">
        <v>640</v>
      </c>
      <c r="B718">
        <v>61456032</v>
      </c>
      <c r="C718">
        <v>61538741</v>
      </c>
      <c r="D718" t="s">
        <v>655</v>
      </c>
      <c r="E718" t="s">
        <v>278</v>
      </c>
      <c r="F718" t="s">
        <v>279</v>
      </c>
    </row>
    <row r="719" spans="1:6" x14ac:dyDescent="0.2">
      <c r="A719" t="s">
        <v>640</v>
      </c>
      <c r="B719">
        <v>67377322</v>
      </c>
      <c r="C719">
        <v>67412089</v>
      </c>
      <c r="D719" t="s">
        <v>656</v>
      </c>
      <c r="E719" t="s">
        <v>278</v>
      </c>
      <c r="F719" t="s">
        <v>279</v>
      </c>
    </row>
    <row r="720" spans="1:6" x14ac:dyDescent="0.2">
      <c r="A720" t="s">
        <v>640</v>
      </c>
      <c r="B720">
        <v>70067477</v>
      </c>
      <c r="C720">
        <v>70089203</v>
      </c>
      <c r="D720" t="s">
        <v>657</v>
      </c>
      <c r="E720" t="s">
        <v>278</v>
      </c>
      <c r="F720" t="s">
        <v>279</v>
      </c>
    </row>
    <row r="721" spans="1:6" x14ac:dyDescent="0.2">
      <c r="A721" t="s">
        <v>640</v>
      </c>
      <c r="B721">
        <v>85113392</v>
      </c>
      <c r="C721">
        <v>85310387</v>
      </c>
      <c r="D721" t="s">
        <v>658</v>
      </c>
      <c r="E721" t="s">
        <v>278</v>
      </c>
      <c r="F721" t="s">
        <v>279</v>
      </c>
    </row>
    <row r="722" spans="1:6" x14ac:dyDescent="0.2">
      <c r="A722" t="s">
        <v>640</v>
      </c>
      <c r="B722">
        <v>96228500</v>
      </c>
      <c r="C722">
        <v>96266047</v>
      </c>
      <c r="D722" t="s">
        <v>659</v>
      </c>
      <c r="E722" t="s">
        <v>278</v>
      </c>
      <c r="F722" t="s">
        <v>279</v>
      </c>
    </row>
    <row r="723" spans="1:6" x14ac:dyDescent="0.2">
      <c r="A723" t="s">
        <v>640</v>
      </c>
      <c r="B723">
        <v>98424854</v>
      </c>
      <c r="C723">
        <v>98594392</v>
      </c>
      <c r="D723" t="s">
        <v>660</v>
      </c>
      <c r="E723" t="s">
        <v>278</v>
      </c>
      <c r="F723" t="s">
        <v>279</v>
      </c>
    </row>
    <row r="724" spans="1:6" x14ac:dyDescent="0.2">
      <c r="A724" t="s">
        <v>640</v>
      </c>
      <c r="B724">
        <v>108699482</v>
      </c>
      <c r="C724">
        <v>108785810</v>
      </c>
      <c r="D724" t="s">
        <v>661</v>
      </c>
      <c r="E724" t="s">
        <v>278</v>
      </c>
      <c r="F724" t="s">
        <v>279</v>
      </c>
    </row>
    <row r="725" spans="1:6" x14ac:dyDescent="0.2">
      <c r="A725" t="s">
        <v>640</v>
      </c>
      <c r="B725">
        <v>111099378</v>
      </c>
      <c r="C725">
        <v>111168444</v>
      </c>
      <c r="D725" t="s">
        <v>662</v>
      </c>
      <c r="E725" t="s">
        <v>278</v>
      </c>
      <c r="F725" t="s">
        <v>279</v>
      </c>
    </row>
    <row r="726" spans="1:6" x14ac:dyDescent="0.2">
      <c r="A726" t="s">
        <v>640</v>
      </c>
      <c r="B726">
        <v>111878607</v>
      </c>
      <c r="C726">
        <v>112029561</v>
      </c>
      <c r="D726" t="s">
        <v>663</v>
      </c>
      <c r="E726" t="s">
        <v>278</v>
      </c>
      <c r="F726" t="s">
        <v>279</v>
      </c>
    </row>
    <row r="727" spans="1:6" x14ac:dyDescent="0.2">
      <c r="A727" t="s">
        <v>640</v>
      </c>
      <c r="B727">
        <v>113195997</v>
      </c>
      <c r="C727">
        <v>113278921</v>
      </c>
      <c r="D727" t="s">
        <v>664</v>
      </c>
      <c r="E727" t="s">
        <v>278</v>
      </c>
      <c r="F727" t="s">
        <v>279</v>
      </c>
    </row>
    <row r="728" spans="1:6" x14ac:dyDescent="0.2">
      <c r="A728" t="s">
        <v>640</v>
      </c>
      <c r="B728">
        <v>127237290</v>
      </c>
      <c r="C728">
        <v>127294166</v>
      </c>
      <c r="D728" t="s">
        <v>665</v>
      </c>
      <c r="E728" t="s">
        <v>278</v>
      </c>
      <c r="F728" t="s">
        <v>279</v>
      </c>
    </row>
    <row r="729" spans="1:6" x14ac:dyDescent="0.2">
      <c r="A729" t="s">
        <v>640</v>
      </c>
      <c r="B729">
        <v>136094349</v>
      </c>
      <c r="C729">
        <v>136119177</v>
      </c>
      <c r="D729" t="s">
        <v>666</v>
      </c>
      <c r="E729" t="s">
        <v>278</v>
      </c>
      <c r="F729" t="s">
        <v>279</v>
      </c>
    </row>
    <row r="730" spans="1:6" x14ac:dyDescent="0.2">
      <c r="A730" t="s">
        <v>640</v>
      </c>
      <c r="B730">
        <v>140211423</v>
      </c>
      <c r="C730">
        <v>142131016</v>
      </c>
      <c r="D730" t="s">
        <v>667</v>
      </c>
      <c r="E730" t="s">
        <v>278</v>
      </c>
      <c r="F730" t="s">
        <v>279</v>
      </c>
    </row>
    <row r="731" spans="1:6" x14ac:dyDescent="0.2">
      <c r="A731" t="s">
        <v>640</v>
      </c>
      <c r="B731">
        <v>147824517</v>
      </c>
      <c r="C731">
        <v>147930826</v>
      </c>
      <c r="D731" t="s">
        <v>668</v>
      </c>
      <c r="E731" t="s">
        <v>278</v>
      </c>
      <c r="F731" t="s">
        <v>279</v>
      </c>
    </row>
    <row r="732" spans="1:6" x14ac:dyDescent="0.2">
      <c r="A732" t="s">
        <v>640</v>
      </c>
      <c r="B732">
        <v>157716251</v>
      </c>
      <c r="C732">
        <v>157876330</v>
      </c>
      <c r="D732" t="s">
        <v>669</v>
      </c>
      <c r="E732" t="s">
        <v>278</v>
      </c>
      <c r="F732" t="s">
        <v>279</v>
      </c>
    </row>
    <row r="733" spans="1:6" x14ac:dyDescent="0.2">
      <c r="A733" t="s">
        <v>640</v>
      </c>
      <c r="B733">
        <v>161116908</v>
      </c>
      <c r="C733">
        <v>161236230</v>
      </c>
      <c r="D733" t="s">
        <v>670</v>
      </c>
      <c r="E733" t="s">
        <v>278</v>
      </c>
      <c r="F733" t="s">
        <v>279</v>
      </c>
    </row>
    <row r="734" spans="1:6" x14ac:dyDescent="0.2">
      <c r="A734" t="s">
        <v>640</v>
      </c>
      <c r="B734">
        <v>172535373</v>
      </c>
      <c r="C734">
        <v>172608669</v>
      </c>
      <c r="D734" t="s">
        <v>671</v>
      </c>
      <c r="E734" t="s">
        <v>278</v>
      </c>
      <c r="F734" t="s">
        <v>279</v>
      </c>
    </row>
    <row r="735" spans="1:6" x14ac:dyDescent="0.2">
      <c r="A735" t="s">
        <v>640</v>
      </c>
      <c r="B735">
        <v>177198667</v>
      </c>
      <c r="C735">
        <v>177392756</v>
      </c>
      <c r="D735" t="s">
        <v>672</v>
      </c>
      <c r="E735" t="s">
        <v>278</v>
      </c>
      <c r="F735" t="s">
        <v>279</v>
      </c>
    </row>
    <row r="736" spans="1:6" x14ac:dyDescent="0.2">
      <c r="A736" t="s">
        <v>640</v>
      </c>
      <c r="B736">
        <v>189764085</v>
      </c>
      <c r="C736">
        <v>189877629</v>
      </c>
      <c r="D736" t="s">
        <v>673</v>
      </c>
      <c r="E736" t="s">
        <v>278</v>
      </c>
      <c r="F736" t="s">
        <v>279</v>
      </c>
    </row>
    <row r="737" spans="1:6" x14ac:dyDescent="0.2">
      <c r="A737" t="s">
        <v>640</v>
      </c>
      <c r="B737">
        <v>191009576</v>
      </c>
      <c r="C737">
        <v>191178435</v>
      </c>
      <c r="D737" t="s">
        <v>674</v>
      </c>
      <c r="E737" t="s">
        <v>278</v>
      </c>
      <c r="F737" t="s">
        <v>279</v>
      </c>
    </row>
    <row r="738" spans="1:6" x14ac:dyDescent="0.2">
      <c r="A738" t="s">
        <v>640</v>
      </c>
      <c r="B738">
        <v>197368515</v>
      </c>
      <c r="C738">
        <v>197435079</v>
      </c>
      <c r="D738" t="s">
        <v>675</v>
      </c>
      <c r="E738" t="s">
        <v>278</v>
      </c>
      <c r="F738" t="s">
        <v>279</v>
      </c>
    </row>
    <row r="739" spans="1:6" x14ac:dyDescent="0.2">
      <c r="A739" t="s">
        <v>640</v>
      </c>
      <c r="B739">
        <v>201213443</v>
      </c>
      <c r="C739">
        <v>201361836</v>
      </c>
      <c r="D739" t="s">
        <v>676</v>
      </c>
      <c r="E739" t="s">
        <v>278</v>
      </c>
      <c r="F739" t="s">
        <v>279</v>
      </c>
    </row>
    <row r="740" spans="1:6" x14ac:dyDescent="0.2">
      <c r="A740" t="s">
        <v>640</v>
      </c>
      <c r="B740">
        <v>203686517</v>
      </c>
      <c r="C740">
        <v>203739756</v>
      </c>
      <c r="D740" t="s">
        <v>677</v>
      </c>
      <c r="E740" t="s">
        <v>278</v>
      </c>
      <c r="F740" t="s">
        <v>279</v>
      </c>
    </row>
    <row r="741" spans="1:6" x14ac:dyDescent="0.2">
      <c r="A741" t="s">
        <v>640</v>
      </c>
      <c r="B741">
        <v>203833888</v>
      </c>
      <c r="C741">
        <v>203873965</v>
      </c>
      <c r="D741" t="s">
        <v>678</v>
      </c>
      <c r="E741" t="s">
        <v>278</v>
      </c>
      <c r="F741" t="s">
        <v>279</v>
      </c>
    </row>
    <row r="742" spans="1:6" x14ac:dyDescent="0.2">
      <c r="A742" t="s">
        <v>640</v>
      </c>
      <c r="B742">
        <v>208216229</v>
      </c>
      <c r="C742">
        <v>208266074</v>
      </c>
      <c r="D742" t="s">
        <v>679</v>
      </c>
      <c r="E742" t="s">
        <v>278</v>
      </c>
      <c r="F742" t="s">
        <v>279</v>
      </c>
    </row>
    <row r="743" spans="1:6" x14ac:dyDescent="0.2">
      <c r="A743" t="s">
        <v>640</v>
      </c>
      <c r="B743">
        <v>211355717</v>
      </c>
      <c r="C743">
        <v>212538841</v>
      </c>
      <c r="D743" t="s">
        <v>680</v>
      </c>
      <c r="E743" t="s">
        <v>278</v>
      </c>
      <c r="F743" t="s">
        <v>279</v>
      </c>
    </row>
    <row r="744" spans="1:6" x14ac:dyDescent="0.2">
      <c r="A744" t="s">
        <v>640</v>
      </c>
      <c r="B744">
        <v>214705646</v>
      </c>
      <c r="C744">
        <v>214809683</v>
      </c>
      <c r="D744" t="s">
        <v>681</v>
      </c>
      <c r="E744" t="s">
        <v>278</v>
      </c>
      <c r="F744" t="s">
        <v>279</v>
      </c>
    </row>
    <row r="745" spans="1:6" x14ac:dyDescent="0.2">
      <c r="A745" t="s">
        <v>640</v>
      </c>
      <c r="B745">
        <v>219549162</v>
      </c>
      <c r="C745">
        <v>219575711</v>
      </c>
      <c r="D745" t="s">
        <v>682</v>
      </c>
      <c r="E745" t="s">
        <v>278</v>
      </c>
      <c r="F745" t="s">
        <v>279</v>
      </c>
    </row>
    <row r="746" spans="1:6" x14ac:dyDescent="0.2">
      <c r="A746" t="s">
        <v>640</v>
      </c>
      <c r="B746">
        <v>222179887</v>
      </c>
      <c r="C746">
        <v>222298998</v>
      </c>
      <c r="D746" t="s">
        <v>683</v>
      </c>
      <c r="E746" t="s">
        <v>278</v>
      </c>
      <c r="F746" t="s">
        <v>279</v>
      </c>
    </row>
    <row r="747" spans="1:6" x14ac:dyDescent="0.2">
      <c r="A747" t="s">
        <v>640</v>
      </c>
      <c r="B747">
        <v>224450150</v>
      </c>
      <c r="C747">
        <v>224585397</v>
      </c>
      <c r="D747" t="s">
        <v>684</v>
      </c>
      <c r="E747" t="s">
        <v>278</v>
      </c>
      <c r="F747" t="s">
        <v>279</v>
      </c>
    </row>
    <row r="748" spans="1:6" x14ac:dyDescent="0.2">
      <c r="A748" t="s">
        <v>640</v>
      </c>
      <c r="B748">
        <v>226711312</v>
      </c>
      <c r="C748">
        <v>226799820</v>
      </c>
      <c r="D748" t="s">
        <v>685</v>
      </c>
      <c r="E748" t="s">
        <v>278</v>
      </c>
      <c r="F748" t="s">
        <v>279</v>
      </c>
    </row>
    <row r="749" spans="1:6" x14ac:dyDescent="0.2">
      <c r="A749" t="s">
        <v>640</v>
      </c>
      <c r="B749">
        <v>241829884</v>
      </c>
      <c r="C749">
        <v>241858894</v>
      </c>
      <c r="D749" t="s">
        <v>686</v>
      </c>
      <c r="E749" t="s">
        <v>278</v>
      </c>
      <c r="F749" t="s">
        <v>279</v>
      </c>
    </row>
    <row r="750" spans="1:6" x14ac:dyDescent="0.2">
      <c r="A750" t="s">
        <v>640</v>
      </c>
      <c r="B750">
        <v>15940550</v>
      </c>
      <c r="C750">
        <v>15967007</v>
      </c>
      <c r="D750" t="s">
        <v>641</v>
      </c>
      <c r="E750" t="s">
        <v>278</v>
      </c>
      <c r="F750" t="s">
        <v>348</v>
      </c>
    </row>
    <row r="751" spans="1:6" x14ac:dyDescent="0.2">
      <c r="A751" t="s">
        <v>640</v>
      </c>
      <c r="B751">
        <v>17753858</v>
      </c>
      <c r="C751">
        <v>17808946</v>
      </c>
      <c r="D751" t="s">
        <v>642</v>
      </c>
      <c r="E751" t="s">
        <v>278</v>
      </c>
      <c r="F751" t="s">
        <v>348</v>
      </c>
    </row>
    <row r="752" spans="1:6" x14ac:dyDescent="0.2">
      <c r="A752" t="s">
        <v>640</v>
      </c>
      <c r="B752">
        <v>25227855</v>
      </c>
      <c r="C752">
        <v>25362590</v>
      </c>
      <c r="D752" t="s">
        <v>643</v>
      </c>
      <c r="E752" t="s">
        <v>278</v>
      </c>
      <c r="F752" t="s">
        <v>348</v>
      </c>
    </row>
    <row r="753" spans="1:6" x14ac:dyDescent="0.2">
      <c r="A753" t="s">
        <v>640</v>
      </c>
      <c r="B753">
        <v>25733753</v>
      </c>
      <c r="C753">
        <v>25898487</v>
      </c>
      <c r="D753" t="s">
        <v>644</v>
      </c>
      <c r="E753" t="s">
        <v>278</v>
      </c>
      <c r="F753" t="s">
        <v>348</v>
      </c>
    </row>
    <row r="754" spans="1:6" x14ac:dyDescent="0.2">
      <c r="A754" t="s">
        <v>640</v>
      </c>
      <c r="B754">
        <v>26764289</v>
      </c>
      <c r="C754">
        <v>26821067</v>
      </c>
      <c r="D754" t="s">
        <v>645</v>
      </c>
      <c r="E754" t="s">
        <v>278</v>
      </c>
      <c r="F754" t="s">
        <v>348</v>
      </c>
    </row>
    <row r="755" spans="1:6" x14ac:dyDescent="0.2">
      <c r="A755" t="s">
        <v>640</v>
      </c>
      <c r="B755">
        <v>29192774</v>
      </c>
      <c r="C755">
        <v>29941586</v>
      </c>
      <c r="D755" t="s">
        <v>646</v>
      </c>
      <c r="E755" t="s">
        <v>278</v>
      </c>
      <c r="F755" t="s">
        <v>348</v>
      </c>
    </row>
    <row r="756" spans="1:6" x14ac:dyDescent="0.2">
      <c r="A756" t="s">
        <v>640</v>
      </c>
      <c r="B756">
        <v>36837698</v>
      </c>
      <c r="C756">
        <v>36986536</v>
      </c>
      <c r="D756" t="s">
        <v>647</v>
      </c>
      <c r="E756" t="s">
        <v>278</v>
      </c>
      <c r="F756" t="s">
        <v>348</v>
      </c>
    </row>
    <row r="757" spans="1:6" x14ac:dyDescent="0.2">
      <c r="A757" t="s">
        <v>640</v>
      </c>
      <c r="B757">
        <v>38962206</v>
      </c>
      <c r="C757">
        <v>39144345</v>
      </c>
      <c r="D757" t="s">
        <v>648</v>
      </c>
      <c r="E757" t="s">
        <v>278</v>
      </c>
      <c r="F757" t="s">
        <v>348</v>
      </c>
    </row>
    <row r="758" spans="1:6" x14ac:dyDescent="0.2">
      <c r="A758" t="s">
        <v>640</v>
      </c>
      <c r="B758">
        <v>42169353</v>
      </c>
      <c r="C758">
        <v>42352548</v>
      </c>
      <c r="D758" t="s">
        <v>649</v>
      </c>
      <c r="E758" t="s">
        <v>278</v>
      </c>
      <c r="F758" t="s">
        <v>348</v>
      </c>
    </row>
    <row r="759" spans="1:6" x14ac:dyDescent="0.2">
      <c r="A759" t="s">
        <v>640</v>
      </c>
      <c r="B759">
        <v>46293667</v>
      </c>
      <c r="C759">
        <v>46406697</v>
      </c>
      <c r="D759" t="s">
        <v>650</v>
      </c>
      <c r="E759" t="s">
        <v>278</v>
      </c>
      <c r="F759" t="s">
        <v>348</v>
      </c>
    </row>
    <row r="760" spans="1:6" x14ac:dyDescent="0.2">
      <c r="A760" t="s">
        <v>640</v>
      </c>
      <c r="B760">
        <v>47345158</v>
      </c>
      <c r="C760">
        <v>47683146</v>
      </c>
      <c r="D760" t="s">
        <v>651</v>
      </c>
      <c r="E760" t="s">
        <v>278</v>
      </c>
      <c r="F760" t="s">
        <v>348</v>
      </c>
    </row>
    <row r="761" spans="1:6" x14ac:dyDescent="0.2">
      <c r="A761" t="s">
        <v>640</v>
      </c>
      <c r="B761">
        <v>47695530</v>
      </c>
      <c r="C761">
        <v>47926498</v>
      </c>
      <c r="D761" t="s">
        <v>652</v>
      </c>
      <c r="E761" t="s">
        <v>278</v>
      </c>
      <c r="F761" t="s">
        <v>348</v>
      </c>
    </row>
    <row r="762" spans="1:6" x14ac:dyDescent="0.2">
      <c r="A762" t="s">
        <v>640</v>
      </c>
      <c r="B762">
        <v>58159243</v>
      </c>
      <c r="C762">
        <v>58261410</v>
      </c>
      <c r="D762" t="s">
        <v>653</v>
      </c>
      <c r="E762" t="s">
        <v>278</v>
      </c>
      <c r="F762" t="s">
        <v>348</v>
      </c>
    </row>
    <row r="763" spans="1:6" x14ac:dyDescent="0.2">
      <c r="A763" t="s">
        <v>640</v>
      </c>
      <c r="B763">
        <v>60881491</v>
      </c>
      <c r="C763">
        <v>60951612</v>
      </c>
      <c r="D763" t="s">
        <v>654</v>
      </c>
      <c r="E763" t="s">
        <v>278</v>
      </c>
      <c r="F763" t="s">
        <v>348</v>
      </c>
    </row>
    <row r="764" spans="1:6" x14ac:dyDescent="0.2">
      <c r="A764" t="s">
        <v>640</v>
      </c>
      <c r="B764">
        <v>61476032</v>
      </c>
      <c r="C764">
        <v>61558741</v>
      </c>
      <c r="D764" t="s">
        <v>655</v>
      </c>
      <c r="E764" t="s">
        <v>278</v>
      </c>
      <c r="F764" t="s">
        <v>348</v>
      </c>
    </row>
    <row r="765" spans="1:6" x14ac:dyDescent="0.2">
      <c r="A765" t="s">
        <v>640</v>
      </c>
      <c r="B765">
        <v>67397322</v>
      </c>
      <c r="C765">
        <v>67432089</v>
      </c>
      <c r="D765" t="s">
        <v>656</v>
      </c>
      <c r="E765" t="s">
        <v>278</v>
      </c>
      <c r="F765" t="s">
        <v>348</v>
      </c>
    </row>
    <row r="766" spans="1:6" x14ac:dyDescent="0.2">
      <c r="A766" t="s">
        <v>640</v>
      </c>
      <c r="B766">
        <v>70087477</v>
      </c>
      <c r="C766">
        <v>70109203</v>
      </c>
      <c r="D766" t="s">
        <v>657</v>
      </c>
      <c r="E766" t="s">
        <v>278</v>
      </c>
      <c r="F766" t="s">
        <v>348</v>
      </c>
    </row>
    <row r="767" spans="1:6" x14ac:dyDescent="0.2">
      <c r="A767" t="s">
        <v>640</v>
      </c>
      <c r="B767">
        <v>85133392</v>
      </c>
      <c r="C767">
        <v>85330387</v>
      </c>
      <c r="D767" t="s">
        <v>658</v>
      </c>
      <c r="E767" t="s">
        <v>278</v>
      </c>
      <c r="F767" t="s">
        <v>348</v>
      </c>
    </row>
    <row r="768" spans="1:6" x14ac:dyDescent="0.2">
      <c r="A768" t="s">
        <v>640</v>
      </c>
      <c r="B768">
        <v>96248500</v>
      </c>
      <c r="C768">
        <v>96286047</v>
      </c>
      <c r="D768" t="s">
        <v>659</v>
      </c>
      <c r="E768" t="s">
        <v>278</v>
      </c>
      <c r="F768" t="s">
        <v>348</v>
      </c>
    </row>
    <row r="769" spans="1:6" x14ac:dyDescent="0.2">
      <c r="A769" t="s">
        <v>640</v>
      </c>
      <c r="B769">
        <v>98444854</v>
      </c>
      <c r="C769">
        <v>98614392</v>
      </c>
      <c r="D769" t="s">
        <v>660</v>
      </c>
      <c r="E769" t="s">
        <v>278</v>
      </c>
      <c r="F769" t="s">
        <v>348</v>
      </c>
    </row>
    <row r="770" spans="1:6" x14ac:dyDescent="0.2">
      <c r="A770" t="s">
        <v>640</v>
      </c>
      <c r="B770">
        <v>108719482</v>
      </c>
      <c r="C770">
        <v>108805810</v>
      </c>
      <c r="D770" t="s">
        <v>661</v>
      </c>
      <c r="E770" t="s">
        <v>278</v>
      </c>
      <c r="F770" t="s">
        <v>348</v>
      </c>
    </row>
    <row r="771" spans="1:6" x14ac:dyDescent="0.2">
      <c r="A771" t="s">
        <v>640</v>
      </c>
      <c r="B771">
        <v>111119378</v>
      </c>
      <c r="C771">
        <v>111188444</v>
      </c>
      <c r="D771" t="s">
        <v>662</v>
      </c>
      <c r="E771" t="s">
        <v>278</v>
      </c>
      <c r="F771" t="s">
        <v>348</v>
      </c>
    </row>
    <row r="772" spans="1:6" x14ac:dyDescent="0.2">
      <c r="A772" t="s">
        <v>640</v>
      </c>
      <c r="B772">
        <v>111898607</v>
      </c>
      <c r="C772">
        <v>112049561</v>
      </c>
      <c r="D772" t="s">
        <v>663</v>
      </c>
      <c r="E772" t="s">
        <v>278</v>
      </c>
      <c r="F772" t="s">
        <v>348</v>
      </c>
    </row>
    <row r="773" spans="1:6" x14ac:dyDescent="0.2">
      <c r="A773" t="s">
        <v>640</v>
      </c>
      <c r="B773">
        <v>113215997</v>
      </c>
      <c r="C773">
        <v>113298921</v>
      </c>
      <c r="D773" t="s">
        <v>664</v>
      </c>
      <c r="E773" t="s">
        <v>278</v>
      </c>
      <c r="F773" t="s">
        <v>348</v>
      </c>
    </row>
    <row r="774" spans="1:6" x14ac:dyDescent="0.2">
      <c r="A774" t="s">
        <v>640</v>
      </c>
      <c r="B774">
        <v>127257290</v>
      </c>
      <c r="C774">
        <v>127314166</v>
      </c>
      <c r="D774" t="s">
        <v>665</v>
      </c>
      <c r="E774" t="s">
        <v>278</v>
      </c>
      <c r="F774" t="s">
        <v>348</v>
      </c>
    </row>
    <row r="775" spans="1:6" x14ac:dyDescent="0.2">
      <c r="A775" t="s">
        <v>640</v>
      </c>
      <c r="B775">
        <v>136114349</v>
      </c>
      <c r="C775">
        <v>136139177</v>
      </c>
      <c r="D775" t="s">
        <v>666</v>
      </c>
      <c r="E775" t="s">
        <v>278</v>
      </c>
      <c r="F775" t="s">
        <v>348</v>
      </c>
    </row>
    <row r="776" spans="1:6" x14ac:dyDescent="0.2">
      <c r="A776" t="s">
        <v>640</v>
      </c>
      <c r="B776">
        <v>140231423</v>
      </c>
      <c r="C776">
        <v>142151016</v>
      </c>
      <c r="D776" t="s">
        <v>667</v>
      </c>
      <c r="E776" t="s">
        <v>278</v>
      </c>
      <c r="F776" t="s">
        <v>348</v>
      </c>
    </row>
    <row r="777" spans="1:6" x14ac:dyDescent="0.2">
      <c r="A777" t="s">
        <v>640</v>
      </c>
      <c r="B777">
        <v>147844517</v>
      </c>
      <c r="C777">
        <v>147950826</v>
      </c>
      <c r="D777" t="s">
        <v>668</v>
      </c>
      <c r="E777" t="s">
        <v>278</v>
      </c>
      <c r="F777" t="s">
        <v>348</v>
      </c>
    </row>
    <row r="778" spans="1:6" x14ac:dyDescent="0.2">
      <c r="A778" t="s">
        <v>640</v>
      </c>
      <c r="B778">
        <v>157736251</v>
      </c>
      <c r="C778">
        <v>157896330</v>
      </c>
      <c r="D778" t="s">
        <v>669</v>
      </c>
      <c r="E778" t="s">
        <v>278</v>
      </c>
      <c r="F778" t="s">
        <v>348</v>
      </c>
    </row>
    <row r="779" spans="1:6" x14ac:dyDescent="0.2">
      <c r="A779" t="s">
        <v>640</v>
      </c>
      <c r="B779">
        <v>161136908</v>
      </c>
      <c r="C779">
        <v>161256230</v>
      </c>
      <c r="D779" t="s">
        <v>670</v>
      </c>
      <c r="E779" t="s">
        <v>278</v>
      </c>
      <c r="F779" t="s">
        <v>348</v>
      </c>
    </row>
    <row r="780" spans="1:6" x14ac:dyDescent="0.2">
      <c r="A780" t="s">
        <v>640</v>
      </c>
      <c r="B780">
        <v>172555373</v>
      </c>
      <c r="C780">
        <v>172628669</v>
      </c>
      <c r="D780" t="s">
        <v>671</v>
      </c>
      <c r="E780" t="s">
        <v>278</v>
      </c>
      <c r="F780" t="s">
        <v>348</v>
      </c>
    </row>
    <row r="781" spans="1:6" x14ac:dyDescent="0.2">
      <c r="A781" t="s">
        <v>640</v>
      </c>
      <c r="B781">
        <v>177218667</v>
      </c>
      <c r="C781">
        <v>177412756</v>
      </c>
      <c r="D781" t="s">
        <v>672</v>
      </c>
      <c r="E781" t="s">
        <v>278</v>
      </c>
      <c r="F781" t="s">
        <v>348</v>
      </c>
    </row>
    <row r="782" spans="1:6" x14ac:dyDescent="0.2">
      <c r="A782" t="s">
        <v>640</v>
      </c>
      <c r="B782">
        <v>189784085</v>
      </c>
      <c r="C782">
        <v>189897629</v>
      </c>
      <c r="D782" t="s">
        <v>673</v>
      </c>
      <c r="E782" t="s">
        <v>278</v>
      </c>
      <c r="F782" t="s">
        <v>348</v>
      </c>
    </row>
    <row r="783" spans="1:6" x14ac:dyDescent="0.2">
      <c r="A783" t="s">
        <v>640</v>
      </c>
      <c r="B783">
        <v>191029576</v>
      </c>
      <c r="C783">
        <v>191198435</v>
      </c>
      <c r="D783" t="s">
        <v>674</v>
      </c>
      <c r="E783" t="s">
        <v>278</v>
      </c>
      <c r="F783" t="s">
        <v>348</v>
      </c>
    </row>
    <row r="784" spans="1:6" x14ac:dyDescent="0.2">
      <c r="A784" t="s">
        <v>640</v>
      </c>
      <c r="B784">
        <v>197388515</v>
      </c>
      <c r="C784">
        <v>197455079</v>
      </c>
      <c r="D784" t="s">
        <v>675</v>
      </c>
      <c r="E784" t="s">
        <v>278</v>
      </c>
      <c r="F784" t="s">
        <v>348</v>
      </c>
    </row>
    <row r="785" spans="1:6" x14ac:dyDescent="0.2">
      <c r="A785" t="s">
        <v>640</v>
      </c>
      <c r="B785">
        <v>201233443</v>
      </c>
      <c r="C785">
        <v>201381836</v>
      </c>
      <c r="D785" t="s">
        <v>676</v>
      </c>
      <c r="E785" t="s">
        <v>278</v>
      </c>
      <c r="F785" t="s">
        <v>348</v>
      </c>
    </row>
    <row r="786" spans="1:6" x14ac:dyDescent="0.2">
      <c r="A786" t="s">
        <v>640</v>
      </c>
      <c r="B786">
        <v>203706517</v>
      </c>
      <c r="C786">
        <v>203759756</v>
      </c>
      <c r="D786" t="s">
        <v>677</v>
      </c>
      <c r="E786" t="s">
        <v>278</v>
      </c>
      <c r="F786" t="s">
        <v>348</v>
      </c>
    </row>
    <row r="787" spans="1:6" x14ac:dyDescent="0.2">
      <c r="A787" t="s">
        <v>640</v>
      </c>
      <c r="B787">
        <v>203853888</v>
      </c>
      <c r="C787">
        <v>203893965</v>
      </c>
      <c r="D787" t="s">
        <v>678</v>
      </c>
      <c r="E787" t="s">
        <v>278</v>
      </c>
      <c r="F787" t="s">
        <v>348</v>
      </c>
    </row>
    <row r="788" spans="1:6" x14ac:dyDescent="0.2">
      <c r="A788" t="s">
        <v>640</v>
      </c>
      <c r="B788">
        <v>208236229</v>
      </c>
      <c r="C788">
        <v>208286074</v>
      </c>
      <c r="D788" t="s">
        <v>679</v>
      </c>
      <c r="E788" t="s">
        <v>278</v>
      </c>
      <c r="F788" t="s">
        <v>348</v>
      </c>
    </row>
    <row r="789" spans="1:6" x14ac:dyDescent="0.2">
      <c r="A789" t="s">
        <v>640</v>
      </c>
      <c r="B789">
        <v>211375717</v>
      </c>
      <c r="C789">
        <v>212558841</v>
      </c>
      <c r="D789" t="s">
        <v>680</v>
      </c>
      <c r="E789" t="s">
        <v>278</v>
      </c>
      <c r="F789" t="s">
        <v>348</v>
      </c>
    </row>
    <row r="790" spans="1:6" x14ac:dyDescent="0.2">
      <c r="A790" t="s">
        <v>640</v>
      </c>
      <c r="B790">
        <v>214725646</v>
      </c>
      <c r="C790">
        <v>214829683</v>
      </c>
      <c r="D790" t="s">
        <v>681</v>
      </c>
      <c r="E790" t="s">
        <v>278</v>
      </c>
      <c r="F790" t="s">
        <v>348</v>
      </c>
    </row>
    <row r="791" spans="1:6" x14ac:dyDescent="0.2">
      <c r="A791" t="s">
        <v>640</v>
      </c>
      <c r="B791">
        <v>219569162</v>
      </c>
      <c r="C791">
        <v>219595711</v>
      </c>
      <c r="D791" t="s">
        <v>682</v>
      </c>
      <c r="E791" t="s">
        <v>278</v>
      </c>
      <c r="F791" t="s">
        <v>348</v>
      </c>
    </row>
    <row r="792" spans="1:6" x14ac:dyDescent="0.2">
      <c r="A792" t="s">
        <v>640</v>
      </c>
      <c r="B792">
        <v>222199887</v>
      </c>
      <c r="C792">
        <v>222318998</v>
      </c>
      <c r="D792" t="s">
        <v>683</v>
      </c>
      <c r="E792" t="s">
        <v>278</v>
      </c>
      <c r="F792" t="s">
        <v>348</v>
      </c>
    </row>
    <row r="793" spans="1:6" x14ac:dyDescent="0.2">
      <c r="A793" t="s">
        <v>640</v>
      </c>
      <c r="B793">
        <v>224470150</v>
      </c>
      <c r="C793">
        <v>224605397</v>
      </c>
      <c r="D793" t="s">
        <v>684</v>
      </c>
      <c r="E793" t="s">
        <v>278</v>
      </c>
      <c r="F793" t="s">
        <v>348</v>
      </c>
    </row>
    <row r="794" spans="1:6" x14ac:dyDescent="0.2">
      <c r="A794" t="s">
        <v>640</v>
      </c>
      <c r="B794">
        <v>226731312</v>
      </c>
      <c r="C794">
        <v>226819820</v>
      </c>
      <c r="D794" t="s">
        <v>685</v>
      </c>
      <c r="E794" t="s">
        <v>278</v>
      </c>
      <c r="F794" t="s">
        <v>348</v>
      </c>
    </row>
    <row r="795" spans="1:6" x14ac:dyDescent="0.2">
      <c r="A795" t="s">
        <v>640</v>
      </c>
      <c r="B795">
        <v>241849884</v>
      </c>
      <c r="C795">
        <v>241878894</v>
      </c>
      <c r="D795" t="s">
        <v>686</v>
      </c>
      <c r="E795" t="s">
        <v>278</v>
      </c>
      <c r="F795" t="s">
        <v>348</v>
      </c>
    </row>
    <row r="796" spans="1:6" x14ac:dyDescent="0.2">
      <c r="A796" t="s">
        <v>687</v>
      </c>
      <c r="B796">
        <v>4100980</v>
      </c>
      <c r="C796">
        <v>4187747</v>
      </c>
      <c r="D796" t="s">
        <v>688</v>
      </c>
      <c r="E796" t="s">
        <v>278</v>
      </c>
      <c r="F796" t="s">
        <v>279</v>
      </c>
    </row>
    <row r="797" spans="1:6" x14ac:dyDescent="0.2">
      <c r="A797" t="s">
        <v>687</v>
      </c>
      <c r="B797">
        <v>9517370</v>
      </c>
      <c r="C797">
        <v>9839076</v>
      </c>
      <c r="D797" t="s">
        <v>689</v>
      </c>
      <c r="E797" t="s">
        <v>278</v>
      </c>
      <c r="F797" t="s">
        <v>279</v>
      </c>
    </row>
    <row r="798" spans="1:6" x14ac:dyDescent="0.2">
      <c r="A798" t="s">
        <v>687</v>
      </c>
      <c r="B798">
        <v>22560998</v>
      </c>
      <c r="C798">
        <v>22585455</v>
      </c>
      <c r="D798" t="s">
        <v>690</v>
      </c>
      <c r="E798" t="s">
        <v>278</v>
      </c>
      <c r="F798" t="s">
        <v>279</v>
      </c>
    </row>
    <row r="799" spans="1:6" x14ac:dyDescent="0.2">
      <c r="A799" t="s">
        <v>687</v>
      </c>
      <c r="B799">
        <v>31644452</v>
      </c>
      <c r="C799">
        <v>31723989</v>
      </c>
      <c r="D799" t="s">
        <v>691</v>
      </c>
      <c r="E799" t="s">
        <v>278</v>
      </c>
      <c r="F799" t="s">
        <v>279</v>
      </c>
    </row>
    <row r="800" spans="1:6" x14ac:dyDescent="0.2">
      <c r="A800" t="s">
        <v>687</v>
      </c>
      <c r="B800">
        <v>32338330</v>
      </c>
      <c r="C800">
        <v>32439319</v>
      </c>
      <c r="D800" t="s">
        <v>692</v>
      </c>
      <c r="E800" t="s">
        <v>278</v>
      </c>
      <c r="F800" t="s">
        <v>279</v>
      </c>
    </row>
    <row r="801" spans="1:6" x14ac:dyDescent="0.2">
      <c r="A801" t="s">
        <v>687</v>
      </c>
      <c r="B801">
        <v>32742385</v>
      </c>
      <c r="C801">
        <v>32809359</v>
      </c>
      <c r="D801" t="s">
        <v>693</v>
      </c>
      <c r="E801" t="s">
        <v>278</v>
      </c>
      <c r="F801" t="s">
        <v>279</v>
      </c>
    </row>
    <row r="802" spans="1:6" x14ac:dyDescent="0.2">
      <c r="A802" t="s">
        <v>687</v>
      </c>
      <c r="B802">
        <v>36870229</v>
      </c>
      <c r="C802">
        <v>36951893</v>
      </c>
      <c r="D802" t="s">
        <v>694</v>
      </c>
      <c r="E802" t="s">
        <v>278</v>
      </c>
      <c r="F802" t="s">
        <v>279</v>
      </c>
    </row>
    <row r="803" spans="1:6" x14ac:dyDescent="0.2">
      <c r="A803" t="s">
        <v>687</v>
      </c>
      <c r="B803">
        <v>37324685</v>
      </c>
      <c r="C803">
        <v>37406050</v>
      </c>
      <c r="D803" t="s">
        <v>695</v>
      </c>
      <c r="E803" t="s">
        <v>278</v>
      </c>
      <c r="F803" t="s">
        <v>279</v>
      </c>
    </row>
    <row r="804" spans="1:6" x14ac:dyDescent="0.2">
      <c r="A804" t="s">
        <v>687</v>
      </c>
      <c r="B804">
        <v>41008822</v>
      </c>
      <c r="C804">
        <v>41196801</v>
      </c>
      <c r="D804" t="s">
        <v>696</v>
      </c>
      <c r="E804" t="s">
        <v>278</v>
      </c>
      <c r="F804" t="s">
        <v>279</v>
      </c>
    </row>
    <row r="805" spans="1:6" x14ac:dyDescent="0.2">
      <c r="A805" t="s">
        <v>687</v>
      </c>
      <c r="B805">
        <v>42052752</v>
      </c>
      <c r="C805">
        <v>43189970</v>
      </c>
      <c r="D805" t="s">
        <v>697</v>
      </c>
      <c r="E805" t="s">
        <v>278</v>
      </c>
      <c r="F805" t="s">
        <v>279</v>
      </c>
    </row>
    <row r="806" spans="1:6" x14ac:dyDescent="0.2">
      <c r="A806" t="s">
        <v>687</v>
      </c>
      <c r="B806">
        <v>44946494</v>
      </c>
      <c r="C806">
        <v>45084214</v>
      </c>
      <c r="D806" t="s">
        <v>698</v>
      </c>
      <c r="E806" t="s">
        <v>278</v>
      </c>
      <c r="F806" t="s">
        <v>279</v>
      </c>
    </row>
    <row r="807" spans="1:6" x14ac:dyDescent="0.2">
      <c r="A807" t="s">
        <v>687</v>
      </c>
      <c r="B807">
        <v>45305288</v>
      </c>
      <c r="C807">
        <v>45348424</v>
      </c>
      <c r="D807" t="s">
        <v>699</v>
      </c>
      <c r="E807" t="s">
        <v>278</v>
      </c>
      <c r="F807" t="s">
        <v>279</v>
      </c>
    </row>
    <row r="808" spans="1:6" x14ac:dyDescent="0.2">
      <c r="A808" t="s">
        <v>687</v>
      </c>
      <c r="B808">
        <v>47481887</v>
      </c>
      <c r="C808">
        <v>47656877</v>
      </c>
      <c r="D808" t="s">
        <v>700</v>
      </c>
      <c r="E808" t="s">
        <v>278</v>
      </c>
      <c r="F808" t="s">
        <v>279</v>
      </c>
    </row>
    <row r="809" spans="1:6" x14ac:dyDescent="0.2">
      <c r="A809" t="s">
        <v>687</v>
      </c>
      <c r="B809">
        <v>53547071</v>
      </c>
      <c r="C809">
        <v>53609907</v>
      </c>
      <c r="D809" t="s">
        <v>701</v>
      </c>
      <c r="E809" t="s">
        <v>278</v>
      </c>
      <c r="F809" t="s">
        <v>279</v>
      </c>
    </row>
    <row r="810" spans="1:6" x14ac:dyDescent="0.2">
      <c r="A810" t="s">
        <v>687</v>
      </c>
      <c r="B810">
        <v>56349389</v>
      </c>
      <c r="C810">
        <v>56392337</v>
      </c>
      <c r="D810" t="s">
        <v>702</v>
      </c>
      <c r="E810" t="s">
        <v>278</v>
      </c>
      <c r="F810" t="s">
        <v>279</v>
      </c>
    </row>
    <row r="811" spans="1:6" x14ac:dyDescent="0.2">
      <c r="A811" t="s">
        <v>687</v>
      </c>
      <c r="B811">
        <v>57628392</v>
      </c>
      <c r="C811">
        <v>57711536</v>
      </c>
      <c r="D811" t="s">
        <v>703</v>
      </c>
      <c r="E811" t="s">
        <v>278</v>
      </c>
      <c r="F811" t="s">
        <v>279</v>
      </c>
    </row>
    <row r="812" spans="1:6" x14ac:dyDescent="0.2">
      <c r="A812" t="s">
        <v>687</v>
      </c>
      <c r="B812">
        <v>58819718</v>
      </c>
      <c r="C812">
        <v>58911192</v>
      </c>
      <c r="D812" t="s">
        <v>704</v>
      </c>
      <c r="E812" t="s">
        <v>278</v>
      </c>
      <c r="F812" t="s">
        <v>279</v>
      </c>
    </row>
    <row r="813" spans="1:6" x14ac:dyDescent="0.2">
      <c r="A813" t="s">
        <v>687</v>
      </c>
      <c r="B813">
        <v>63637810</v>
      </c>
      <c r="C813">
        <v>63708025</v>
      </c>
      <c r="D813" t="s">
        <v>705</v>
      </c>
      <c r="E813" t="s">
        <v>278</v>
      </c>
      <c r="F813" t="s">
        <v>279</v>
      </c>
    </row>
    <row r="814" spans="1:6" x14ac:dyDescent="0.2">
      <c r="A814" t="s">
        <v>687</v>
      </c>
      <c r="B814">
        <v>4120980</v>
      </c>
      <c r="C814">
        <v>4207747</v>
      </c>
      <c r="D814" t="s">
        <v>688</v>
      </c>
      <c r="E814" t="s">
        <v>278</v>
      </c>
      <c r="F814" t="s">
        <v>348</v>
      </c>
    </row>
    <row r="815" spans="1:6" x14ac:dyDescent="0.2">
      <c r="A815" t="s">
        <v>687</v>
      </c>
      <c r="B815">
        <v>9537370</v>
      </c>
      <c r="C815">
        <v>9859076</v>
      </c>
      <c r="D815" t="s">
        <v>689</v>
      </c>
      <c r="E815" t="s">
        <v>278</v>
      </c>
      <c r="F815" t="s">
        <v>348</v>
      </c>
    </row>
    <row r="816" spans="1:6" x14ac:dyDescent="0.2">
      <c r="A816" t="s">
        <v>687</v>
      </c>
      <c r="B816">
        <v>22580998</v>
      </c>
      <c r="C816">
        <v>22605455</v>
      </c>
      <c r="D816" t="s">
        <v>690</v>
      </c>
      <c r="E816" t="s">
        <v>278</v>
      </c>
      <c r="F816" t="s">
        <v>348</v>
      </c>
    </row>
    <row r="817" spans="1:6" x14ac:dyDescent="0.2">
      <c r="A817" t="s">
        <v>687</v>
      </c>
      <c r="B817">
        <v>31664452</v>
      </c>
      <c r="C817">
        <v>31743989</v>
      </c>
      <c r="D817" t="s">
        <v>691</v>
      </c>
      <c r="E817" t="s">
        <v>278</v>
      </c>
      <c r="F817" t="s">
        <v>348</v>
      </c>
    </row>
    <row r="818" spans="1:6" x14ac:dyDescent="0.2">
      <c r="A818" t="s">
        <v>687</v>
      </c>
      <c r="B818">
        <v>32358330</v>
      </c>
      <c r="C818">
        <v>32459319</v>
      </c>
      <c r="D818" t="s">
        <v>692</v>
      </c>
      <c r="E818" t="s">
        <v>278</v>
      </c>
      <c r="F818" t="s">
        <v>348</v>
      </c>
    </row>
    <row r="819" spans="1:6" x14ac:dyDescent="0.2">
      <c r="A819" t="s">
        <v>687</v>
      </c>
      <c r="B819">
        <v>32762385</v>
      </c>
      <c r="C819">
        <v>32829359</v>
      </c>
      <c r="D819" t="s">
        <v>693</v>
      </c>
      <c r="E819" t="s">
        <v>278</v>
      </c>
      <c r="F819" t="s">
        <v>348</v>
      </c>
    </row>
    <row r="820" spans="1:6" x14ac:dyDescent="0.2">
      <c r="A820" t="s">
        <v>687</v>
      </c>
      <c r="B820">
        <v>36890229</v>
      </c>
      <c r="C820">
        <v>36971893</v>
      </c>
      <c r="D820" t="s">
        <v>694</v>
      </c>
      <c r="E820" t="s">
        <v>278</v>
      </c>
      <c r="F820" t="s">
        <v>348</v>
      </c>
    </row>
    <row r="821" spans="1:6" x14ac:dyDescent="0.2">
      <c r="A821" t="s">
        <v>687</v>
      </c>
      <c r="B821">
        <v>37344685</v>
      </c>
      <c r="C821">
        <v>37426050</v>
      </c>
      <c r="D821" t="s">
        <v>695</v>
      </c>
      <c r="E821" t="s">
        <v>278</v>
      </c>
      <c r="F821" t="s">
        <v>348</v>
      </c>
    </row>
    <row r="822" spans="1:6" x14ac:dyDescent="0.2">
      <c r="A822" t="s">
        <v>687</v>
      </c>
      <c r="B822">
        <v>41028822</v>
      </c>
      <c r="C822">
        <v>41216801</v>
      </c>
      <c r="D822" t="s">
        <v>696</v>
      </c>
      <c r="E822" t="s">
        <v>278</v>
      </c>
      <c r="F822" t="s">
        <v>348</v>
      </c>
    </row>
    <row r="823" spans="1:6" x14ac:dyDescent="0.2">
      <c r="A823" t="s">
        <v>687</v>
      </c>
      <c r="B823">
        <v>42072752</v>
      </c>
      <c r="C823">
        <v>43209970</v>
      </c>
      <c r="D823" t="s">
        <v>697</v>
      </c>
      <c r="E823" t="s">
        <v>278</v>
      </c>
      <c r="F823" t="s">
        <v>348</v>
      </c>
    </row>
    <row r="824" spans="1:6" x14ac:dyDescent="0.2">
      <c r="A824" t="s">
        <v>687</v>
      </c>
      <c r="B824">
        <v>44966494</v>
      </c>
      <c r="C824">
        <v>45104214</v>
      </c>
      <c r="D824" t="s">
        <v>698</v>
      </c>
      <c r="E824" t="s">
        <v>278</v>
      </c>
      <c r="F824" t="s">
        <v>348</v>
      </c>
    </row>
    <row r="825" spans="1:6" x14ac:dyDescent="0.2">
      <c r="A825" t="s">
        <v>687</v>
      </c>
      <c r="B825">
        <v>45325288</v>
      </c>
      <c r="C825">
        <v>45368424</v>
      </c>
      <c r="D825" t="s">
        <v>699</v>
      </c>
      <c r="E825" t="s">
        <v>278</v>
      </c>
      <c r="F825" t="s">
        <v>348</v>
      </c>
    </row>
    <row r="826" spans="1:6" x14ac:dyDescent="0.2">
      <c r="A826" t="s">
        <v>687</v>
      </c>
      <c r="B826">
        <v>47501887</v>
      </c>
      <c r="C826">
        <v>47676877</v>
      </c>
      <c r="D826" t="s">
        <v>700</v>
      </c>
      <c r="E826" t="s">
        <v>278</v>
      </c>
      <c r="F826" t="s">
        <v>348</v>
      </c>
    </row>
    <row r="827" spans="1:6" x14ac:dyDescent="0.2">
      <c r="A827" t="s">
        <v>687</v>
      </c>
      <c r="B827">
        <v>53567071</v>
      </c>
      <c r="C827">
        <v>53629907</v>
      </c>
      <c r="D827" t="s">
        <v>701</v>
      </c>
      <c r="E827" t="s">
        <v>278</v>
      </c>
      <c r="F827" t="s">
        <v>348</v>
      </c>
    </row>
    <row r="828" spans="1:6" x14ac:dyDescent="0.2">
      <c r="A828" t="s">
        <v>687</v>
      </c>
      <c r="B828">
        <v>56369389</v>
      </c>
      <c r="C828">
        <v>56412337</v>
      </c>
      <c r="D828" t="s">
        <v>702</v>
      </c>
      <c r="E828" t="s">
        <v>278</v>
      </c>
      <c r="F828" t="s">
        <v>348</v>
      </c>
    </row>
    <row r="829" spans="1:6" x14ac:dyDescent="0.2">
      <c r="A829" t="s">
        <v>687</v>
      </c>
      <c r="B829">
        <v>57648392</v>
      </c>
      <c r="C829">
        <v>57731536</v>
      </c>
      <c r="D829" t="s">
        <v>703</v>
      </c>
      <c r="E829" t="s">
        <v>278</v>
      </c>
      <c r="F829" t="s">
        <v>348</v>
      </c>
    </row>
    <row r="830" spans="1:6" x14ac:dyDescent="0.2">
      <c r="A830" t="s">
        <v>687</v>
      </c>
      <c r="B830">
        <v>58839718</v>
      </c>
      <c r="C830">
        <v>58931192</v>
      </c>
      <c r="D830" t="s">
        <v>704</v>
      </c>
      <c r="E830" t="s">
        <v>278</v>
      </c>
      <c r="F830" t="s">
        <v>348</v>
      </c>
    </row>
    <row r="831" spans="1:6" x14ac:dyDescent="0.2">
      <c r="A831" t="s">
        <v>687</v>
      </c>
      <c r="B831">
        <v>63657810</v>
      </c>
      <c r="C831">
        <v>63728025</v>
      </c>
      <c r="D831" t="s">
        <v>705</v>
      </c>
      <c r="E831" t="s">
        <v>278</v>
      </c>
      <c r="F831" t="s">
        <v>348</v>
      </c>
    </row>
    <row r="832" spans="1:6" x14ac:dyDescent="0.2">
      <c r="A832" t="s">
        <v>706</v>
      </c>
      <c r="B832">
        <v>34767801</v>
      </c>
      <c r="C832">
        <v>36004667</v>
      </c>
      <c r="D832" t="s">
        <v>707</v>
      </c>
      <c r="E832" t="s">
        <v>278</v>
      </c>
      <c r="F832" t="s">
        <v>279</v>
      </c>
    </row>
    <row r="833" spans="1:6" x14ac:dyDescent="0.2">
      <c r="A833" t="s">
        <v>706</v>
      </c>
      <c r="B833">
        <v>38360027</v>
      </c>
      <c r="C833">
        <v>38661780</v>
      </c>
      <c r="D833" t="s">
        <v>708</v>
      </c>
      <c r="E833" t="s">
        <v>278</v>
      </c>
      <c r="F833" t="s">
        <v>279</v>
      </c>
    </row>
    <row r="834" spans="1:6" x14ac:dyDescent="0.2">
      <c r="A834" t="s">
        <v>706</v>
      </c>
      <c r="B834">
        <v>41444300</v>
      </c>
      <c r="C834">
        <v>41531116</v>
      </c>
      <c r="D834" t="s">
        <v>709</v>
      </c>
      <c r="E834" t="s">
        <v>278</v>
      </c>
      <c r="F834" t="s">
        <v>279</v>
      </c>
    </row>
    <row r="835" spans="1:6" x14ac:dyDescent="0.2">
      <c r="A835" t="s">
        <v>706</v>
      </c>
      <c r="B835">
        <v>43072956</v>
      </c>
      <c r="C835">
        <v>43107570</v>
      </c>
      <c r="D835" t="s">
        <v>710</v>
      </c>
      <c r="E835" t="s">
        <v>278</v>
      </c>
      <c r="F835" t="s">
        <v>279</v>
      </c>
    </row>
    <row r="836" spans="1:6" x14ac:dyDescent="0.2">
      <c r="A836" t="s">
        <v>706</v>
      </c>
      <c r="B836">
        <v>44195382</v>
      </c>
      <c r="C836">
        <v>44241446</v>
      </c>
      <c r="D836" t="s">
        <v>711</v>
      </c>
      <c r="E836" t="s">
        <v>278</v>
      </c>
      <c r="F836" t="s">
        <v>279</v>
      </c>
    </row>
    <row r="837" spans="1:6" x14ac:dyDescent="0.2">
      <c r="A837" t="s">
        <v>706</v>
      </c>
      <c r="B837">
        <v>34787801</v>
      </c>
      <c r="C837">
        <v>36024667</v>
      </c>
      <c r="D837" t="s">
        <v>707</v>
      </c>
      <c r="E837" t="s">
        <v>278</v>
      </c>
      <c r="F837" t="s">
        <v>348</v>
      </c>
    </row>
    <row r="838" spans="1:6" x14ac:dyDescent="0.2">
      <c r="A838" t="s">
        <v>706</v>
      </c>
      <c r="B838">
        <v>38380027</v>
      </c>
      <c r="C838">
        <v>38681780</v>
      </c>
      <c r="D838" t="s">
        <v>708</v>
      </c>
      <c r="E838" t="s">
        <v>278</v>
      </c>
      <c r="F838" t="s">
        <v>348</v>
      </c>
    </row>
    <row r="839" spans="1:6" x14ac:dyDescent="0.2">
      <c r="A839" t="s">
        <v>706</v>
      </c>
      <c r="B839">
        <v>41464300</v>
      </c>
      <c r="C839">
        <v>41551116</v>
      </c>
      <c r="D839" t="s">
        <v>709</v>
      </c>
      <c r="E839" t="s">
        <v>278</v>
      </c>
      <c r="F839" t="s">
        <v>348</v>
      </c>
    </row>
    <row r="840" spans="1:6" x14ac:dyDescent="0.2">
      <c r="A840" t="s">
        <v>706</v>
      </c>
      <c r="B840">
        <v>43092956</v>
      </c>
      <c r="C840">
        <v>43127570</v>
      </c>
      <c r="D840" t="s">
        <v>710</v>
      </c>
      <c r="E840" t="s">
        <v>278</v>
      </c>
      <c r="F840" t="s">
        <v>348</v>
      </c>
    </row>
    <row r="841" spans="1:6" x14ac:dyDescent="0.2">
      <c r="A841" t="s">
        <v>706</v>
      </c>
      <c r="B841">
        <v>44215382</v>
      </c>
      <c r="C841">
        <v>44261446</v>
      </c>
      <c r="D841" t="s">
        <v>711</v>
      </c>
      <c r="E841" t="s">
        <v>278</v>
      </c>
      <c r="F841" t="s">
        <v>348</v>
      </c>
    </row>
    <row r="842" spans="1:6" x14ac:dyDescent="0.2">
      <c r="A842" t="s">
        <v>712</v>
      </c>
      <c r="B842">
        <v>20897407</v>
      </c>
      <c r="C842">
        <v>20953747</v>
      </c>
      <c r="D842" t="s">
        <v>713</v>
      </c>
      <c r="E842" t="s">
        <v>278</v>
      </c>
      <c r="F842" t="s">
        <v>279</v>
      </c>
    </row>
    <row r="843" spans="1:6" x14ac:dyDescent="0.2">
      <c r="A843" t="s">
        <v>712</v>
      </c>
      <c r="B843">
        <v>20962269</v>
      </c>
      <c r="C843">
        <v>20999032</v>
      </c>
      <c r="D843" t="s">
        <v>714</v>
      </c>
      <c r="E843" t="s">
        <v>278</v>
      </c>
      <c r="F843" t="s">
        <v>279</v>
      </c>
    </row>
    <row r="844" spans="1:6" x14ac:dyDescent="0.2">
      <c r="A844" t="s">
        <v>712</v>
      </c>
      <c r="B844">
        <v>21739657</v>
      </c>
      <c r="C844">
        <v>21867680</v>
      </c>
      <c r="D844" t="s">
        <v>715</v>
      </c>
      <c r="E844" t="s">
        <v>278</v>
      </c>
      <c r="F844" t="s">
        <v>279</v>
      </c>
    </row>
    <row r="845" spans="1:6" x14ac:dyDescent="0.2">
      <c r="A845" t="s">
        <v>712</v>
      </c>
      <c r="B845">
        <v>23159704</v>
      </c>
      <c r="C845">
        <v>23318037</v>
      </c>
      <c r="D845" t="s">
        <v>716</v>
      </c>
      <c r="E845" t="s">
        <v>278</v>
      </c>
      <c r="F845" t="s">
        <v>279</v>
      </c>
    </row>
    <row r="846" spans="1:6" x14ac:dyDescent="0.2">
      <c r="A846" t="s">
        <v>712</v>
      </c>
      <c r="B846">
        <v>23766931</v>
      </c>
      <c r="C846">
        <v>23838009</v>
      </c>
      <c r="D846" t="s">
        <v>717</v>
      </c>
      <c r="E846" t="s">
        <v>278</v>
      </c>
      <c r="F846" t="s">
        <v>279</v>
      </c>
    </row>
    <row r="847" spans="1:6" x14ac:dyDescent="0.2">
      <c r="A847" t="s">
        <v>712</v>
      </c>
      <c r="B847">
        <v>27728277</v>
      </c>
      <c r="C847">
        <v>27801756</v>
      </c>
      <c r="D847" t="s">
        <v>718</v>
      </c>
      <c r="E847" t="s">
        <v>278</v>
      </c>
      <c r="F847" t="s">
        <v>279</v>
      </c>
    </row>
    <row r="848" spans="1:6" x14ac:dyDescent="0.2">
      <c r="A848" t="s">
        <v>712</v>
      </c>
      <c r="B848">
        <v>28667743</v>
      </c>
      <c r="C848">
        <v>28742422</v>
      </c>
      <c r="D848" t="s">
        <v>719</v>
      </c>
      <c r="E848" t="s">
        <v>278</v>
      </c>
      <c r="F848" t="s">
        <v>279</v>
      </c>
    </row>
    <row r="849" spans="1:6" x14ac:dyDescent="0.2">
      <c r="A849" t="s">
        <v>712</v>
      </c>
      <c r="B849">
        <v>28863572</v>
      </c>
      <c r="C849">
        <v>29057488</v>
      </c>
      <c r="D849" t="s">
        <v>720</v>
      </c>
      <c r="E849" t="s">
        <v>278</v>
      </c>
      <c r="F849" t="s">
        <v>279</v>
      </c>
    </row>
    <row r="850" spans="1:6" x14ac:dyDescent="0.2">
      <c r="A850" t="s">
        <v>712</v>
      </c>
      <c r="B850">
        <v>29248009</v>
      </c>
      <c r="C850">
        <v>29300525</v>
      </c>
      <c r="D850" t="s">
        <v>721</v>
      </c>
      <c r="E850" t="s">
        <v>278</v>
      </c>
      <c r="F850" t="s">
        <v>279</v>
      </c>
    </row>
    <row r="851" spans="1:6" x14ac:dyDescent="0.2">
      <c r="A851" t="s">
        <v>712</v>
      </c>
      <c r="B851">
        <v>29583553</v>
      </c>
      <c r="C851">
        <v>29698598</v>
      </c>
      <c r="D851" t="s">
        <v>722</v>
      </c>
      <c r="E851" t="s">
        <v>278</v>
      </c>
      <c r="F851" t="s">
        <v>279</v>
      </c>
    </row>
    <row r="852" spans="1:6" x14ac:dyDescent="0.2">
      <c r="A852" t="s">
        <v>712</v>
      </c>
      <c r="B852">
        <v>30427959</v>
      </c>
      <c r="C852">
        <v>30472017</v>
      </c>
      <c r="D852" t="s">
        <v>723</v>
      </c>
      <c r="E852" t="s">
        <v>278</v>
      </c>
      <c r="F852" t="s">
        <v>279</v>
      </c>
    </row>
    <row r="853" spans="1:6" x14ac:dyDescent="0.2">
      <c r="A853" t="s">
        <v>712</v>
      </c>
      <c r="B853">
        <v>36261280</v>
      </c>
      <c r="C853">
        <v>36388010</v>
      </c>
      <c r="D853" t="s">
        <v>724</v>
      </c>
      <c r="E853" t="s">
        <v>278</v>
      </c>
      <c r="F853" t="s">
        <v>279</v>
      </c>
    </row>
    <row r="854" spans="1:6" x14ac:dyDescent="0.2">
      <c r="A854" t="s">
        <v>712</v>
      </c>
      <c r="B854">
        <v>37205270</v>
      </c>
      <c r="C854">
        <v>37259594</v>
      </c>
      <c r="D854" t="s">
        <v>725</v>
      </c>
      <c r="E854" t="s">
        <v>278</v>
      </c>
      <c r="F854" t="s">
        <v>279</v>
      </c>
    </row>
    <row r="855" spans="1:6" x14ac:dyDescent="0.2">
      <c r="A855" t="s">
        <v>712</v>
      </c>
      <c r="B855">
        <v>37950686</v>
      </c>
      <c r="C855">
        <v>37987422</v>
      </c>
      <c r="D855" t="s">
        <v>726</v>
      </c>
      <c r="E855" t="s">
        <v>278</v>
      </c>
      <c r="F855" t="s">
        <v>279</v>
      </c>
    </row>
    <row r="856" spans="1:6" x14ac:dyDescent="0.2">
      <c r="A856" t="s">
        <v>712</v>
      </c>
      <c r="B856">
        <v>40390281</v>
      </c>
      <c r="C856">
        <v>40636719</v>
      </c>
      <c r="D856" t="s">
        <v>727</v>
      </c>
      <c r="E856" t="s">
        <v>278</v>
      </c>
      <c r="F856" t="s">
        <v>279</v>
      </c>
    </row>
    <row r="857" spans="1:6" x14ac:dyDescent="0.2">
      <c r="A857" t="s">
        <v>712</v>
      </c>
      <c r="B857">
        <v>41072510</v>
      </c>
      <c r="C857">
        <v>41180077</v>
      </c>
      <c r="D857" t="s">
        <v>728</v>
      </c>
      <c r="E857" t="s">
        <v>278</v>
      </c>
      <c r="F857" t="s">
        <v>279</v>
      </c>
    </row>
    <row r="858" spans="1:6" x14ac:dyDescent="0.2">
      <c r="A858" t="s">
        <v>712</v>
      </c>
      <c r="B858">
        <v>20917407</v>
      </c>
      <c r="C858">
        <v>20973747</v>
      </c>
      <c r="D858" t="s">
        <v>713</v>
      </c>
      <c r="E858" t="s">
        <v>278</v>
      </c>
      <c r="F858" t="s">
        <v>348</v>
      </c>
    </row>
    <row r="859" spans="1:6" x14ac:dyDescent="0.2">
      <c r="A859" t="s">
        <v>712</v>
      </c>
      <c r="B859">
        <v>20982269</v>
      </c>
      <c r="C859">
        <v>21019032</v>
      </c>
      <c r="D859" t="s">
        <v>714</v>
      </c>
      <c r="E859" t="s">
        <v>278</v>
      </c>
      <c r="F859" t="s">
        <v>348</v>
      </c>
    </row>
    <row r="860" spans="1:6" x14ac:dyDescent="0.2">
      <c r="A860" t="s">
        <v>712</v>
      </c>
      <c r="B860">
        <v>21759657</v>
      </c>
      <c r="C860">
        <v>21887680</v>
      </c>
      <c r="D860" t="s">
        <v>715</v>
      </c>
      <c r="E860" t="s">
        <v>278</v>
      </c>
      <c r="F860" t="s">
        <v>348</v>
      </c>
    </row>
    <row r="861" spans="1:6" x14ac:dyDescent="0.2">
      <c r="A861" t="s">
        <v>712</v>
      </c>
      <c r="B861">
        <v>23179704</v>
      </c>
      <c r="C861">
        <v>23338037</v>
      </c>
      <c r="D861" t="s">
        <v>716</v>
      </c>
      <c r="E861" t="s">
        <v>278</v>
      </c>
      <c r="F861" t="s">
        <v>348</v>
      </c>
    </row>
    <row r="862" spans="1:6" x14ac:dyDescent="0.2">
      <c r="A862" t="s">
        <v>712</v>
      </c>
      <c r="B862">
        <v>23786931</v>
      </c>
      <c r="C862">
        <v>23858009</v>
      </c>
      <c r="D862" t="s">
        <v>717</v>
      </c>
      <c r="E862" t="s">
        <v>278</v>
      </c>
      <c r="F862" t="s">
        <v>348</v>
      </c>
    </row>
    <row r="863" spans="1:6" x14ac:dyDescent="0.2">
      <c r="A863" t="s">
        <v>712</v>
      </c>
      <c r="B863">
        <v>27748277</v>
      </c>
      <c r="C863">
        <v>27821756</v>
      </c>
      <c r="D863" t="s">
        <v>718</v>
      </c>
      <c r="E863" t="s">
        <v>278</v>
      </c>
      <c r="F863" t="s">
        <v>348</v>
      </c>
    </row>
    <row r="864" spans="1:6" x14ac:dyDescent="0.2">
      <c r="A864" t="s">
        <v>712</v>
      </c>
      <c r="B864">
        <v>28687743</v>
      </c>
      <c r="C864">
        <v>28762422</v>
      </c>
      <c r="D864" t="s">
        <v>719</v>
      </c>
      <c r="E864" t="s">
        <v>278</v>
      </c>
      <c r="F864" t="s">
        <v>348</v>
      </c>
    </row>
    <row r="865" spans="1:6" x14ac:dyDescent="0.2">
      <c r="A865" t="s">
        <v>712</v>
      </c>
      <c r="B865">
        <v>28883572</v>
      </c>
      <c r="C865">
        <v>29077488</v>
      </c>
      <c r="D865" t="s">
        <v>720</v>
      </c>
      <c r="E865" t="s">
        <v>278</v>
      </c>
      <c r="F865" t="s">
        <v>348</v>
      </c>
    </row>
    <row r="866" spans="1:6" x14ac:dyDescent="0.2">
      <c r="A866" t="s">
        <v>712</v>
      </c>
      <c r="B866">
        <v>29268009</v>
      </c>
      <c r="C866">
        <v>29320525</v>
      </c>
      <c r="D866" t="s">
        <v>721</v>
      </c>
      <c r="E866" t="s">
        <v>278</v>
      </c>
      <c r="F866" t="s">
        <v>348</v>
      </c>
    </row>
    <row r="867" spans="1:6" x14ac:dyDescent="0.2">
      <c r="A867" t="s">
        <v>712</v>
      </c>
      <c r="B867">
        <v>29603553</v>
      </c>
      <c r="C867">
        <v>29718598</v>
      </c>
      <c r="D867" t="s">
        <v>722</v>
      </c>
      <c r="E867" t="s">
        <v>278</v>
      </c>
      <c r="F867" t="s">
        <v>348</v>
      </c>
    </row>
    <row r="868" spans="1:6" x14ac:dyDescent="0.2">
      <c r="A868" t="s">
        <v>712</v>
      </c>
      <c r="B868">
        <v>30447959</v>
      </c>
      <c r="C868">
        <v>30492017</v>
      </c>
      <c r="D868" t="s">
        <v>723</v>
      </c>
      <c r="E868" t="s">
        <v>278</v>
      </c>
      <c r="F868" t="s">
        <v>348</v>
      </c>
    </row>
    <row r="869" spans="1:6" x14ac:dyDescent="0.2">
      <c r="A869" t="s">
        <v>712</v>
      </c>
      <c r="B869">
        <v>36281280</v>
      </c>
      <c r="C869">
        <v>36408010</v>
      </c>
      <c r="D869" t="s">
        <v>724</v>
      </c>
      <c r="E869" t="s">
        <v>278</v>
      </c>
      <c r="F869" t="s">
        <v>348</v>
      </c>
    </row>
    <row r="870" spans="1:6" x14ac:dyDescent="0.2">
      <c r="A870" t="s">
        <v>712</v>
      </c>
      <c r="B870">
        <v>37225270</v>
      </c>
      <c r="C870">
        <v>37279594</v>
      </c>
      <c r="D870" t="s">
        <v>725</v>
      </c>
      <c r="E870" t="s">
        <v>278</v>
      </c>
      <c r="F870" t="s">
        <v>348</v>
      </c>
    </row>
    <row r="871" spans="1:6" x14ac:dyDescent="0.2">
      <c r="A871" t="s">
        <v>712</v>
      </c>
      <c r="B871">
        <v>37970686</v>
      </c>
      <c r="C871">
        <v>38007422</v>
      </c>
      <c r="D871" t="s">
        <v>726</v>
      </c>
      <c r="E871" t="s">
        <v>278</v>
      </c>
      <c r="F871" t="s">
        <v>348</v>
      </c>
    </row>
    <row r="872" spans="1:6" x14ac:dyDescent="0.2">
      <c r="A872" t="s">
        <v>712</v>
      </c>
      <c r="B872">
        <v>40410281</v>
      </c>
      <c r="C872">
        <v>40656719</v>
      </c>
      <c r="D872" t="s">
        <v>727</v>
      </c>
      <c r="E872" t="s">
        <v>278</v>
      </c>
      <c r="F872" t="s">
        <v>348</v>
      </c>
    </row>
    <row r="873" spans="1:6" x14ac:dyDescent="0.2">
      <c r="A873" t="s">
        <v>712</v>
      </c>
      <c r="B873">
        <v>41092510</v>
      </c>
      <c r="C873">
        <v>41200077</v>
      </c>
      <c r="D873" t="s">
        <v>728</v>
      </c>
      <c r="E873" t="s">
        <v>278</v>
      </c>
      <c r="F873" t="s">
        <v>348</v>
      </c>
    </row>
    <row r="874" spans="1:6" x14ac:dyDescent="0.2">
      <c r="A874" t="s">
        <v>729</v>
      </c>
      <c r="B874">
        <v>10006370</v>
      </c>
      <c r="C874">
        <v>10101932</v>
      </c>
      <c r="D874" t="s">
        <v>730</v>
      </c>
      <c r="E874" t="s">
        <v>278</v>
      </c>
      <c r="F874" t="s">
        <v>279</v>
      </c>
    </row>
    <row r="875" spans="1:6" x14ac:dyDescent="0.2">
      <c r="A875" t="s">
        <v>729</v>
      </c>
      <c r="B875">
        <v>10121778</v>
      </c>
      <c r="C875">
        <v>10153676</v>
      </c>
      <c r="D875" t="s">
        <v>731</v>
      </c>
      <c r="E875" t="s">
        <v>278</v>
      </c>
      <c r="F875" t="s">
        <v>279</v>
      </c>
    </row>
    <row r="876" spans="1:6" x14ac:dyDescent="0.2">
      <c r="A876" t="s">
        <v>729</v>
      </c>
      <c r="B876">
        <v>12267368</v>
      </c>
      <c r="C876">
        <v>12434356</v>
      </c>
      <c r="D876" t="s">
        <v>732</v>
      </c>
      <c r="E876" t="s">
        <v>278</v>
      </c>
      <c r="F876" t="s">
        <v>279</v>
      </c>
    </row>
    <row r="877" spans="1:6" x14ac:dyDescent="0.2">
      <c r="A877" t="s">
        <v>729</v>
      </c>
      <c r="B877">
        <v>12562101</v>
      </c>
      <c r="C877">
        <v>12664201</v>
      </c>
      <c r="D877" t="s">
        <v>733</v>
      </c>
      <c r="E877" t="s">
        <v>278</v>
      </c>
      <c r="F877" t="s">
        <v>279</v>
      </c>
    </row>
    <row r="878" spans="1:6" x14ac:dyDescent="0.2">
      <c r="A878" t="s">
        <v>729</v>
      </c>
      <c r="B878">
        <v>30586478</v>
      </c>
      <c r="C878">
        <v>30694249</v>
      </c>
      <c r="D878" t="s">
        <v>734</v>
      </c>
      <c r="E878" t="s">
        <v>278</v>
      </c>
      <c r="F878" t="s">
        <v>279</v>
      </c>
    </row>
    <row r="879" spans="1:6" x14ac:dyDescent="0.2">
      <c r="A879" t="s">
        <v>729</v>
      </c>
      <c r="B879">
        <v>36973226</v>
      </c>
      <c r="C879">
        <v>37050896</v>
      </c>
      <c r="D879" t="s">
        <v>735</v>
      </c>
      <c r="E879" t="s">
        <v>278</v>
      </c>
      <c r="F879" t="s">
        <v>279</v>
      </c>
    </row>
    <row r="880" spans="1:6" x14ac:dyDescent="0.2">
      <c r="A880" t="s">
        <v>729</v>
      </c>
      <c r="B880">
        <v>38118552</v>
      </c>
      <c r="C880">
        <v>38143024</v>
      </c>
      <c r="D880" t="s">
        <v>736</v>
      </c>
      <c r="E880" t="s">
        <v>278</v>
      </c>
      <c r="F880" t="s">
        <v>279</v>
      </c>
    </row>
    <row r="881" spans="1:6" x14ac:dyDescent="0.2">
      <c r="A881" t="s">
        <v>729</v>
      </c>
      <c r="B881">
        <v>41174741</v>
      </c>
      <c r="C881">
        <v>41260096</v>
      </c>
      <c r="D881" t="s">
        <v>737</v>
      </c>
      <c r="E881" t="s">
        <v>278</v>
      </c>
      <c r="F881" t="s">
        <v>279</v>
      </c>
    </row>
    <row r="882" spans="1:6" x14ac:dyDescent="0.2">
      <c r="A882" t="s">
        <v>729</v>
      </c>
      <c r="B882">
        <v>46996428</v>
      </c>
      <c r="C882">
        <v>47164113</v>
      </c>
      <c r="D882" t="s">
        <v>738</v>
      </c>
      <c r="E882" t="s">
        <v>278</v>
      </c>
      <c r="F882" t="s">
        <v>279</v>
      </c>
    </row>
    <row r="883" spans="1:6" x14ac:dyDescent="0.2">
      <c r="A883" t="s">
        <v>729</v>
      </c>
      <c r="B883">
        <v>49339139</v>
      </c>
      <c r="C883">
        <v>49412998</v>
      </c>
      <c r="D883" t="s">
        <v>739</v>
      </c>
      <c r="E883" t="s">
        <v>278</v>
      </c>
      <c r="F883" t="s">
        <v>279</v>
      </c>
    </row>
    <row r="884" spans="1:6" x14ac:dyDescent="0.2">
      <c r="A884" t="s">
        <v>729</v>
      </c>
      <c r="B884">
        <v>49663947</v>
      </c>
      <c r="C884">
        <v>49689501</v>
      </c>
      <c r="D884" t="s">
        <v>740</v>
      </c>
      <c r="E884" t="s">
        <v>278</v>
      </c>
      <c r="F884" t="s">
        <v>279</v>
      </c>
    </row>
    <row r="885" spans="1:6" x14ac:dyDescent="0.2">
      <c r="A885" t="s">
        <v>729</v>
      </c>
      <c r="B885">
        <v>49866902</v>
      </c>
      <c r="C885">
        <v>49903873</v>
      </c>
      <c r="D885" t="s">
        <v>741</v>
      </c>
      <c r="E885" t="s">
        <v>278</v>
      </c>
      <c r="F885" t="s">
        <v>279</v>
      </c>
    </row>
    <row r="886" spans="1:6" x14ac:dyDescent="0.2">
      <c r="A886" t="s">
        <v>729</v>
      </c>
      <c r="B886">
        <v>51922345</v>
      </c>
      <c r="C886">
        <v>51948867</v>
      </c>
      <c r="D886" t="s">
        <v>742</v>
      </c>
      <c r="E886" t="s">
        <v>278</v>
      </c>
      <c r="F886" t="s">
        <v>279</v>
      </c>
    </row>
    <row r="887" spans="1:6" x14ac:dyDescent="0.2">
      <c r="A887" t="s">
        <v>729</v>
      </c>
      <c r="B887">
        <v>52381008</v>
      </c>
      <c r="C887">
        <v>52410008</v>
      </c>
      <c r="D887" t="s">
        <v>743</v>
      </c>
      <c r="E887" t="s">
        <v>278</v>
      </c>
      <c r="F887" t="s">
        <v>279</v>
      </c>
    </row>
    <row r="888" spans="1:6" x14ac:dyDescent="0.2">
      <c r="A888" t="s">
        <v>729</v>
      </c>
      <c r="B888">
        <v>52525352</v>
      </c>
      <c r="C888">
        <v>52685917</v>
      </c>
      <c r="D888" t="s">
        <v>744</v>
      </c>
      <c r="E888" t="s">
        <v>278</v>
      </c>
      <c r="F888" t="s">
        <v>279</v>
      </c>
    </row>
    <row r="889" spans="1:6" x14ac:dyDescent="0.2">
      <c r="A889" t="s">
        <v>729</v>
      </c>
      <c r="B889">
        <v>63843155</v>
      </c>
      <c r="C889">
        <v>64003462</v>
      </c>
      <c r="D889" t="s">
        <v>745</v>
      </c>
      <c r="E889" t="s">
        <v>278</v>
      </c>
      <c r="F889" t="s">
        <v>279</v>
      </c>
    </row>
    <row r="890" spans="1:6" x14ac:dyDescent="0.2">
      <c r="A890" t="s">
        <v>729</v>
      </c>
      <c r="B890">
        <v>65333525</v>
      </c>
      <c r="C890">
        <v>66038918</v>
      </c>
      <c r="D890" t="s">
        <v>746</v>
      </c>
      <c r="E890" t="s">
        <v>278</v>
      </c>
      <c r="F890" t="s">
        <v>279</v>
      </c>
    </row>
    <row r="891" spans="1:6" x14ac:dyDescent="0.2">
      <c r="A891" t="s">
        <v>729</v>
      </c>
      <c r="B891">
        <v>69719456</v>
      </c>
      <c r="C891">
        <v>69968336</v>
      </c>
      <c r="D891" t="s">
        <v>747</v>
      </c>
      <c r="E891" t="s">
        <v>278</v>
      </c>
      <c r="F891" t="s">
        <v>279</v>
      </c>
    </row>
    <row r="892" spans="1:6" x14ac:dyDescent="0.2">
      <c r="A892" t="s">
        <v>729</v>
      </c>
      <c r="B892">
        <v>70934693</v>
      </c>
      <c r="C892">
        <v>71583978</v>
      </c>
      <c r="D892" t="s">
        <v>748</v>
      </c>
      <c r="E892" t="s">
        <v>278</v>
      </c>
      <c r="F892" t="s">
        <v>279</v>
      </c>
    </row>
    <row r="893" spans="1:6" x14ac:dyDescent="0.2">
      <c r="A893" t="s">
        <v>729</v>
      </c>
      <c r="B893">
        <v>72351825</v>
      </c>
      <c r="C893">
        <v>72446621</v>
      </c>
      <c r="D893" t="s">
        <v>749</v>
      </c>
      <c r="E893" t="s">
        <v>278</v>
      </c>
      <c r="F893" t="s">
        <v>279</v>
      </c>
    </row>
    <row r="894" spans="1:6" x14ac:dyDescent="0.2">
      <c r="A894" t="s">
        <v>729</v>
      </c>
      <c r="B894">
        <v>72729277</v>
      </c>
      <c r="C894">
        <v>72861914</v>
      </c>
      <c r="D894" t="s">
        <v>750</v>
      </c>
      <c r="E894" t="s">
        <v>278</v>
      </c>
      <c r="F894" t="s">
        <v>279</v>
      </c>
    </row>
    <row r="895" spans="1:6" x14ac:dyDescent="0.2">
      <c r="A895" t="s">
        <v>729</v>
      </c>
      <c r="B895">
        <v>72976803</v>
      </c>
      <c r="C895">
        <v>73069198</v>
      </c>
      <c r="D895" t="s">
        <v>751</v>
      </c>
      <c r="E895" t="s">
        <v>278</v>
      </c>
      <c r="F895" t="s">
        <v>279</v>
      </c>
    </row>
    <row r="896" spans="1:6" x14ac:dyDescent="0.2">
      <c r="A896" t="s">
        <v>729</v>
      </c>
      <c r="B896">
        <v>89087621</v>
      </c>
      <c r="C896">
        <v>89482134</v>
      </c>
      <c r="D896" t="s">
        <v>752</v>
      </c>
      <c r="E896" t="s">
        <v>278</v>
      </c>
      <c r="F896" t="s">
        <v>279</v>
      </c>
    </row>
    <row r="897" spans="1:6" x14ac:dyDescent="0.2">
      <c r="A897" t="s">
        <v>729</v>
      </c>
      <c r="B897">
        <v>105635461</v>
      </c>
      <c r="C897">
        <v>105869552</v>
      </c>
      <c r="D897" t="s">
        <v>753</v>
      </c>
      <c r="E897" t="s">
        <v>278</v>
      </c>
      <c r="F897" t="s">
        <v>279</v>
      </c>
    </row>
    <row r="898" spans="1:6" x14ac:dyDescent="0.2">
      <c r="A898" t="s">
        <v>729</v>
      </c>
      <c r="B898">
        <v>119801321</v>
      </c>
      <c r="C898">
        <v>120094994</v>
      </c>
      <c r="D898" t="s">
        <v>754</v>
      </c>
      <c r="E898" t="s">
        <v>278</v>
      </c>
      <c r="F898" t="s">
        <v>279</v>
      </c>
    </row>
    <row r="899" spans="1:6" x14ac:dyDescent="0.2">
      <c r="A899" t="s">
        <v>729</v>
      </c>
      <c r="B899">
        <v>121411431</v>
      </c>
      <c r="C899">
        <v>121545988</v>
      </c>
      <c r="D899" t="s">
        <v>755</v>
      </c>
      <c r="E899" t="s">
        <v>278</v>
      </c>
      <c r="F899" t="s">
        <v>279</v>
      </c>
    </row>
    <row r="900" spans="1:6" x14ac:dyDescent="0.2">
      <c r="A900" t="s">
        <v>729</v>
      </c>
      <c r="B900">
        <v>128459427</v>
      </c>
      <c r="C900">
        <v>128493201</v>
      </c>
      <c r="D900" t="s">
        <v>756</v>
      </c>
      <c r="E900" t="s">
        <v>278</v>
      </c>
      <c r="F900" t="s">
        <v>279</v>
      </c>
    </row>
    <row r="901" spans="1:6" x14ac:dyDescent="0.2">
      <c r="A901" t="s">
        <v>729</v>
      </c>
      <c r="B901">
        <v>134775260</v>
      </c>
      <c r="C901">
        <v>135260467</v>
      </c>
      <c r="D901" t="s">
        <v>757</v>
      </c>
      <c r="E901" t="s">
        <v>278</v>
      </c>
      <c r="F901" t="s">
        <v>279</v>
      </c>
    </row>
    <row r="902" spans="1:6" x14ac:dyDescent="0.2">
      <c r="A902" t="s">
        <v>729</v>
      </c>
      <c r="B902">
        <v>136316236</v>
      </c>
      <c r="C902">
        <v>136752403</v>
      </c>
      <c r="D902" t="s">
        <v>758</v>
      </c>
      <c r="E902" t="s">
        <v>278</v>
      </c>
      <c r="F902" t="s">
        <v>279</v>
      </c>
    </row>
    <row r="903" spans="1:6" x14ac:dyDescent="0.2">
      <c r="A903" t="s">
        <v>729</v>
      </c>
      <c r="B903">
        <v>138632336</v>
      </c>
      <c r="C903">
        <v>138834928</v>
      </c>
      <c r="D903" t="s">
        <v>759</v>
      </c>
      <c r="E903" t="s">
        <v>278</v>
      </c>
      <c r="F903" t="s">
        <v>279</v>
      </c>
    </row>
    <row r="904" spans="1:6" x14ac:dyDescent="0.2">
      <c r="A904" t="s">
        <v>729</v>
      </c>
      <c r="B904">
        <v>138924224</v>
      </c>
      <c r="C904">
        <v>138947137</v>
      </c>
      <c r="D904" t="s">
        <v>760</v>
      </c>
      <c r="E904" t="s">
        <v>278</v>
      </c>
      <c r="F904" t="s">
        <v>279</v>
      </c>
    </row>
    <row r="905" spans="1:6" x14ac:dyDescent="0.2">
      <c r="A905" t="s">
        <v>729</v>
      </c>
      <c r="B905">
        <v>142429007</v>
      </c>
      <c r="C905">
        <v>142578733</v>
      </c>
      <c r="D905" t="s">
        <v>761</v>
      </c>
      <c r="E905" t="s">
        <v>278</v>
      </c>
      <c r="F905" t="s">
        <v>279</v>
      </c>
    </row>
    <row r="906" spans="1:6" x14ac:dyDescent="0.2">
      <c r="A906" t="s">
        <v>729</v>
      </c>
      <c r="B906">
        <v>149497235</v>
      </c>
      <c r="C906">
        <v>149736714</v>
      </c>
      <c r="D906" t="s">
        <v>762</v>
      </c>
      <c r="E906" t="s">
        <v>278</v>
      </c>
      <c r="F906" t="s">
        <v>279</v>
      </c>
    </row>
    <row r="907" spans="1:6" x14ac:dyDescent="0.2">
      <c r="A907" t="s">
        <v>729</v>
      </c>
      <c r="B907">
        <v>156653235</v>
      </c>
      <c r="C907">
        <v>156706770</v>
      </c>
      <c r="D907" t="s">
        <v>763</v>
      </c>
      <c r="E907" t="s">
        <v>278</v>
      </c>
      <c r="F907" t="s">
        <v>279</v>
      </c>
    </row>
    <row r="908" spans="1:6" x14ac:dyDescent="0.2">
      <c r="A908" t="s">
        <v>729</v>
      </c>
      <c r="B908">
        <v>169063499</v>
      </c>
      <c r="C908">
        <v>169663775</v>
      </c>
      <c r="D908" t="s">
        <v>764</v>
      </c>
      <c r="E908" t="s">
        <v>278</v>
      </c>
      <c r="F908" t="s">
        <v>279</v>
      </c>
    </row>
    <row r="909" spans="1:6" x14ac:dyDescent="0.2">
      <c r="A909" t="s">
        <v>729</v>
      </c>
      <c r="B909">
        <v>169744063</v>
      </c>
      <c r="C909">
        <v>169765158</v>
      </c>
      <c r="D909" t="s">
        <v>765</v>
      </c>
      <c r="E909" t="s">
        <v>278</v>
      </c>
      <c r="F909" t="s">
        <v>279</v>
      </c>
    </row>
    <row r="910" spans="1:6" x14ac:dyDescent="0.2">
      <c r="A910" t="s">
        <v>729</v>
      </c>
      <c r="B910">
        <v>170202424</v>
      </c>
      <c r="C910">
        <v>170305977</v>
      </c>
      <c r="D910" t="s">
        <v>766</v>
      </c>
      <c r="E910" t="s">
        <v>278</v>
      </c>
      <c r="F910" t="s">
        <v>279</v>
      </c>
    </row>
    <row r="911" spans="1:6" x14ac:dyDescent="0.2">
      <c r="A911" t="s">
        <v>729</v>
      </c>
      <c r="B911">
        <v>176999340</v>
      </c>
      <c r="C911">
        <v>177228000</v>
      </c>
      <c r="D911" t="s">
        <v>767</v>
      </c>
      <c r="E911" t="s">
        <v>278</v>
      </c>
      <c r="F911" t="s">
        <v>279</v>
      </c>
    </row>
    <row r="912" spans="1:6" x14ac:dyDescent="0.2">
      <c r="A912" t="s">
        <v>729</v>
      </c>
      <c r="B912">
        <v>179128114</v>
      </c>
      <c r="C912">
        <v>179240093</v>
      </c>
      <c r="D912" t="s">
        <v>768</v>
      </c>
      <c r="E912" t="s">
        <v>278</v>
      </c>
      <c r="F912" t="s">
        <v>279</v>
      </c>
    </row>
    <row r="913" spans="1:6" x14ac:dyDescent="0.2">
      <c r="A913" t="s">
        <v>729</v>
      </c>
      <c r="B913">
        <v>181691925</v>
      </c>
      <c r="C913">
        <v>181714436</v>
      </c>
      <c r="D913" t="s">
        <v>769</v>
      </c>
      <c r="E913" t="s">
        <v>278</v>
      </c>
      <c r="F913" t="s">
        <v>279</v>
      </c>
    </row>
    <row r="914" spans="1:6" x14ac:dyDescent="0.2">
      <c r="A914" t="s">
        <v>729</v>
      </c>
      <c r="B914">
        <v>182918074</v>
      </c>
      <c r="C914">
        <v>182985953</v>
      </c>
      <c r="D914" t="s">
        <v>770</v>
      </c>
      <c r="E914" t="s">
        <v>278</v>
      </c>
      <c r="F914" t="s">
        <v>279</v>
      </c>
    </row>
    <row r="915" spans="1:6" x14ac:dyDescent="0.2">
      <c r="A915" t="s">
        <v>729</v>
      </c>
      <c r="B915">
        <v>183467551</v>
      </c>
      <c r="C915">
        <v>183555706</v>
      </c>
      <c r="D915" t="s">
        <v>771</v>
      </c>
      <c r="E915" t="s">
        <v>278</v>
      </c>
      <c r="F915" t="s">
        <v>279</v>
      </c>
    </row>
    <row r="916" spans="1:6" x14ac:dyDescent="0.2">
      <c r="A916" t="s">
        <v>729</v>
      </c>
      <c r="B916">
        <v>185262941</v>
      </c>
      <c r="C916">
        <v>185489094</v>
      </c>
      <c r="D916" t="s">
        <v>772</v>
      </c>
      <c r="E916" t="s">
        <v>278</v>
      </c>
      <c r="F916" t="s">
        <v>279</v>
      </c>
    </row>
    <row r="917" spans="1:6" x14ac:dyDescent="0.2">
      <c r="A917" t="s">
        <v>729</v>
      </c>
      <c r="B917">
        <v>186026314</v>
      </c>
      <c r="C917">
        <v>186110318</v>
      </c>
      <c r="D917" t="s">
        <v>773</v>
      </c>
      <c r="E917" t="s">
        <v>278</v>
      </c>
      <c r="F917" t="s">
        <v>279</v>
      </c>
    </row>
    <row r="918" spans="1:6" x14ac:dyDescent="0.2">
      <c r="A918" t="s">
        <v>729</v>
      </c>
      <c r="B918">
        <v>186763205</v>
      </c>
      <c r="C918">
        <v>186789897</v>
      </c>
      <c r="D918" t="s">
        <v>774</v>
      </c>
      <c r="E918" t="s">
        <v>278</v>
      </c>
      <c r="F918" t="s">
        <v>279</v>
      </c>
    </row>
    <row r="919" spans="1:6" x14ac:dyDescent="0.2">
      <c r="A919" t="s">
        <v>729</v>
      </c>
      <c r="B919">
        <v>187701377</v>
      </c>
      <c r="C919">
        <v>187745725</v>
      </c>
      <c r="D919" t="s">
        <v>775</v>
      </c>
      <c r="E919" t="s">
        <v>278</v>
      </c>
      <c r="F919" t="s">
        <v>279</v>
      </c>
    </row>
    <row r="920" spans="1:6" x14ac:dyDescent="0.2">
      <c r="A920" t="s">
        <v>729</v>
      </c>
      <c r="B920">
        <v>189611389</v>
      </c>
      <c r="C920">
        <v>189897276</v>
      </c>
      <c r="D920" t="s">
        <v>776</v>
      </c>
      <c r="E920" t="s">
        <v>278</v>
      </c>
      <c r="F920" t="s">
        <v>279</v>
      </c>
    </row>
    <row r="921" spans="1:6" x14ac:dyDescent="0.2">
      <c r="A921" t="s">
        <v>729</v>
      </c>
      <c r="B921">
        <v>192119390</v>
      </c>
      <c r="C921">
        <v>192767764</v>
      </c>
      <c r="D921" t="s">
        <v>777</v>
      </c>
      <c r="E921" t="s">
        <v>278</v>
      </c>
      <c r="F921" t="s">
        <v>279</v>
      </c>
    </row>
    <row r="922" spans="1:6" x14ac:dyDescent="0.2">
      <c r="A922" t="s">
        <v>729</v>
      </c>
      <c r="B922">
        <v>195992511</v>
      </c>
      <c r="C922">
        <v>196082153</v>
      </c>
      <c r="D922" t="s">
        <v>778</v>
      </c>
      <c r="E922" t="s">
        <v>278</v>
      </c>
      <c r="F922" t="s">
        <v>279</v>
      </c>
    </row>
    <row r="923" spans="1:6" x14ac:dyDescent="0.2">
      <c r="A923" t="s">
        <v>729</v>
      </c>
      <c r="B923">
        <v>10026370</v>
      </c>
      <c r="C923">
        <v>10121932</v>
      </c>
      <c r="D923" t="s">
        <v>730</v>
      </c>
      <c r="E923" t="s">
        <v>278</v>
      </c>
      <c r="F923" t="s">
        <v>348</v>
      </c>
    </row>
    <row r="924" spans="1:6" x14ac:dyDescent="0.2">
      <c r="A924" t="s">
        <v>729</v>
      </c>
      <c r="B924">
        <v>10141778</v>
      </c>
      <c r="C924">
        <v>10173676</v>
      </c>
      <c r="D924" t="s">
        <v>731</v>
      </c>
      <c r="E924" t="s">
        <v>278</v>
      </c>
      <c r="F924" t="s">
        <v>348</v>
      </c>
    </row>
    <row r="925" spans="1:6" x14ac:dyDescent="0.2">
      <c r="A925" t="s">
        <v>729</v>
      </c>
      <c r="B925">
        <v>12287368</v>
      </c>
      <c r="C925">
        <v>12454356</v>
      </c>
      <c r="D925" t="s">
        <v>732</v>
      </c>
      <c r="E925" t="s">
        <v>278</v>
      </c>
      <c r="F925" t="s">
        <v>348</v>
      </c>
    </row>
    <row r="926" spans="1:6" x14ac:dyDescent="0.2">
      <c r="A926" t="s">
        <v>729</v>
      </c>
      <c r="B926">
        <v>12582101</v>
      </c>
      <c r="C926">
        <v>12684201</v>
      </c>
      <c r="D926" t="s">
        <v>733</v>
      </c>
      <c r="E926" t="s">
        <v>278</v>
      </c>
      <c r="F926" t="s">
        <v>348</v>
      </c>
    </row>
    <row r="927" spans="1:6" x14ac:dyDescent="0.2">
      <c r="A927" t="s">
        <v>729</v>
      </c>
      <c r="B927">
        <v>30606478</v>
      </c>
      <c r="C927">
        <v>30714249</v>
      </c>
      <c r="D927" t="s">
        <v>734</v>
      </c>
      <c r="E927" t="s">
        <v>278</v>
      </c>
      <c r="F927" t="s">
        <v>348</v>
      </c>
    </row>
    <row r="928" spans="1:6" x14ac:dyDescent="0.2">
      <c r="A928" t="s">
        <v>729</v>
      </c>
      <c r="B928">
        <v>36993226</v>
      </c>
      <c r="C928">
        <v>37070896</v>
      </c>
      <c r="D928" t="s">
        <v>735</v>
      </c>
      <c r="E928" t="s">
        <v>278</v>
      </c>
      <c r="F928" t="s">
        <v>348</v>
      </c>
    </row>
    <row r="929" spans="1:6" x14ac:dyDescent="0.2">
      <c r="A929" t="s">
        <v>729</v>
      </c>
      <c r="B929">
        <v>38138552</v>
      </c>
      <c r="C929">
        <v>38163024</v>
      </c>
      <c r="D929" t="s">
        <v>736</v>
      </c>
      <c r="E929" t="s">
        <v>278</v>
      </c>
      <c r="F929" t="s">
        <v>348</v>
      </c>
    </row>
    <row r="930" spans="1:6" x14ac:dyDescent="0.2">
      <c r="A930" t="s">
        <v>729</v>
      </c>
      <c r="B930">
        <v>41194741</v>
      </c>
      <c r="C930">
        <v>41280096</v>
      </c>
      <c r="D930" t="s">
        <v>737</v>
      </c>
      <c r="E930" t="s">
        <v>278</v>
      </c>
      <c r="F930" t="s">
        <v>348</v>
      </c>
    </row>
    <row r="931" spans="1:6" x14ac:dyDescent="0.2">
      <c r="A931" t="s">
        <v>729</v>
      </c>
      <c r="B931">
        <v>47016428</v>
      </c>
      <c r="C931">
        <v>47184113</v>
      </c>
      <c r="D931" t="s">
        <v>738</v>
      </c>
      <c r="E931" t="s">
        <v>278</v>
      </c>
      <c r="F931" t="s">
        <v>348</v>
      </c>
    </row>
    <row r="932" spans="1:6" x14ac:dyDescent="0.2">
      <c r="A932" t="s">
        <v>729</v>
      </c>
      <c r="B932">
        <v>49359139</v>
      </c>
      <c r="C932">
        <v>49432998</v>
      </c>
      <c r="D932" t="s">
        <v>739</v>
      </c>
      <c r="E932" t="s">
        <v>278</v>
      </c>
      <c r="F932" t="s">
        <v>348</v>
      </c>
    </row>
    <row r="933" spans="1:6" x14ac:dyDescent="0.2">
      <c r="A933" t="s">
        <v>729</v>
      </c>
      <c r="B933">
        <v>49683947</v>
      </c>
      <c r="C933">
        <v>49709501</v>
      </c>
      <c r="D933" t="s">
        <v>740</v>
      </c>
      <c r="E933" t="s">
        <v>278</v>
      </c>
      <c r="F933" t="s">
        <v>348</v>
      </c>
    </row>
    <row r="934" spans="1:6" x14ac:dyDescent="0.2">
      <c r="A934" t="s">
        <v>729</v>
      </c>
      <c r="B934">
        <v>49886902</v>
      </c>
      <c r="C934">
        <v>49923873</v>
      </c>
      <c r="D934" t="s">
        <v>741</v>
      </c>
      <c r="E934" t="s">
        <v>278</v>
      </c>
      <c r="F934" t="s">
        <v>348</v>
      </c>
    </row>
    <row r="935" spans="1:6" x14ac:dyDescent="0.2">
      <c r="A935" t="s">
        <v>729</v>
      </c>
      <c r="B935">
        <v>51942345</v>
      </c>
      <c r="C935">
        <v>51968867</v>
      </c>
      <c r="D935" t="s">
        <v>742</v>
      </c>
      <c r="E935" t="s">
        <v>278</v>
      </c>
      <c r="F935" t="s">
        <v>348</v>
      </c>
    </row>
    <row r="936" spans="1:6" x14ac:dyDescent="0.2">
      <c r="A936" t="s">
        <v>729</v>
      </c>
      <c r="B936">
        <v>52401008</v>
      </c>
      <c r="C936">
        <v>52430008</v>
      </c>
      <c r="D936" t="s">
        <v>743</v>
      </c>
      <c r="E936" t="s">
        <v>278</v>
      </c>
      <c r="F936" t="s">
        <v>348</v>
      </c>
    </row>
    <row r="937" spans="1:6" x14ac:dyDescent="0.2">
      <c r="A937" t="s">
        <v>729</v>
      </c>
      <c r="B937">
        <v>52545352</v>
      </c>
      <c r="C937">
        <v>52705917</v>
      </c>
      <c r="D937" t="s">
        <v>744</v>
      </c>
      <c r="E937" t="s">
        <v>278</v>
      </c>
      <c r="F937" t="s">
        <v>348</v>
      </c>
    </row>
    <row r="938" spans="1:6" x14ac:dyDescent="0.2">
      <c r="A938" t="s">
        <v>729</v>
      </c>
      <c r="B938">
        <v>63863155</v>
      </c>
      <c r="C938">
        <v>64023462</v>
      </c>
      <c r="D938" t="s">
        <v>745</v>
      </c>
      <c r="E938" t="s">
        <v>278</v>
      </c>
      <c r="F938" t="s">
        <v>348</v>
      </c>
    </row>
    <row r="939" spans="1:6" x14ac:dyDescent="0.2">
      <c r="A939" t="s">
        <v>729</v>
      </c>
      <c r="B939">
        <v>65353525</v>
      </c>
      <c r="C939">
        <v>66058918</v>
      </c>
      <c r="D939" t="s">
        <v>746</v>
      </c>
      <c r="E939" t="s">
        <v>278</v>
      </c>
      <c r="F939" t="s">
        <v>348</v>
      </c>
    </row>
    <row r="940" spans="1:6" x14ac:dyDescent="0.2">
      <c r="A940" t="s">
        <v>729</v>
      </c>
      <c r="B940">
        <v>69739456</v>
      </c>
      <c r="C940">
        <v>69988336</v>
      </c>
      <c r="D940" t="s">
        <v>747</v>
      </c>
      <c r="E940" t="s">
        <v>278</v>
      </c>
      <c r="F940" t="s">
        <v>348</v>
      </c>
    </row>
    <row r="941" spans="1:6" x14ac:dyDescent="0.2">
      <c r="A941" t="s">
        <v>729</v>
      </c>
      <c r="B941">
        <v>70954693</v>
      </c>
      <c r="C941">
        <v>71603978</v>
      </c>
      <c r="D941" t="s">
        <v>748</v>
      </c>
      <c r="E941" t="s">
        <v>278</v>
      </c>
      <c r="F941" t="s">
        <v>348</v>
      </c>
    </row>
    <row r="942" spans="1:6" x14ac:dyDescent="0.2">
      <c r="A942" t="s">
        <v>729</v>
      </c>
      <c r="B942">
        <v>72371825</v>
      </c>
      <c r="C942">
        <v>72466621</v>
      </c>
      <c r="D942" t="s">
        <v>749</v>
      </c>
      <c r="E942" t="s">
        <v>278</v>
      </c>
      <c r="F942" t="s">
        <v>348</v>
      </c>
    </row>
    <row r="943" spans="1:6" x14ac:dyDescent="0.2">
      <c r="A943" t="s">
        <v>729</v>
      </c>
      <c r="B943">
        <v>72749277</v>
      </c>
      <c r="C943">
        <v>72881914</v>
      </c>
      <c r="D943" t="s">
        <v>750</v>
      </c>
      <c r="E943" t="s">
        <v>278</v>
      </c>
      <c r="F943" t="s">
        <v>348</v>
      </c>
    </row>
    <row r="944" spans="1:6" x14ac:dyDescent="0.2">
      <c r="A944" t="s">
        <v>729</v>
      </c>
      <c r="B944">
        <v>72996803</v>
      </c>
      <c r="C944">
        <v>73089198</v>
      </c>
      <c r="D944" t="s">
        <v>751</v>
      </c>
      <c r="E944" t="s">
        <v>278</v>
      </c>
      <c r="F944" t="s">
        <v>348</v>
      </c>
    </row>
    <row r="945" spans="1:6" x14ac:dyDescent="0.2">
      <c r="A945" t="s">
        <v>729</v>
      </c>
      <c r="B945">
        <v>89107621</v>
      </c>
      <c r="C945">
        <v>89502134</v>
      </c>
      <c r="D945" t="s">
        <v>752</v>
      </c>
      <c r="E945" t="s">
        <v>278</v>
      </c>
      <c r="F945" t="s">
        <v>348</v>
      </c>
    </row>
    <row r="946" spans="1:6" x14ac:dyDescent="0.2">
      <c r="A946" t="s">
        <v>729</v>
      </c>
      <c r="B946">
        <v>105655461</v>
      </c>
      <c r="C946">
        <v>105889552</v>
      </c>
      <c r="D946" t="s">
        <v>753</v>
      </c>
      <c r="E946" t="s">
        <v>278</v>
      </c>
      <c r="F946" t="s">
        <v>348</v>
      </c>
    </row>
    <row r="947" spans="1:6" x14ac:dyDescent="0.2">
      <c r="A947" t="s">
        <v>729</v>
      </c>
      <c r="B947">
        <v>119821321</v>
      </c>
      <c r="C947">
        <v>120114994</v>
      </c>
      <c r="D947" t="s">
        <v>754</v>
      </c>
      <c r="E947" t="s">
        <v>278</v>
      </c>
      <c r="F947" t="s">
        <v>348</v>
      </c>
    </row>
    <row r="948" spans="1:6" x14ac:dyDescent="0.2">
      <c r="A948" t="s">
        <v>729</v>
      </c>
      <c r="B948">
        <v>121431431</v>
      </c>
      <c r="C948">
        <v>121565988</v>
      </c>
      <c r="D948" t="s">
        <v>755</v>
      </c>
      <c r="E948" t="s">
        <v>278</v>
      </c>
      <c r="F948" t="s">
        <v>348</v>
      </c>
    </row>
    <row r="949" spans="1:6" x14ac:dyDescent="0.2">
      <c r="A949" t="s">
        <v>729</v>
      </c>
      <c r="B949">
        <v>128479427</v>
      </c>
      <c r="C949">
        <v>128513201</v>
      </c>
      <c r="D949" t="s">
        <v>756</v>
      </c>
      <c r="E949" t="s">
        <v>278</v>
      </c>
      <c r="F949" t="s">
        <v>348</v>
      </c>
    </row>
    <row r="950" spans="1:6" x14ac:dyDescent="0.2">
      <c r="A950" t="s">
        <v>729</v>
      </c>
      <c r="B950">
        <v>134795260</v>
      </c>
      <c r="C950">
        <v>135280467</v>
      </c>
      <c r="D950" t="s">
        <v>757</v>
      </c>
      <c r="E950" t="s">
        <v>278</v>
      </c>
      <c r="F950" t="s">
        <v>348</v>
      </c>
    </row>
    <row r="951" spans="1:6" x14ac:dyDescent="0.2">
      <c r="A951" t="s">
        <v>729</v>
      </c>
      <c r="B951">
        <v>136336236</v>
      </c>
      <c r="C951">
        <v>136772403</v>
      </c>
      <c r="D951" t="s">
        <v>758</v>
      </c>
      <c r="E951" t="s">
        <v>278</v>
      </c>
      <c r="F951" t="s">
        <v>348</v>
      </c>
    </row>
    <row r="952" spans="1:6" x14ac:dyDescent="0.2">
      <c r="A952" t="s">
        <v>729</v>
      </c>
      <c r="B952">
        <v>138652336</v>
      </c>
      <c r="C952">
        <v>138854928</v>
      </c>
      <c r="D952" t="s">
        <v>759</v>
      </c>
      <c r="E952" t="s">
        <v>278</v>
      </c>
      <c r="F952" t="s">
        <v>348</v>
      </c>
    </row>
    <row r="953" spans="1:6" x14ac:dyDescent="0.2">
      <c r="A953" t="s">
        <v>729</v>
      </c>
      <c r="B953">
        <v>138944224</v>
      </c>
      <c r="C953">
        <v>138967137</v>
      </c>
      <c r="D953" t="s">
        <v>760</v>
      </c>
      <c r="E953" t="s">
        <v>278</v>
      </c>
      <c r="F953" t="s">
        <v>348</v>
      </c>
    </row>
    <row r="954" spans="1:6" x14ac:dyDescent="0.2">
      <c r="A954" t="s">
        <v>729</v>
      </c>
      <c r="B954">
        <v>142449007</v>
      </c>
      <c r="C954">
        <v>142598733</v>
      </c>
      <c r="D954" t="s">
        <v>761</v>
      </c>
      <c r="E954" t="s">
        <v>278</v>
      </c>
      <c r="F954" t="s">
        <v>348</v>
      </c>
    </row>
    <row r="955" spans="1:6" x14ac:dyDescent="0.2">
      <c r="A955" t="s">
        <v>729</v>
      </c>
      <c r="B955">
        <v>149517235</v>
      </c>
      <c r="C955">
        <v>149756714</v>
      </c>
      <c r="D955" t="s">
        <v>762</v>
      </c>
      <c r="E955" t="s">
        <v>278</v>
      </c>
      <c r="F955" t="s">
        <v>348</v>
      </c>
    </row>
    <row r="956" spans="1:6" x14ac:dyDescent="0.2">
      <c r="A956" t="s">
        <v>729</v>
      </c>
      <c r="B956">
        <v>156673235</v>
      </c>
      <c r="C956">
        <v>156726770</v>
      </c>
      <c r="D956" t="s">
        <v>763</v>
      </c>
      <c r="E956" t="s">
        <v>278</v>
      </c>
      <c r="F956" t="s">
        <v>348</v>
      </c>
    </row>
    <row r="957" spans="1:6" x14ac:dyDescent="0.2">
      <c r="A957" t="s">
        <v>729</v>
      </c>
      <c r="B957">
        <v>169083499</v>
      </c>
      <c r="C957">
        <v>169683775</v>
      </c>
      <c r="D957" t="s">
        <v>764</v>
      </c>
      <c r="E957" t="s">
        <v>278</v>
      </c>
      <c r="F957" t="s">
        <v>348</v>
      </c>
    </row>
    <row r="958" spans="1:6" x14ac:dyDescent="0.2">
      <c r="A958" t="s">
        <v>729</v>
      </c>
      <c r="B958">
        <v>169764063</v>
      </c>
      <c r="C958">
        <v>169785158</v>
      </c>
      <c r="D958" t="s">
        <v>765</v>
      </c>
      <c r="E958" t="s">
        <v>278</v>
      </c>
      <c r="F958" t="s">
        <v>348</v>
      </c>
    </row>
    <row r="959" spans="1:6" x14ac:dyDescent="0.2">
      <c r="A959" t="s">
        <v>729</v>
      </c>
      <c r="B959">
        <v>170222424</v>
      </c>
      <c r="C959">
        <v>170325977</v>
      </c>
      <c r="D959" t="s">
        <v>766</v>
      </c>
      <c r="E959" t="s">
        <v>278</v>
      </c>
      <c r="F959" t="s">
        <v>348</v>
      </c>
    </row>
    <row r="960" spans="1:6" x14ac:dyDescent="0.2">
      <c r="A960" t="s">
        <v>729</v>
      </c>
      <c r="B960">
        <v>177019340</v>
      </c>
      <c r="C960">
        <v>177248000</v>
      </c>
      <c r="D960" t="s">
        <v>767</v>
      </c>
      <c r="E960" t="s">
        <v>278</v>
      </c>
      <c r="F960" t="s">
        <v>348</v>
      </c>
    </row>
    <row r="961" spans="1:6" x14ac:dyDescent="0.2">
      <c r="A961" t="s">
        <v>729</v>
      </c>
      <c r="B961">
        <v>179148114</v>
      </c>
      <c r="C961">
        <v>179260093</v>
      </c>
      <c r="D961" t="s">
        <v>768</v>
      </c>
      <c r="E961" t="s">
        <v>278</v>
      </c>
      <c r="F961" t="s">
        <v>348</v>
      </c>
    </row>
    <row r="962" spans="1:6" x14ac:dyDescent="0.2">
      <c r="A962" t="s">
        <v>729</v>
      </c>
      <c r="B962">
        <v>181711925</v>
      </c>
      <c r="C962">
        <v>181734436</v>
      </c>
      <c r="D962" t="s">
        <v>769</v>
      </c>
      <c r="E962" t="s">
        <v>278</v>
      </c>
      <c r="F962" t="s">
        <v>348</v>
      </c>
    </row>
    <row r="963" spans="1:6" x14ac:dyDescent="0.2">
      <c r="A963" t="s">
        <v>729</v>
      </c>
      <c r="B963">
        <v>182938074</v>
      </c>
      <c r="C963">
        <v>183005953</v>
      </c>
      <c r="D963" t="s">
        <v>770</v>
      </c>
      <c r="E963" t="s">
        <v>278</v>
      </c>
      <c r="F963" t="s">
        <v>348</v>
      </c>
    </row>
    <row r="964" spans="1:6" x14ac:dyDescent="0.2">
      <c r="A964" t="s">
        <v>729</v>
      </c>
      <c r="B964">
        <v>183487551</v>
      </c>
      <c r="C964">
        <v>183575706</v>
      </c>
      <c r="D964" t="s">
        <v>771</v>
      </c>
      <c r="E964" t="s">
        <v>278</v>
      </c>
      <c r="F964" t="s">
        <v>348</v>
      </c>
    </row>
    <row r="965" spans="1:6" x14ac:dyDescent="0.2">
      <c r="A965" t="s">
        <v>729</v>
      </c>
      <c r="B965">
        <v>185282941</v>
      </c>
      <c r="C965">
        <v>185509094</v>
      </c>
      <c r="D965" t="s">
        <v>772</v>
      </c>
      <c r="E965" t="s">
        <v>278</v>
      </c>
      <c r="F965" t="s">
        <v>348</v>
      </c>
    </row>
    <row r="966" spans="1:6" x14ac:dyDescent="0.2">
      <c r="A966" t="s">
        <v>729</v>
      </c>
      <c r="B966">
        <v>186046314</v>
      </c>
      <c r="C966">
        <v>186130318</v>
      </c>
      <c r="D966" t="s">
        <v>773</v>
      </c>
      <c r="E966" t="s">
        <v>278</v>
      </c>
      <c r="F966" t="s">
        <v>348</v>
      </c>
    </row>
    <row r="967" spans="1:6" x14ac:dyDescent="0.2">
      <c r="A967" t="s">
        <v>729</v>
      </c>
      <c r="B967">
        <v>186783205</v>
      </c>
      <c r="C967">
        <v>186809897</v>
      </c>
      <c r="D967" t="s">
        <v>774</v>
      </c>
      <c r="E967" t="s">
        <v>278</v>
      </c>
      <c r="F967" t="s">
        <v>348</v>
      </c>
    </row>
    <row r="968" spans="1:6" x14ac:dyDescent="0.2">
      <c r="A968" t="s">
        <v>729</v>
      </c>
      <c r="B968">
        <v>187721377</v>
      </c>
      <c r="C968">
        <v>187765725</v>
      </c>
      <c r="D968" t="s">
        <v>775</v>
      </c>
      <c r="E968" t="s">
        <v>278</v>
      </c>
      <c r="F968" t="s">
        <v>348</v>
      </c>
    </row>
    <row r="969" spans="1:6" x14ac:dyDescent="0.2">
      <c r="A969" t="s">
        <v>729</v>
      </c>
      <c r="B969">
        <v>189631389</v>
      </c>
      <c r="C969">
        <v>189917276</v>
      </c>
      <c r="D969" t="s">
        <v>776</v>
      </c>
      <c r="E969" t="s">
        <v>278</v>
      </c>
      <c r="F969" t="s">
        <v>348</v>
      </c>
    </row>
    <row r="970" spans="1:6" x14ac:dyDescent="0.2">
      <c r="A970" t="s">
        <v>729</v>
      </c>
      <c r="B970">
        <v>192139390</v>
      </c>
      <c r="C970">
        <v>192787764</v>
      </c>
      <c r="D970" t="s">
        <v>777</v>
      </c>
      <c r="E970" t="s">
        <v>278</v>
      </c>
      <c r="F970" t="s">
        <v>348</v>
      </c>
    </row>
    <row r="971" spans="1:6" x14ac:dyDescent="0.2">
      <c r="A971" t="s">
        <v>729</v>
      </c>
      <c r="B971">
        <v>196012511</v>
      </c>
      <c r="C971">
        <v>196102153</v>
      </c>
      <c r="D971" t="s">
        <v>778</v>
      </c>
      <c r="E971" t="s">
        <v>278</v>
      </c>
      <c r="F971" t="s">
        <v>348</v>
      </c>
    </row>
    <row r="972" spans="1:6" x14ac:dyDescent="0.2">
      <c r="A972" t="s">
        <v>779</v>
      </c>
      <c r="B972">
        <v>1773293</v>
      </c>
      <c r="C972">
        <v>1808872</v>
      </c>
      <c r="D972" t="s">
        <v>780</v>
      </c>
      <c r="E972" t="s">
        <v>278</v>
      </c>
      <c r="F972" t="s">
        <v>279</v>
      </c>
    </row>
    <row r="973" spans="1:6" x14ac:dyDescent="0.2">
      <c r="A973" t="s">
        <v>779</v>
      </c>
      <c r="B973">
        <v>1851393</v>
      </c>
      <c r="C973">
        <v>1982207</v>
      </c>
      <c r="D973" t="s">
        <v>781</v>
      </c>
      <c r="E973" t="s">
        <v>278</v>
      </c>
      <c r="F973" t="s">
        <v>279</v>
      </c>
    </row>
    <row r="974" spans="1:6" x14ac:dyDescent="0.2">
      <c r="A974" t="s">
        <v>779</v>
      </c>
      <c r="B974">
        <v>24497441</v>
      </c>
      <c r="C974">
        <v>24584554</v>
      </c>
      <c r="D974" t="s">
        <v>782</v>
      </c>
      <c r="E974" t="s">
        <v>278</v>
      </c>
      <c r="F974" t="s">
        <v>279</v>
      </c>
    </row>
    <row r="975" spans="1:6" x14ac:dyDescent="0.2">
      <c r="A975" t="s">
        <v>779</v>
      </c>
      <c r="B975">
        <v>25628011</v>
      </c>
      <c r="C975">
        <v>25678748</v>
      </c>
      <c r="D975" t="s">
        <v>783</v>
      </c>
      <c r="E975" t="s">
        <v>278</v>
      </c>
      <c r="F975" t="s">
        <v>279</v>
      </c>
    </row>
    <row r="976" spans="1:6" x14ac:dyDescent="0.2">
      <c r="A976" t="s">
        <v>779</v>
      </c>
      <c r="B976">
        <v>41724082</v>
      </c>
      <c r="C976">
        <v>41748725</v>
      </c>
      <c r="D976" t="s">
        <v>784</v>
      </c>
      <c r="E976" t="s">
        <v>278</v>
      </c>
      <c r="F976" t="s">
        <v>279</v>
      </c>
    </row>
    <row r="977" spans="1:6" x14ac:dyDescent="0.2">
      <c r="A977" t="s">
        <v>779</v>
      </c>
      <c r="B977">
        <v>53357569</v>
      </c>
      <c r="C977">
        <v>53464382</v>
      </c>
      <c r="D977" t="s">
        <v>785</v>
      </c>
      <c r="E977" t="s">
        <v>278</v>
      </c>
      <c r="F977" t="s">
        <v>279</v>
      </c>
    </row>
    <row r="978" spans="1:6" x14ac:dyDescent="0.2">
      <c r="A978" t="s">
        <v>779</v>
      </c>
      <c r="B978">
        <v>54209280</v>
      </c>
      <c r="C978">
        <v>54298245</v>
      </c>
      <c r="D978" t="s">
        <v>786</v>
      </c>
      <c r="E978" t="s">
        <v>278</v>
      </c>
      <c r="F978" t="s">
        <v>279</v>
      </c>
    </row>
    <row r="979" spans="1:6" x14ac:dyDescent="0.2">
      <c r="A979" t="s">
        <v>779</v>
      </c>
      <c r="B979">
        <v>54637267</v>
      </c>
      <c r="C979">
        <v>54740783</v>
      </c>
      <c r="D979" t="s">
        <v>787</v>
      </c>
      <c r="E979" t="s">
        <v>278</v>
      </c>
      <c r="F979" t="s">
        <v>279</v>
      </c>
    </row>
    <row r="980" spans="1:6" x14ac:dyDescent="0.2">
      <c r="A980" t="s">
        <v>779</v>
      </c>
      <c r="B980">
        <v>55058481</v>
      </c>
      <c r="C980">
        <v>55125595</v>
      </c>
      <c r="D980" t="s">
        <v>788</v>
      </c>
      <c r="E980" t="s">
        <v>278</v>
      </c>
      <c r="F980" t="s">
        <v>279</v>
      </c>
    </row>
    <row r="981" spans="1:6" x14ac:dyDescent="0.2">
      <c r="A981" t="s">
        <v>779</v>
      </c>
      <c r="B981">
        <v>65299563</v>
      </c>
      <c r="C981">
        <v>65670495</v>
      </c>
      <c r="D981" t="s">
        <v>789</v>
      </c>
      <c r="E981" t="s">
        <v>278</v>
      </c>
      <c r="F981" t="s">
        <v>279</v>
      </c>
    </row>
    <row r="982" spans="1:6" x14ac:dyDescent="0.2">
      <c r="A982" t="s">
        <v>779</v>
      </c>
      <c r="B982">
        <v>73377114</v>
      </c>
      <c r="C982">
        <v>73421482</v>
      </c>
      <c r="D982" t="s">
        <v>790</v>
      </c>
      <c r="E982" t="s">
        <v>278</v>
      </c>
      <c r="F982" t="s">
        <v>279</v>
      </c>
    </row>
    <row r="983" spans="1:6" x14ac:dyDescent="0.2">
      <c r="A983" t="s">
        <v>779</v>
      </c>
      <c r="B983">
        <v>80246639</v>
      </c>
      <c r="C983">
        <v>80336680</v>
      </c>
      <c r="D983" t="s">
        <v>791</v>
      </c>
      <c r="E983" t="s">
        <v>278</v>
      </c>
      <c r="F983" t="s">
        <v>279</v>
      </c>
    </row>
    <row r="984" spans="1:6" x14ac:dyDescent="0.2">
      <c r="A984" t="s">
        <v>779</v>
      </c>
      <c r="B984">
        <v>83439517</v>
      </c>
      <c r="C984">
        <v>83523348</v>
      </c>
      <c r="D984" t="s">
        <v>792</v>
      </c>
      <c r="E984" t="s">
        <v>278</v>
      </c>
      <c r="F984" t="s">
        <v>279</v>
      </c>
    </row>
    <row r="985" spans="1:6" x14ac:dyDescent="0.2">
      <c r="A985" t="s">
        <v>779</v>
      </c>
      <c r="B985">
        <v>98859276</v>
      </c>
      <c r="C985">
        <v>98929133</v>
      </c>
      <c r="D985" t="s">
        <v>793</v>
      </c>
      <c r="E985" t="s">
        <v>278</v>
      </c>
      <c r="F985" t="s">
        <v>279</v>
      </c>
    </row>
    <row r="986" spans="1:6" x14ac:dyDescent="0.2">
      <c r="A986" t="s">
        <v>779</v>
      </c>
      <c r="B986">
        <v>105125875</v>
      </c>
      <c r="C986">
        <v>105279816</v>
      </c>
      <c r="D986" t="s">
        <v>794</v>
      </c>
      <c r="E986" t="s">
        <v>278</v>
      </c>
      <c r="F986" t="s">
        <v>279</v>
      </c>
    </row>
    <row r="987" spans="1:6" x14ac:dyDescent="0.2">
      <c r="A987" t="s">
        <v>779</v>
      </c>
      <c r="B987">
        <v>122806682</v>
      </c>
      <c r="C987">
        <v>122898236</v>
      </c>
      <c r="D987" t="s">
        <v>795</v>
      </c>
      <c r="E987" t="s">
        <v>278</v>
      </c>
      <c r="F987" t="s">
        <v>279</v>
      </c>
    </row>
    <row r="988" spans="1:6" x14ac:dyDescent="0.2">
      <c r="A988" t="s">
        <v>779</v>
      </c>
      <c r="B988">
        <v>142003160</v>
      </c>
      <c r="C988">
        <v>142847432</v>
      </c>
      <c r="D988" t="s">
        <v>796</v>
      </c>
      <c r="E988" t="s">
        <v>278</v>
      </c>
      <c r="F988" t="s">
        <v>279</v>
      </c>
    </row>
    <row r="989" spans="1:6" x14ac:dyDescent="0.2">
      <c r="A989" t="s">
        <v>779</v>
      </c>
      <c r="B989">
        <v>143316876</v>
      </c>
      <c r="C989">
        <v>143474565</v>
      </c>
      <c r="D989" t="s">
        <v>797</v>
      </c>
      <c r="E989" t="s">
        <v>278</v>
      </c>
      <c r="F989" t="s">
        <v>279</v>
      </c>
    </row>
    <row r="990" spans="1:6" x14ac:dyDescent="0.2">
      <c r="A990" t="s">
        <v>779</v>
      </c>
      <c r="B990">
        <v>152300544</v>
      </c>
      <c r="C990">
        <v>152536092</v>
      </c>
      <c r="D990" t="s">
        <v>798</v>
      </c>
      <c r="E990" t="s">
        <v>278</v>
      </c>
      <c r="F990" t="s">
        <v>279</v>
      </c>
    </row>
    <row r="991" spans="1:6" x14ac:dyDescent="0.2">
      <c r="A991" t="s">
        <v>779</v>
      </c>
      <c r="B991">
        <v>184365702</v>
      </c>
      <c r="C991">
        <v>184474558</v>
      </c>
      <c r="D991" t="s">
        <v>799</v>
      </c>
      <c r="E991" t="s">
        <v>278</v>
      </c>
      <c r="F991" t="s">
        <v>279</v>
      </c>
    </row>
    <row r="992" spans="1:6" x14ac:dyDescent="0.2">
      <c r="A992" t="s">
        <v>779</v>
      </c>
      <c r="B992">
        <v>186567794</v>
      </c>
      <c r="C992">
        <v>186726722</v>
      </c>
      <c r="D992" t="s">
        <v>800</v>
      </c>
      <c r="E992" t="s">
        <v>278</v>
      </c>
      <c r="F992" t="s">
        <v>279</v>
      </c>
    </row>
    <row r="993" spans="1:6" x14ac:dyDescent="0.2">
      <c r="A993" t="s">
        <v>779</v>
      </c>
      <c r="B993">
        <v>1793293</v>
      </c>
      <c r="C993">
        <v>1828872</v>
      </c>
      <c r="D993" t="s">
        <v>780</v>
      </c>
      <c r="E993" t="s">
        <v>278</v>
      </c>
      <c r="F993" t="s">
        <v>348</v>
      </c>
    </row>
    <row r="994" spans="1:6" x14ac:dyDescent="0.2">
      <c r="A994" t="s">
        <v>779</v>
      </c>
      <c r="B994">
        <v>1871393</v>
      </c>
      <c r="C994">
        <v>2002207</v>
      </c>
      <c r="D994" t="s">
        <v>781</v>
      </c>
      <c r="E994" t="s">
        <v>278</v>
      </c>
      <c r="F994" t="s">
        <v>348</v>
      </c>
    </row>
    <row r="995" spans="1:6" x14ac:dyDescent="0.2">
      <c r="A995" t="s">
        <v>779</v>
      </c>
      <c r="B995">
        <v>24517441</v>
      </c>
      <c r="C995">
        <v>24604554</v>
      </c>
      <c r="D995" t="s">
        <v>782</v>
      </c>
      <c r="E995" t="s">
        <v>278</v>
      </c>
      <c r="F995" t="s">
        <v>348</v>
      </c>
    </row>
    <row r="996" spans="1:6" x14ac:dyDescent="0.2">
      <c r="A996" t="s">
        <v>779</v>
      </c>
      <c r="B996">
        <v>25648011</v>
      </c>
      <c r="C996">
        <v>25698748</v>
      </c>
      <c r="D996" t="s">
        <v>783</v>
      </c>
      <c r="E996" t="s">
        <v>278</v>
      </c>
      <c r="F996" t="s">
        <v>348</v>
      </c>
    </row>
    <row r="997" spans="1:6" x14ac:dyDescent="0.2">
      <c r="A997" t="s">
        <v>779</v>
      </c>
      <c r="B997">
        <v>41744082</v>
      </c>
      <c r="C997">
        <v>41768725</v>
      </c>
      <c r="D997" t="s">
        <v>784</v>
      </c>
      <c r="E997" t="s">
        <v>278</v>
      </c>
      <c r="F997" t="s">
        <v>348</v>
      </c>
    </row>
    <row r="998" spans="1:6" x14ac:dyDescent="0.2">
      <c r="A998" t="s">
        <v>779</v>
      </c>
      <c r="B998">
        <v>53377569</v>
      </c>
      <c r="C998">
        <v>53484382</v>
      </c>
      <c r="D998" t="s">
        <v>785</v>
      </c>
      <c r="E998" t="s">
        <v>278</v>
      </c>
      <c r="F998" t="s">
        <v>348</v>
      </c>
    </row>
    <row r="999" spans="1:6" x14ac:dyDescent="0.2">
      <c r="A999" t="s">
        <v>779</v>
      </c>
      <c r="B999">
        <v>54229280</v>
      </c>
      <c r="C999">
        <v>54318245</v>
      </c>
      <c r="D999" t="s">
        <v>786</v>
      </c>
      <c r="E999" t="s">
        <v>278</v>
      </c>
      <c r="F999" t="s">
        <v>348</v>
      </c>
    </row>
    <row r="1000" spans="1:6" x14ac:dyDescent="0.2">
      <c r="A1000" t="s">
        <v>779</v>
      </c>
      <c r="B1000">
        <v>54657267</v>
      </c>
      <c r="C1000">
        <v>54760783</v>
      </c>
      <c r="D1000" t="s">
        <v>787</v>
      </c>
      <c r="E1000" t="s">
        <v>278</v>
      </c>
      <c r="F1000" t="s">
        <v>348</v>
      </c>
    </row>
    <row r="1001" spans="1:6" x14ac:dyDescent="0.2">
      <c r="A1001" t="s">
        <v>779</v>
      </c>
      <c r="B1001">
        <v>55078481</v>
      </c>
      <c r="C1001">
        <v>55145595</v>
      </c>
      <c r="D1001" t="s">
        <v>788</v>
      </c>
      <c r="E1001" t="s">
        <v>278</v>
      </c>
      <c r="F1001" t="s">
        <v>348</v>
      </c>
    </row>
    <row r="1002" spans="1:6" x14ac:dyDescent="0.2">
      <c r="A1002" t="s">
        <v>779</v>
      </c>
      <c r="B1002">
        <v>65319563</v>
      </c>
      <c r="C1002">
        <v>65690495</v>
      </c>
      <c r="D1002" t="s">
        <v>789</v>
      </c>
      <c r="E1002" t="s">
        <v>278</v>
      </c>
      <c r="F1002" t="s">
        <v>348</v>
      </c>
    </row>
    <row r="1003" spans="1:6" x14ac:dyDescent="0.2">
      <c r="A1003" t="s">
        <v>779</v>
      </c>
      <c r="B1003">
        <v>73397114</v>
      </c>
      <c r="C1003">
        <v>73441482</v>
      </c>
      <c r="D1003" t="s">
        <v>790</v>
      </c>
      <c r="E1003" t="s">
        <v>278</v>
      </c>
      <c r="F1003" t="s">
        <v>348</v>
      </c>
    </row>
    <row r="1004" spans="1:6" x14ac:dyDescent="0.2">
      <c r="A1004" t="s">
        <v>779</v>
      </c>
      <c r="B1004">
        <v>80266639</v>
      </c>
      <c r="C1004">
        <v>80356680</v>
      </c>
      <c r="D1004" t="s">
        <v>791</v>
      </c>
      <c r="E1004" t="s">
        <v>278</v>
      </c>
      <c r="F1004" t="s">
        <v>348</v>
      </c>
    </row>
    <row r="1005" spans="1:6" x14ac:dyDescent="0.2">
      <c r="A1005" t="s">
        <v>779</v>
      </c>
      <c r="B1005">
        <v>83459517</v>
      </c>
      <c r="C1005">
        <v>83543348</v>
      </c>
      <c r="D1005" t="s">
        <v>792</v>
      </c>
      <c r="E1005" t="s">
        <v>278</v>
      </c>
      <c r="F1005" t="s">
        <v>348</v>
      </c>
    </row>
    <row r="1006" spans="1:6" x14ac:dyDescent="0.2">
      <c r="A1006" t="s">
        <v>779</v>
      </c>
      <c r="B1006">
        <v>98879276</v>
      </c>
      <c r="C1006">
        <v>98949133</v>
      </c>
      <c r="D1006" t="s">
        <v>793</v>
      </c>
      <c r="E1006" t="s">
        <v>278</v>
      </c>
      <c r="F1006" t="s">
        <v>348</v>
      </c>
    </row>
    <row r="1007" spans="1:6" x14ac:dyDescent="0.2">
      <c r="A1007" t="s">
        <v>779</v>
      </c>
      <c r="B1007">
        <v>105145875</v>
      </c>
      <c r="C1007">
        <v>105299816</v>
      </c>
      <c r="D1007" t="s">
        <v>794</v>
      </c>
      <c r="E1007" t="s">
        <v>278</v>
      </c>
      <c r="F1007" t="s">
        <v>348</v>
      </c>
    </row>
    <row r="1008" spans="1:6" x14ac:dyDescent="0.2">
      <c r="A1008" t="s">
        <v>779</v>
      </c>
      <c r="B1008">
        <v>122826682</v>
      </c>
      <c r="C1008">
        <v>122918236</v>
      </c>
      <c r="D1008" t="s">
        <v>795</v>
      </c>
      <c r="E1008" t="s">
        <v>278</v>
      </c>
      <c r="F1008" t="s">
        <v>348</v>
      </c>
    </row>
    <row r="1009" spans="1:6" x14ac:dyDescent="0.2">
      <c r="A1009" t="s">
        <v>779</v>
      </c>
      <c r="B1009">
        <v>142023160</v>
      </c>
      <c r="C1009">
        <v>142867432</v>
      </c>
      <c r="D1009" t="s">
        <v>796</v>
      </c>
      <c r="E1009" t="s">
        <v>278</v>
      </c>
      <c r="F1009" t="s">
        <v>348</v>
      </c>
    </row>
    <row r="1010" spans="1:6" x14ac:dyDescent="0.2">
      <c r="A1010" t="s">
        <v>779</v>
      </c>
      <c r="B1010">
        <v>143336876</v>
      </c>
      <c r="C1010">
        <v>143494565</v>
      </c>
      <c r="D1010" t="s">
        <v>797</v>
      </c>
      <c r="E1010" t="s">
        <v>278</v>
      </c>
      <c r="F1010" t="s">
        <v>348</v>
      </c>
    </row>
    <row r="1011" spans="1:6" x14ac:dyDescent="0.2">
      <c r="A1011" t="s">
        <v>779</v>
      </c>
      <c r="B1011">
        <v>152320544</v>
      </c>
      <c r="C1011">
        <v>152556092</v>
      </c>
      <c r="D1011" t="s">
        <v>798</v>
      </c>
      <c r="E1011" t="s">
        <v>278</v>
      </c>
      <c r="F1011" t="s">
        <v>348</v>
      </c>
    </row>
    <row r="1012" spans="1:6" x14ac:dyDescent="0.2">
      <c r="A1012" t="s">
        <v>779</v>
      </c>
      <c r="B1012">
        <v>184385702</v>
      </c>
      <c r="C1012">
        <v>184494558</v>
      </c>
      <c r="D1012" t="s">
        <v>799</v>
      </c>
      <c r="E1012" t="s">
        <v>278</v>
      </c>
      <c r="F1012" t="s">
        <v>348</v>
      </c>
    </row>
    <row r="1013" spans="1:6" x14ac:dyDescent="0.2">
      <c r="A1013" t="s">
        <v>779</v>
      </c>
      <c r="B1013">
        <v>186587794</v>
      </c>
      <c r="C1013">
        <v>186746722</v>
      </c>
      <c r="D1013" t="s">
        <v>800</v>
      </c>
      <c r="E1013" t="s">
        <v>278</v>
      </c>
      <c r="F1013" t="s">
        <v>348</v>
      </c>
    </row>
    <row r="1014" spans="1:6" x14ac:dyDescent="0.2">
      <c r="A1014" t="s">
        <v>801</v>
      </c>
      <c r="B1014">
        <v>198303</v>
      </c>
      <c r="C1014">
        <v>257082</v>
      </c>
      <c r="D1014" t="s">
        <v>802</v>
      </c>
      <c r="E1014" t="s">
        <v>278</v>
      </c>
      <c r="F1014" t="s">
        <v>279</v>
      </c>
    </row>
    <row r="1015" spans="1:6" x14ac:dyDescent="0.2">
      <c r="A1015" t="s">
        <v>801</v>
      </c>
      <c r="B1015">
        <v>1233147</v>
      </c>
      <c r="C1015">
        <v>1295068</v>
      </c>
      <c r="D1015" t="s">
        <v>803</v>
      </c>
      <c r="E1015" t="s">
        <v>278</v>
      </c>
      <c r="F1015" t="s">
        <v>279</v>
      </c>
    </row>
    <row r="1016" spans="1:6" x14ac:dyDescent="0.2">
      <c r="A1016" t="s">
        <v>801</v>
      </c>
      <c r="B1016">
        <v>1778385</v>
      </c>
      <c r="C1016">
        <v>1801366</v>
      </c>
      <c r="D1016" t="s">
        <v>804</v>
      </c>
      <c r="E1016" t="s">
        <v>278</v>
      </c>
      <c r="F1016" t="s">
        <v>279</v>
      </c>
    </row>
    <row r="1017" spans="1:6" x14ac:dyDescent="0.2">
      <c r="A1017" t="s">
        <v>801</v>
      </c>
      <c r="B1017">
        <v>6512891</v>
      </c>
      <c r="C1017">
        <v>6533200</v>
      </c>
      <c r="D1017" t="s">
        <v>805</v>
      </c>
      <c r="E1017" t="s">
        <v>278</v>
      </c>
      <c r="F1017" t="s">
        <v>279</v>
      </c>
    </row>
    <row r="1018" spans="1:6" x14ac:dyDescent="0.2">
      <c r="A1018" t="s">
        <v>801</v>
      </c>
      <c r="B1018">
        <v>31380494</v>
      </c>
      <c r="C1018">
        <v>31532196</v>
      </c>
      <c r="D1018" t="s">
        <v>806</v>
      </c>
      <c r="E1018" t="s">
        <v>278</v>
      </c>
      <c r="F1018" t="s">
        <v>279</v>
      </c>
    </row>
    <row r="1019" spans="1:6" x14ac:dyDescent="0.2">
      <c r="A1019" t="s">
        <v>801</v>
      </c>
      <c r="B1019">
        <v>35832695</v>
      </c>
      <c r="C1019">
        <v>35879603</v>
      </c>
      <c r="D1019" t="s">
        <v>807</v>
      </c>
      <c r="E1019" t="s">
        <v>278</v>
      </c>
      <c r="F1019" t="s">
        <v>279</v>
      </c>
    </row>
    <row r="1020" spans="1:6" x14ac:dyDescent="0.2">
      <c r="A1020" t="s">
        <v>801</v>
      </c>
      <c r="B1020">
        <v>38454668</v>
      </c>
      <c r="C1020">
        <v>38608354</v>
      </c>
      <c r="D1020" t="s">
        <v>808</v>
      </c>
      <c r="E1020" t="s">
        <v>278</v>
      </c>
      <c r="F1020" t="s">
        <v>279</v>
      </c>
    </row>
    <row r="1021" spans="1:6" x14ac:dyDescent="0.2">
      <c r="A1021" t="s">
        <v>801</v>
      </c>
      <c r="B1021">
        <v>38917920</v>
      </c>
      <c r="C1021">
        <v>39074402</v>
      </c>
      <c r="D1021" t="s">
        <v>809</v>
      </c>
      <c r="E1021" t="s">
        <v>278</v>
      </c>
      <c r="F1021" t="s">
        <v>279</v>
      </c>
    </row>
    <row r="1022" spans="1:6" x14ac:dyDescent="0.2">
      <c r="A1022" t="s">
        <v>801</v>
      </c>
      <c r="B1022">
        <v>44280247</v>
      </c>
      <c r="C1022">
        <v>44389706</v>
      </c>
      <c r="D1022" t="s">
        <v>810</v>
      </c>
      <c r="E1022" t="s">
        <v>278</v>
      </c>
      <c r="F1022" t="s">
        <v>279</v>
      </c>
    </row>
    <row r="1023" spans="1:6" x14ac:dyDescent="0.2">
      <c r="A1023" t="s">
        <v>801</v>
      </c>
      <c r="B1023">
        <v>55915095</v>
      </c>
      <c r="C1023">
        <v>55995022</v>
      </c>
      <c r="D1023" t="s">
        <v>811</v>
      </c>
      <c r="E1023" t="s">
        <v>278</v>
      </c>
      <c r="F1023" t="s">
        <v>279</v>
      </c>
    </row>
    <row r="1024" spans="1:6" x14ac:dyDescent="0.2">
      <c r="A1024" t="s">
        <v>801</v>
      </c>
      <c r="B1024">
        <v>56795549</v>
      </c>
      <c r="C1024">
        <v>56896152</v>
      </c>
      <c r="D1024" t="s">
        <v>812</v>
      </c>
      <c r="E1024" t="s">
        <v>278</v>
      </c>
      <c r="F1024" t="s">
        <v>279</v>
      </c>
    </row>
    <row r="1025" spans="1:6" x14ac:dyDescent="0.2">
      <c r="A1025" t="s">
        <v>801</v>
      </c>
      <c r="B1025">
        <v>58433982</v>
      </c>
      <c r="C1025">
        <v>58460139</v>
      </c>
      <c r="D1025" t="s">
        <v>813</v>
      </c>
      <c r="E1025" t="s">
        <v>278</v>
      </c>
      <c r="F1025" t="s">
        <v>279</v>
      </c>
    </row>
    <row r="1026" spans="1:6" x14ac:dyDescent="0.2">
      <c r="A1026" t="s">
        <v>801</v>
      </c>
      <c r="B1026">
        <v>68195740</v>
      </c>
      <c r="C1026">
        <v>68301821</v>
      </c>
      <c r="D1026" t="s">
        <v>814</v>
      </c>
      <c r="E1026" t="s">
        <v>278</v>
      </c>
      <c r="F1026" t="s">
        <v>279</v>
      </c>
    </row>
    <row r="1027" spans="1:6" x14ac:dyDescent="0.2">
      <c r="A1027" t="s">
        <v>801</v>
      </c>
      <c r="B1027">
        <v>80634652</v>
      </c>
      <c r="C1027">
        <v>80876815</v>
      </c>
      <c r="D1027" t="s">
        <v>815</v>
      </c>
      <c r="E1027" t="s">
        <v>278</v>
      </c>
      <c r="F1027" t="s">
        <v>279</v>
      </c>
    </row>
    <row r="1028" spans="1:6" x14ac:dyDescent="0.2">
      <c r="A1028" t="s">
        <v>801</v>
      </c>
      <c r="B1028">
        <v>87247883</v>
      </c>
      <c r="C1028">
        <v>87391931</v>
      </c>
      <c r="D1028" t="s">
        <v>816</v>
      </c>
      <c r="E1028" t="s">
        <v>278</v>
      </c>
      <c r="F1028" t="s">
        <v>279</v>
      </c>
    </row>
    <row r="1029" spans="1:6" x14ac:dyDescent="0.2">
      <c r="A1029" t="s">
        <v>801</v>
      </c>
      <c r="B1029">
        <v>112687518</v>
      </c>
      <c r="C1029">
        <v>112846239</v>
      </c>
      <c r="D1029" t="s">
        <v>817</v>
      </c>
      <c r="E1029" t="s">
        <v>278</v>
      </c>
      <c r="F1029" t="s">
        <v>279</v>
      </c>
    </row>
    <row r="1030" spans="1:6" x14ac:dyDescent="0.2">
      <c r="A1030" t="s">
        <v>801</v>
      </c>
      <c r="B1030">
        <v>122291354</v>
      </c>
      <c r="C1030">
        <v>122464219</v>
      </c>
      <c r="D1030" t="s">
        <v>818</v>
      </c>
      <c r="E1030" t="s">
        <v>278</v>
      </c>
      <c r="F1030" t="s">
        <v>279</v>
      </c>
    </row>
    <row r="1031" spans="1:6" x14ac:dyDescent="0.2">
      <c r="A1031" t="s">
        <v>801</v>
      </c>
      <c r="B1031">
        <v>132420440</v>
      </c>
      <c r="C1031">
        <v>132508719</v>
      </c>
      <c r="D1031" t="s">
        <v>819</v>
      </c>
      <c r="E1031" t="s">
        <v>278</v>
      </c>
      <c r="F1031" t="s">
        <v>279</v>
      </c>
    </row>
    <row r="1032" spans="1:6" x14ac:dyDescent="0.2">
      <c r="A1032" t="s">
        <v>801</v>
      </c>
      <c r="B1032">
        <v>132536019</v>
      </c>
      <c r="C1032">
        <v>132646349</v>
      </c>
      <c r="D1032" t="s">
        <v>820</v>
      </c>
      <c r="E1032" t="s">
        <v>278</v>
      </c>
      <c r="F1032" t="s">
        <v>279</v>
      </c>
    </row>
    <row r="1033" spans="1:6" x14ac:dyDescent="0.2">
      <c r="A1033" t="s">
        <v>801</v>
      </c>
      <c r="B1033">
        <v>138445479</v>
      </c>
      <c r="C1033">
        <v>138469303</v>
      </c>
      <c r="D1033" t="s">
        <v>821</v>
      </c>
      <c r="E1033" t="s">
        <v>278</v>
      </c>
      <c r="F1033" t="s">
        <v>279</v>
      </c>
    </row>
    <row r="1034" spans="1:6" x14ac:dyDescent="0.2">
      <c r="A1034" t="s">
        <v>801</v>
      </c>
      <c r="B1034">
        <v>138590967</v>
      </c>
      <c r="C1034">
        <v>138935034</v>
      </c>
      <c r="D1034" t="s">
        <v>822</v>
      </c>
      <c r="E1034" t="s">
        <v>278</v>
      </c>
      <c r="F1034" t="s">
        <v>279</v>
      </c>
    </row>
    <row r="1035" spans="1:6" x14ac:dyDescent="0.2">
      <c r="A1035" t="s">
        <v>801</v>
      </c>
      <c r="B1035">
        <v>142572178</v>
      </c>
      <c r="C1035">
        <v>142698070</v>
      </c>
      <c r="D1035" t="s">
        <v>823</v>
      </c>
      <c r="E1035" t="s">
        <v>278</v>
      </c>
      <c r="F1035" t="s">
        <v>279</v>
      </c>
    </row>
    <row r="1036" spans="1:6" x14ac:dyDescent="0.2">
      <c r="A1036" t="s">
        <v>801</v>
      </c>
      <c r="B1036">
        <v>149472982</v>
      </c>
      <c r="C1036">
        <v>149551471</v>
      </c>
      <c r="D1036" t="s">
        <v>824</v>
      </c>
      <c r="E1036" t="s">
        <v>278</v>
      </c>
      <c r="F1036" t="s">
        <v>279</v>
      </c>
    </row>
    <row r="1037" spans="1:6" x14ac:dyDescent="0.2">
      <c r="A1037" t="s">
        <v>801</v>
      </c>
      <c r="B1037">
        <v>150033291</v>
      </c>
      <c r="C1037">
        <v>150155872</v>
      </c>
      <c r="D1037" t="s">
        <v>825</v>
      </c>
      <c r="E1037" t="s">
        <v>278</v>
      </c>
      <c r="F1037" t="s">
        <v>279</v>
      </c>
    </row>
    <row r="1038" spans="1:6" x14ac:dyDescent="0.2">
      <c r="A1038" t="s">
        <v>801</v>
      </c>
      <c r="B1038">
        <v>150381637</v>
      </c>
      <c r="C1038">
        <v>150412969</v>
      </c>
      <c r="D1038" t="s">
        <v>826</v>
      </c>
      <c r="E1038" t="s">
        <v>278</v>
      </c>
      <c r="F1038" t="s">
        <v>279</v>
      </c>
    </row>
    <row r="1039" spans="1:6" x14ac:dyDescent="0.2">
      <c r="A1039" t="s">
        <v>801</v>
      </c>
      <c r="B1039">
        <v>157122933</v>
      </c>
      <c r="C1039">
        <v>157255185</v>
      </c>
      <c r="D1039" t="s">
        <v>827</v>
      </c>
      <c r="E1039" t="s">
        <v>278</v>
      </c>
      <c r="F1039" t="s">
        <v>279</v>
      </c>
    </row>
    <row r="1040" spans="1:6" x14ac:dyDescent="0.2">
      <c r="A1040" t="s">
        <v>801</v>
      </c>
      <c r="B1040">
        <v>161527063</v>
      </c>
      <c r="C1040">
        <v>161702593</v>
      </c>
      <c r="D1040" t="s">
        <v>828</v>
      </c>
      <c r="E1040" t="s">
        <v>278</v>
      </c>
      <c r="F1040" t="s">
        <v>279</v>
      </c>
    </row>
    <row r="1041" spans="1:6" x14ac:dyDescent="0.2">
      <c r="A1041" t="s">
        <v>801</v>
      </c>
      <c r="B1041">
        <v>171367116</v>
      </c>
      <c r="C1041">
        <v>171411810</v>
      </c>
      <c r="D1041" t="s">
        <v>829</v>
      </c>
      <c r="E1041" t="s">
        <v>278</v>
      </c>
      <c r="F1041" t="s">
        <v>279</v>
      </c>
    </row>
    <row r="1042" spans="1:6" x14ac:dyDescent="0.2">
      <c r="A1042" t="s">
        <v>801</v>
      </c>
      <c r="B1042">
        <v>177066905</v>
      </c>
      <c r="C1042">
        <v>177098144</v>
      </c>
      <c r="D1042" t="s">
        <v>830</v>
      </c>
      <c r="E1042" t="s">
        <v>278</v>
      </c>
      <c r="F1042" t="s">
        <v>279</v>
      </c>
    </row>
    <row r="1043" spans="1:6" x14ac:dyDescent="0.2">
      <c r="A1043" t="s">
        <v>801</v>
      </c>
      <c r="B1043">
        <v>177111830</v>
      </c>
      <c r="C1043">
        <v>177300213</v>
      </c>
      <c r="D1043" t="s">
        <v>831</v>
      </c>
      <c r="E1043" t="s">
        <v>278</v>
      </c>
      <c r="F1043" t="s">
        <v>279</v>
      </c>
    </row>
    <row r="1044" spans="1:6" x14ac:dyDescent="0.2">
      <c r="A1044" t="s">
        <v>801</v>
      </c>
      <c r="B1044">
        <v>177491577</v>
      </c>
      <c r="C1044">
        <v>177516961</v>
      </c>
      <c r="D1044" t="s">
        <v>832</v>
      </c>
      <c r="E1044" t="s">
        <v>278</v>
      </c>
      <c r="F1044" t="s">
        <v>279</v>
      </c>
    </row>
    <row r="1045" spans="1:6" x14ac:dyDescent="0.2">
      <c r="A1045" t="s">
        <v>801</v>
      </c>
      <c r="B1045">
        <v>180581506</v>
      </c>
      <c r="C1045">
        <v>180649624</v>
      </c>
      <c r="D1045" t="s">
        <v>833</v>
      </c>
      <c r="E1045" t="s">
        <v>278</v>
      </c>
      <c r="F1045" t="s">
        <v>279</v>
      </c>
    </row>
    <row r="1046" spans="1:6" x14ac:dyDescent="0.2">
      <c r="A1046" t="s">
        <v>801</v>
      </c>
      <c r="B1046">
        <v>218303</v>
      </c>
      <c r="C1046">
        <v>277082</v>
      </c>
      <c r="D1046" t="s">
        <v>802</v>
      </c>
      <c r="E1046" t="s">
        <v>278</v>
      </c>
      <c r="F1046" t="s">
        <v>348</v>
      </c>
    </row>
    <row r="1047" spans="1:6" x14ac:dyDescent="0.2">
      <c r="A1047" t="s">
        <v>801</v>
      </c>
      <c r="B1047">
        <v>1253147</v>
      </c>
      <c r="C1047">
        <v>1315068</v>
      </c>
      <c r="D1047" t="s">
        <v>803</v>
      </c>
      <c r="E1047" t="s">
        <v>278</v>
      </c>
      <c r="F1047" t="s">
        <v>348</v>
      </c>
    </row>
    <row r="1048" spans="1:6" x14ac:dyDescent="0.2">
      <c r="A1048" t="s">
        <v>801</v>
      </c>
      <c r="B1048">
        <v>1798385</v>
      </c>
      <c r="C1048">
        <v>1821366</v>
      </c>
      <c r="D1048" t="s">
        <v>804</v>
      </c>
      <c r="E1048" t="s">
        <v>278</v>
      </c>
      <c r="F1048" t="s">
        <v>348</v>
      </c>
    </row>
    <row r="1049" spans="1:6" x14ac:dyDescent="0.2">
      <c r="A1049" t="s">
        <v>801</v>
      </c>
      <c r="B1049">
        <v>6532891</v>
      </c>
      <c r="C1049">
        <v>6553200</v>
      </c>
      <c r="D1049" t="s">
        <v>805</v>
      </c>
      <c r="E1049" t="s">
        <v>278</v>
      </c>
      <c r="F1049" t="s">
        <v>348</v>
      </c>
    </row>
    <row r="1050" spans="1:6" x14ac:dyDescent="0.2">
      <c r="A1050" t="s">
        <v>801</v>
      </c>
      <c r="B1050">
        <v>31400494</v>
      </c>
      <c r="C1050">
        <v>31552196</v>
      </c>
      <c r="D1050" t="s">
        <v>806</v>
      </c>
      <c r="E1050" t="s">
        <v>278</v>
      </c>
      <c r="F1050" t="s">
        <v>348</v>
      </c>
    </row>
    <row r="1051" spans="1:6" x14ac:dyDescent="0.2">
      <c r="A1051" t="s">
        <v>801</v>
      </c>
      <c r="B1051">
        <v>35852695</v>
      </c>
      <c r="C1051">
        <v>35899603</v>
      </c>
      <c r="D1051" t="s">
        <v>807</v>
      </c>
      <c r="E1051" t="s">
        <v>278</v>
      </c>
      <c r="F1051" t="s">
        <v>348</v>
      </c>
    </row>
    <row r="1052" spans="1:6" x14ac:dyDescent="0.2">
      <c r="A1052" t="s">
        <v>801</v>
      </c>
      <c r="B1052">
        <v>38474668</v>
      </c>
      <c r="C1052">
        <v>38628354</v>
      </c>
      <c r="D1052" t="s">
        <v>808</v>
      </c>
      <c r="E1052" t="s">
        <v>278</v>
      </c>
      <c r="F1052" t="s">
        <v>348</v>
      </c>
    </row>
    <row r="1053" spans="1:6" x14ac:dyDescent="0.2">
      <c r="A1053" t="s">
        <v>801</v>
      </c>
      <c r="B1053">
        <v>38937920</v>
      </c>
      <c r="C1053">
        <v>39094402</v>
      </c>
      <c r="D1053" t="s">
        <v>809</v>
      </c>
      <c r="E1053" t="s">
        <v>278</v>
      </c>
      <c r="F1053" t="s">
        <v>348</v>
      </c>
    </row>
    <row r="1054" spans="1:6" x14ac:dyDescent="0.2">
      <c r="A1054" t="s">
        <v>801</v>
      </c>
      <c r="B1054">
        <v>44300247</v>
      </c>
      <c r="C1054">
        <v>44409706</v>
      </c>
      <c r="D1054" t="s">
        <v>810</v>
      </c>
      <c r="E1054" t="s">
        <v>278</v>
      </c>
      <c r="F1054" t="s">
        <v>348</v>
      </c>
    </row>
    <row r="1055" spans="1:6" x14ac:dyDescent="0.2">
      <c r="A1055" t="s">
        <v>801</v>
      </c>
      <c r="B1055">
        <v>55935095</v>
      </c>
      <c r="C1055">
        <v>56015022</v>
      </c>
      <c r="D1055" t="s">
        <v>811</v>
      </c>
      <c r="E1055" t="s">
        <v>278</v>
      </c>
      <c r="F1055" t="s">
        <v>348</v>
      </c>
    </row>
    <row r="1056" spans="1:6" x14ac:dyDescent="0.2">
      <c r="A1056" t="s">
        <v>801</v>
      </c>
      <c r="B1056">
        <v>56815549</v>
      </c>
      <c r="C1056">
        <v>56916152</v>
      </c>
      <c r="D1056" t="s">
        <v>812</v>
      </c>
      <c r="E1056" t="s">
        <v>278</v>
      </c>
      <c r="F1056" t="s">
        <v>348</v>
      </c>
    </row>
    <row r="1057" spans="1:6" x14ac:dyDescent="0.2">
      <c r="A1057" t="s">
        <v>801</v>
      </c>
      <c r="B1057">
        <v>58453982</v>
      </c>
      <c r="C1057">
        <v>58480139</v>
      </c>
      <c r="D1057" t="s">
        <v>813</v>
      </c>
      <c r="E1057" t="s">
        <v>278</v>
      </c>
      <c r="F1057" t="s">
        <v>348</v>
      </c>
    </row>
    <row r="1058" spans="1:6" x14ac:dyDescent="0.2">
      <c r="A1058" t="s">
        <v>801</v>
      </c>
      <c r="B1058">
        <v>68215740</v>
      </c>
      <c r="C1058">
        <v>68321821</v>
      </c>
      <c r="D1058" t="s">
        <v>814</v>
      </c>
      <c r="E1058" t="s">
        <v>278</v>
      </c>
      <c r="F1058" t="s">
        <v>348</v>
      </c>
    </row>
    <row r="1059" spans="1:6" x14ac:dyDescent="0.2">
      <c r="A1059" t="s">
        <v>801</v>
      </c>
      <c r="B1059">
        <v>80654652</v>
      </c>
      <c r="C1059">
        <v>80896815</v>
      </c>
      <c r="D1059" t="s">
        <v>815</v>
      </c>
      <c r="E1059" t="s">
        <v>278</v>
      </c>
      <c r="F1059" t="s">
        <v>348</v>
      </c>
    </row>
    <row r="1060" spans="1:6" x14ac:dyDescent="0.2">
      <c r="A1060" t="s">
        <v>801</v>
      </c>
      <c r="B1060">
        <v>87267883</v>
      </c>
      <c r="C1060">
        <v>87411931</v>
      </c>
      <c r="D1060" t="s">
        <v>816</v>
      </c>
      <c r="E1060" t="s">
        <v>278</v>
      </c>
      <c r="F1060" t="s">
        <v>348</v>
      </c>
    </row>
    <row r="1061" spans="1:6" x14ac:dyDescent="0.2">
      <c r="A1061" t="s">
        <v>801</v>
      </c>
      <c r="B1061">
        <v>112707518</v>
      </c>
      <c r="C1061">
        <v>112866239</v>
      </c>
      <c r="D1061" t="s">
        <v>817</v>
      </c>
      <c r="E1061" t="s">
        <v>278</v>
      </c>
      <c r="F1061" t="s">
        <v>348</v>
      </c>
    </row>
    <row r="1062" spans="1:6" x14ac:dyDescent="0.2">
      <c r="A1062" t="s">
        <v>801</v>
      </c>
      <c r="B1062">
        <v>122311354</v>
      </c>
      <c r="C1062">
        <v>122484219</v>
      </c>
      <c r="D1062" t="s">
        <v>818</v>
      </c>
      <c r="E1062" t="s">
        <v>278</v>
      </c>
      <c r="F1062" t="s">
        <v>348</v>
      </c>
    </row>
    <row r="1063" spans="1:6" x14ac:dyDescent="0.2">
      <c r="A1063" t="s">
        <v>801</v>
      </c>
      <c r="B1063">
        <v>132440440</v>
      </c>
      <c r="C1063">
        <v>132528719</v>
      </c>
      <c r="D1063" t="s">
        <v>819</v>
      </c>
      <c r="E1063" t="s">
        <v>278</v>
      </c>
      <c r="F1063" t="s">
        <v>348</v>
      </c>
    </row>
    <row r="1064" spans="1:6" x14ac:dyDescent="0.2">
      <c r="A1064" t="s">
        <v>801</v>
      </c>
      <c r="B1064">
        <v>132556019</v>
      </c>
      <c r="C1064">
        <v>132666349</v>
      </c>
      <c r="D1064" t="s">
        <v>820</v>
      </c>
      <c r="E1064" t="s">
        <v>278</v>
      </c>
      <c r="F1064" t="s">
        <v>348</v>
      </c>
    </row>
    <row r="1065" spans="1:6" x14ac:dyDescent="0.2">
      <c r="A1065" t="s">
        <v>801</v>
      </c>
      <c r="B1065">
        <v>138465479</v>
      </c>
      <c r="C1065">
        <v>138489303</v>
      </c>
      <c r="D1065" t="s">
        <v>821</v>
      </c>
      <c r="E1065" t="s">
        <v>278</v>
      </c>
      <c r="F1065" t="s">
        <v>348</v>
      </c>
    </row>
    <row r="1066" spans="1:6" x14ac:dyDescent="0.2">
      <c r="A1066" t="s">
        <v>801</v>
      </c>
      <c r="B1066">
        <v>138610967</v>
      </c>
      <c r="C1066">
        <v>138955034</v>
      </c>
      <c r="D1066" t="s">
        <v>822</v>
      </c>
      <c r="E1066" t="s">
        <v>278</v>
      </c>
      <c r="F1066" t="s">
        <v>348</v>
      </c>
    </row>
    <row r="1067" spans="1:6" x14ac:dyDescent="0.2">
      <c r="A1067" t="s">
        <v>801</v>
      </c>
      <c r="B1067">
        <v>142592178</v>
      </c>
      <c r="C1067">
        <v>142718070</v>
      </c>
      <c r="D1067" t="s">
        <v>823</v>
      </c>
      <c r="E1067" t="s">
        <v>278</v>
      </c>
      <c r="F1067" t="s">
        <v>348</v>
      </c>
    </row>
    <row r="1068" spans="1:6" x14ac:dyDescent="0.2">
      <c r="A1068" t="s">
        <v>801</v>
      </c>
      <c r="B1068">
        <v>149492982</v>
      </c>
      <c r="C1068">
        <v>149571471</v>
      </c>
      <c r="D1068" t="s">
        <v>824</v>
      </c>
      <c r="E1068" t="s">
        <v>278</v>
      </c>
      <c r="F1068" t="s">
        <v>348</v>
      </c>
    </row>
    <row r="1069" spans="1:6" x14ac:dyDescent="0.2">
      <c r="A1069" t="s">
        <v>801</v>
      </c>
      <c r="B1069">
        <v>150053291</v>
      </c>
      <c r="C1069">
        <v>150175872</v>
      </c>
      <c r="D1069" t="s">
        <v>825</v>
      </c>
      <c r="E1069" t="s">
        <v>278</v>
      </c>
      <c r="F1069" t="s">
        <v>348</v>
      </c>
    </row>
    <row r="1070" spans="1:6" x14ac:dyDescent="0.2">
      <c r="A1070" t="s">
        <v>801</v>
      </c>
      <c r="B1070">
        <v>150401637</v>
      </c>
      <c r="C1070">
        <v>150432969</v>
      </c>
      <c r="D1070" t="s">
        <v>826</v>
      </c>
      <c r="E1070" t="s">
        <v>278</v>
      </c>
      <c r="F1070" t="s">
        <v>348</v>
      </c>
    </row>
    <row r="1071" spans="1:6" x14ac:dyDescent="0.2">
      <c r="A1071" t="s">
        <v>801</v>
      </c>
      <c r="B1071">
        <v>157142933</v>
      </c>
      <c r="C1071">
        <v>157275185</v>
      </c>
      <c r="D1071" t="s">
        <v>827</v>
      </c>
      <c r="E1071" t="s">
        <v>278</v>
      </c>
      <c r="F1071" t="s">
        <v>348</v>
      </c>
    </row>
    <row r="1072" spans="1:6" x14ac:dyDescent="0.2">
      <c r="A1072" t="s">
        <v>801</v>
      </c>
      <c r="B1072">
        <v>161547063</v>
      </c>
      <c r="C1072">
        <v>161722593</v>
      </c>
      <c r="D1072" t="s">
        <v>828</v>
      </c>
      <c r="E1072" t="s">
        <v>278</v>
      </c>
      <c r="F1072" t="s">
        <v>348</v>
      </c>
    </row>
    <row r="1073" spans="1:6" x14ac:dyDescent="0.2">
      <c r="A1073" t="s">
        <v>801</v>
      </c>
      <c r="B1073">
        <v>171387116</v>
      </c>
      <c r="C1073">
        <v>171431810</v>
      </c>
      <c r="D1073" t="s">
        <v>829</v>
      </c>
      <c r="E1073" t="s">
        <v>278</v>
      </c>
      <c r="F1073" t="s">
        <v>348</v>
      </c>
    </row>
    <row r="1074" spans="1:6" x14ac:dyDescent="0.2">
      <c r="A1074" t="s">
        <v>801</v>
      </c>
      <c r="B1074">
        <v>177086905</v>
      </c>
      <c r="C1074">
        <v>177118144</v>
      </c>
      <c r="D1074" t="s">
        <v>830</v>
      </c>
      <c r="E1074" t="s">
        <v>278</v>
      </c>
      <c r="F1074" t="s">
        <v>348</v>
      </c>
    </row>
    <row r="1075" spans="1:6" x14ac:dyDescent="0.2">
      <c r="A1075" t="s">
        <v>801</v>
      </c>
      <c r="B1075">
        <v>177131830</v>
      </c>
      <c r="C1075">
        <v>177320213</v>
      </c>
      <c r="D1075" t="s">
        <v>831</v>
      </c>
      <c r="E1075" t="s">
        <v>278</v>
      </c>
      <c r="F1075" t="s">
        <v>348</v>
      </c>
    </row>
    <row r="1076" spans="1:6" x14ac:dyDescent="0.2">
      <c r="A1076" t="s">
        <v>801</v>
      </c>
      <c r="B1076">
        <v>177511577</v>
      </c>
      <c r="C1076">
        <v>177536961</v>
      </c>
      <c r="D1076" t="s">
        <v>832</v>
      </c>
      <c r="E1076" t="s">
        <v>278</v>
      </c>
      <c r="F1076" t="s">
        <v>348</v>
      </c>
    </row>
    <row r="1077" spans="1:6" x14ac:dyDescent="0.2">
      <c r="A1077" t="s">
        <v>801</v>
      </c>
      <c r="B1077">
        <v>180601506</v>
      </c>
      <c r="C1077">
        <v>180669624</v>
      </c>
      <c r="D1077" t="s">
        <v>833</v>
      </c>
      <c r="E1077" t="s">
        <v>278</v>
      </c>
      <c r="F1077" t="s">
        <v>348</v>
      </c>
    </row>
    <row r="1078" spans="1:6" x14ac:dyDescent="0.2">
      <c r="A1078" t="s">
        <v>834</v>
      </c>
      <c r="B1078">
        <v>371739</v>
      </c>
      <c r="C1078">
        <v>411443</v>
      </c>
      <c r="D1078" t="s">
        <v>835</v>
      </c>
      <c r="E1078" t="s">
        <v>278</v>
      </c>
      <c r="F1078" t="s">
        <v>279</v>
      </c>
    </row>
    <row r="1079" spans="1:6" x14ac:dyDescent="0.2">
      <c r="A1079" t="s">
        <v>834</v>
      </c>
      <c r="B1079">
        <v>15226069</v>
      </c>
      <c r="C1079">
        <v>15522042</v>
      </c>
      <c r="D1079" t="s">
        <v>836</v>
      </c>
      <c r="E1079" t="s">
        <v>278</v>
      </c>
      <c r="F1079" t="s">
        <v>279</v>
      </c>
    </row>
    <row r="1080" spans="1:6" x14ac:dyDescent="0.2">
      <c r="A1080" t="s">
        <v>834</v>
      </c>
      <c r="B1080">
        <v>20381879</v>
      </c>
      <c r="C1080">
        <v>20493714</v>
      </c>
      <c r="D1080" t="s">
        <v>837</v>
      </c>
      <c r="E1080" t="s">
        <v>278</v>
      </c>
      <c r="F1080" t="s">
        <v>279</v>
      </c>
    </row>
    <row r="1081" spans="1:6" x14ac:dyDescent="0.2">
      <c r="A1081" t="s">
        <v>834</v>
      </c>
      <c r="B1081">
        <v>26000451</v>
      </c>
      <c r="C1081">
        <v>26056470</v>
      </c>
      <c r="D1081" t="s">
        <v>838</v>
      </c>
      <c r="E1081" t="s">
        <v>278</v>
      </c>
      <c r="F1081" t="s">
        <v>279</v>
      </c>
    </row>
    <row r="1082" spans="1:6" x14ac:dyDescent="0.2">
      <c r="A1082" t="s">
        <v>834</v>
      </c>
      <c r="B1082">
        <v>26136329</v>
      </c>
      <c r="C1082">
        <v>26171349</v>
      </c>
      <c r="D1082" t="s">
        <v>839</v>
      </c>
      <c r="E1082" t="s">
        <v>278</v>
      </c>
      <c r="F1082" t="s">
        <v>279</v>
      </c>
    </row>
    <row r="1083" spans="1:6" x14ac:dyDescent="0.2">
      <c r="A1083" t="s">
        <v>834</v>
      </c>
      <c r="B1083">
        <v>26175164</v>
      </c>
      <c r="C1083">
        <v>26197286</v>
      </c>
      <c r="D1083" t="s">
        <v>840</v>
      </c>
      <c r="E1083" t="s">
        <v>278</v>
      </c>
      <c r="F1083" t="s">
        <v>279</v>
      </c>
    </row>
    <row r="1084" spans="1:6" x14ac:dyDescent="0.2">
      <c r="A1084" t="s">
        <v>834</v>
      </c>
      <c r="B1084">
        <v>26204199</v>
      </c>
      <c r="C1084">
        <v>26227473</v>
      </c>
      <c r="D1084" t="s">
        <v>841</v>
      </c>
      <c r="E1084" t="s">
        <v>278</v>
      </c>
      <c r="F1084" t="s">
        <v>279</v>
      </c>
    </row>
    <row r="1085" spans="1:6" x14ac:dyDescent="0.2">
      <c r="A1085" t="s">
        <v>834</v>
      </c>
      <c r="B1085">
        <v>26230142</v>
      </c>
      <c r="C1085">
        <v>26250635</v>
      </c>
      <c r="D1085" t="s">
        <v>842</v>
      </c>
      <c r="E1085" t="s">
        <v>278</v>
      </c>
      <c r="F1085" t="s">
        <v>279</v>
      </c>
    </row>
    <row r="1086" spans="1:6" x14ac:dyDescent="0.2">
      <c r="A1086" t="s">
        <v>834</v>
      </c>
      <c r="B1086">
        <v>26250918</v>
      </c>
      <c r="C1086">
        <v>26271413</v>
      </c>
      <c r="D1086" t="s">
        <v>843</v>
      </c>
      <c r="E1086" t="s">
        <v>278</v>
      </c>
      <c r="F1086" t="s">
        <v>279</v>
      </c>
    </row>
    <row r="1087" spans="1:6" x14ac:dyDescent="0.2">
      <c r="A1087" t="s">
        <v>834</v>
      </c>
      <c r="B1087">
        <v>27790051</v>
      </c>
      <c r="C1087">
        <v>27811300</v>
      </c>
      <c r="D1087" t="s">
        <v>844</v>
      </c>
      <c r="E1087" t="s">
        <v>278</v>
      </c>
      <c r="F1087" t="s">
        <v>279</v>
      </c>
    </row>
    <row r="1088" spans="1:6" x14ac:dyDescent="0.2">
      <c r="A1088" t="s">
        <v>834</v>
      </c>
      <c r="B1088">
        <v>27851845</v>
      </c>
      <c r="C1088">
        <v>27893106</v>
      </c>
      <c r="D1088" t="s">
        <v>845</v>
      </c>
      <c r="E1088" t="s">
        <v>278</v>
      </c>
      <c r="F1088" t="s">
        <v>279</v>
      </c>
    </row>
    <row r="1089" spans="1:6" x14ac:dyDescent="0.2">
      <c r="A1089" t="s">
        <v>834</v>
      </c>
      <c r="B1089">
        <v>29921260</v>
      </c>
      <c r="C1089">
        <v>29949572</v>
      </c>
      <c r="D1089" t="s">
        <v>846</v>
      </c>
      <c r="E1089" t="s">
        <v>278</v>
      </c>
      <c r="F1089" t="s">
        <v>279</v>
      </c>
    </row>
    <row r="1090" spans="1:6" x14ac:dyDescent="0.2">
      <c r="A1090" t="s">
        <v>834</v>
      </c>
      <c r="B1090">
        <v>30679807</v>
      </c>
      <c r="C1090">
        <v>30717447</v>
      </c>
      <c r="D1090" t="s">
        <v>847</v>
      </c>
      <c r="E1090" t="s">
        <v>278</v>
      </c>
      <c r="F1090" t="s">
        <v>279</v>
      </c>
    </row>
    <row r="1091" spans="1:6" x14ac:dyDescent="0.2">
      <c r="A1091" t="s">
        <v>834</v>
      </c>
      <c r="B1091">
        <v>30856421</v>
      </c>
      <c r="C1091">
        <v>30900156</v>
      </c>
      <c r="D1091" t="s">
        <v>848</v>
      </c>
      <c r="E1091" t="s">
        <v>278</v>
      </c>
      <c r="F1091" t="s">
        <v>279</v>
      </c>
    </row>
    <row r="1092" spans="1:6" x14ac:dyDescent="0.2">
      <c r="A1092" t="s">
        <v>834</v>
      </c>
      <c r="B1092">
        <v>31248749</v>
      </c>
      <c r="C1092">
        <v>31272130</v>
      </c>
      <c r="D1092" t="s">
        <v>849</v>
      </c>
      <c r="E1092" t="s">
        <v>278</v>
      </c>
      <c r="F1092" t="s">
        <v>279</v>
      </c>
    </row>
    <row r="1093" spans="1:6" x14ac:dyDescent="0.2">
      <c r="A1093" t="s">
        <v>834</v>
      </c>
      <c r="B1093">
        <v>31333872</v>
      </c>
      <c r="C1093">
        <v>31367067</v>
      </c>
      <c r="D1093" t="s">
        <v>850</v>
      </c>
      <c r="E1093" t="s">
        <v>278</v>
      </c>
      <c r="F1093" t="s">
        <v>279</v>
      </c>
    </row>
    <row r="1094" spans="1:6" x14ac:dyDescent="0.2">
      <c r="A1094" t="s">
        <v>834</v>
      </c>
      <c r="B1094">
        <v>31951091</v>
      </c>
      <c r="C1094">
        <v>31982821</v>
      </c>
      <c r="D1094" t="s">
        <v>851</v>
      </c>
      <c r="E1094" t="s">
        <v>278</v>
      </c>
      <c r="F1094" t="s">
        <v>279</v>
      </c>
    </row>
    <row r="1095" spans="1:6" x14ac:dyDescent="0.2">
      <c r="A1095" t="s">
        <v>834</v>
      </c>
      <c r="B1095">
        <v>32174843</v>
      </c>
      <c r="C1095">
        <v>32224067</v>
      </c>
      <c r="D1095" t="s">
        <v>852</v>
      </c>
      <c r="E1095" t="s">
        <v>278</v>
      </c>
      <c r="F1095" t="s">
        <v>279</v>
      </c>
    </row>
    <row r="1096" spans="1:6" x14ac:dyDescent="0.2">
      <c r="A1096" t="s">
        <v>834</v>
      </c>
      <c r="B1096">
        <v>32801833</v>
      </c>
      <c r="C1096">
        <v>32853816</v>
      </c>
      <c r="D1096" t="s">
        <v>853</v>
      </c>
      <c r="E1096" t="s">
        <v>278</v>
      </c>
      <c r="F1096" t="s">
        <v>279</v>
      </c>
    </row>
    <row r="1097" spans="1:6" x14ac:dyDescent="0.2">
      <c r="A1097" t="s">
        <v>834</v>
      </c>
      <c r="B1097">
        <v>33298558</v>
      </c>
      <c r="C1097">
        <v>33323016</v>
      </c>
      <c r="D1097" t="s">
        <v>854</v>
      </c>
      <c r="E1097" t="s">
        <v>278</v>
      </c>
      <c r="F1097" t="s">
        <v>279</v>
      </c>
    </row>
    <row r="1098" spans="1:6" x14ac:dyDescent="0.2">
      <c r="A1098" t="s">
        <v>834</v>
      </c>
      <c r="B1098">
        <v>35432338</v>
      </c>
      <c r="C1098">
        <v>35467104</v>
      </c>
      <c r="D1098" t="s">
        <v>855</v>
      </c>
      <c r="E1098" t="s">
        <v>278</v>
      </c>
      <c r="F1098" t="s">
        <v>279</v>
      </c>
    </row>
    <row r="1099" spans="1:6" x14ac:dyDescent="0.2">
      <c r="A1099" t="s">
        <v>834</v>
      </c>
      <c r="B1099">
        <v>36656460</v>
      </c>
      <c r="C1099">
        <v>36687397</v>
      </c>
      <c r="D1099" t="s">
        <v>856</v>
      </c>
      <c r="E1099" t="s">
        <v>278</v>
      </c>
      <c r="F1099" t="s">
        <v>279</v>
      </c>
    </row>
    <row r="1100" spans="1:6" x14ac:dyDescent="0.2">
      <c r="A1100" t="s">
        <v>834</v>
      </c>
      <c r="B1100">
        <v>37150152</v>
      </c>
      <c r="C1100">
        <v>37175428</v>
      </c>
      <c r="D1100" t="s">
        <v>857</v>
      </c>
      <c r="E1100" t="s">
        <v>278</v>
      </c>
      <c r="F1100" t="s">
        <v>279</v>
      </c>
    </row>
    <row r="1101" spans="1:6" x14ac:dyDescent="0.2">
      <c r="A1101" t="s">
        <v>834</v>
      </c>
      <c r="B1101">
        <v>41914934</v>
      </c>
      <c r="C1101">
        <v>42050357</v>
      </c>
      <c r="D1101" t="s">
        <v>858</v>
      </c>
      <c r="E1101" t="s">
        <v>278</v>
      </c>
      <c r="F1101" t="s">
        <v>279</v>
      </c>
    </row>
    <row r="1102" spans="1:6" x14ac:dyDescent="0.2">
      <c r="A1102" t="s">
        <v>834</v>
      </c>
      <c r="B1102">
        <v>43750184</v>
      </c>
      <c r="C1102">
        <v>43786487</v>
      </c>
      <c r="D1102" t="s">
        <v>859</v>
      </c>
      <c r="E1102" t="s">
        <v>278</v>
      </c>
      <c r="F1102" t="s">
        <v>279</v>
      </c>
    </row>
    <row r="1103" spans="1:6" x14ac:dyDescent="0.2">
      <c r="A1103" t="s">
        <v>834</v>
      </c>
      <c r="B1103">
        <v>44238166</v>
      </c>
      <c r="C1103">
        <v>44265788</v>
      </c>
      <c r="D1103" t="s">
        <v>860</v>
      </c>
      <c r="E1103" t="s">
        <v>278</v>
      </c>
      <c r="F1103" t="s">
        <v>279</v>
      </c>
    </row>
    <row r="1104" spans="1:6" x14ac:dyDescent="0.2">
      <c r="A1104" t="s">
        <v>834</v>
      </c>
      <c r="B1104">
        <v>63501746</v>
      </c>
      <c r="C1104">
        <v>63583588</v>
      </c>
      <c r="D1104" t="s">
        <v>861</v>
      </c>
      <c r="E1104" t="s">
        <v>278</v>
      </c>
      <c r="F1104" t="s">
        <v>279</v>
      </c>
    </row>
    <row r="1105" spans="1:6" x14ac:dyDescent="0.2">
      <c r="A1105" t="s">
        <v>834</v>
      </c>
      <c r="B1105">
        <v>89060751</v>
      </c>
      <c r="C1105">
        <v>89085160</v>
      </c>
      <c r="D1105" t="s">
        <v>862</v>
      </c>
      <c r="E1105" t="s">
        <v>278</v>
      </c>
      <c r="F1105" t="s">
        <v>279</v>
      </c>
    </row>
    <row r="1106" spans="1:6" x14ac:dyDescent="0.2">
      <c r="A1106" t="s">
        <v>834</v>
      </c>
      <c r="B1106">
        <v>93220020</v>
      </c>
      <c r="C1106">
        <v>93419687</v>
      </c>
      <c r="D1106" t="s">
        <v>863</v>
      </c>
      <c r="E1106" t="s">
        <v>278</v>
      </c>
      <c r="F1106" t="s">
        <v>279</v>
      </c>
    </row>
    <row r="1107" spans="1:6" x14ac:dyDescent="0.2">
      <c r="A1107" t="s">
        <v>834</v>
      </c>
      <c r="B1107">
        <v>105973463</v>
      </c>
      <c r="C1107">
        <v>106109939</v>
      </c>
      <c r="D1107" t="s">
        <v>864</v>
      </c>
      <c r="E1107" t="s">
        <v>278</v>
      </c>
      <c r="F1107" t="s">
        <v>279</v>
      </c>
    </row>
    <row r="1108" spans="1:6" x14ac:dyDescent="0.2">
      <c r="A1108" t="s">
        <v>834</v>
      </c>
      <c r="B1108">
        <v>108539835</v>
      </c>
      <c r="C1108">
        <v>108684774</v>
      </c>
      <c r="D1108" t="s">
        <v>865</v>
      </c>
      <c r="E1108" t="s">
        <v>278</v>
      </c>
      <c r="F1108" t="s">
        <v>279</v>
      </c>
    </row>
    <row r="1109" spans="1:6" x14ac:dyDescent="0.2">
      <c r="A1109" t="s">
        <v>834</v>
      </c>
      <c r="B1109">
        <v>108964309</v>
      </c>
      <c r="C1109">
        <v>109094846</v>
      </c>
      <c r="D1109" t="s">
        <v>866</v>
      </c>
      <c r="E1109" t="s">
        <v>278</v>
      </c>
      <c r="F1109" t="s">
        <v>279</v>
      </c>
    </row>
    <row r="1110" spans="1:6" x14ac:dyDescent="0.2">
      <c r="A1110" t="s">
        <v>834</v>
      </c>
      <c r="B1110">
        <v>111640332</v>
      </c>
      <c r="C1110">
        <v>111873452</v>
      </c>
      <c r="D1110" t="s">
        <v>867</v>
      </c>
      <c r="E1110" t="s">
        <v>278</v>
      </c>
      <c r="F1110" t="s">
        <v>279</v>
      </c>
    </row>
    <row r="1111" spans="1:6" x14ac:dyDescent="0.2">
      <c r="A1111" t="s">
        <v>834</v>
      </c>
      <c r="B1111">
        <v>112034075</v>
      </c>
      <c r="C1111">
        <v>112069686</v>
      </c>
      <c r="D1111" t="s">
        <v>868</v>
      </c>
      <c r="E1111" t="s">
        <v>278</v>
      </c>
      <c r="F1111" t="s">
        <v>279</v>
      </c>
    </row>
    <row r="1112" spans="1:6" x14ac:dyDescent="0.2">
      <c r="A1112" t="s">
        <v>834</v>
      </c>
      <c r="B1112">
        <v>117267353</v>
      </c>
      <c r="C1112">
        <v>117425942</v>
      </c>
      <c r="D1112" t="s">
        <v>869</v>
      </c>
      <c r="E1112" t="s">
        <v>278</v>
      </c>
      <c r="F1112" t="s">
        <v>279</v>
      </c>
    </row>
    <row r="1113" spans="1:6" x14ac:dyDescent="0.2">
      <c r="A1113" t="s">
        <v>834</v>
      </c>
      <c r="B1113">
        <v>134149248</v>
      </c>
      <c r="C1113">
        <v>134318112</v>
      </c>
      <c r="D1113" t="s">
        <v>870</v>
      </c>
      <c r="E1113" t="s">
        <v>278</v>
      </c>
      <c r="F1113" t="s">
        <v>279</v>
      </c>
    </row>
    <row r="1114" spans="1:6" x14ac:dyDescent="0.2">
      <c r="A1114" t="s">
        <v>834</v>
      </c>
      <c r="B1114">
        <v>135161308</v>
      </c>
      <c r="C1114">
        <v>135219173</v>
      </c>
      <c r="D1114" t="s">
        <v>871</v>
      </c>
      <c r="E1114" t="s">
        <v>278</v>
      </c>
      <c r="F1114" t="s">
        <v>279</v>
      </c>
    </row>
    <row r="1115" spans="1:6" x14ac:dyDescent="0.2">
      <c r="A1115" t="s">
        <v>834</v>
      </c>
      <c r="B1115">
        <v>137177483</v>
      </c>
      <c r="C1115">
        <v>137219449</v>
      </c>
      <c r="D1115" t="s">
        <v>872</v>
      </c>
      <c r="E1115" t="s">
        <v>278</v>
      </c>
      <c r="F1115" t="s">
        <v>279</v>
      </c>
    </row>
    <row r="1116" spans="1:6" x14ac:dyDescent="0.2">
      <c r="A1116" t="s">
        <v>834</v>
      </c>
      <c r="B1116">
        <v>137847214</v>
      </c>
      <c r="C1116">
        <v>137883314</v>
      </c>
      <c r="D1116" t="s">
        <v>873</v>
      </c>
      <c r="E1116" t="s">
        <v>278</v>
      </c>
      <c r="F1116" t="s">
        <v>279</v>
      </c>
    </row>
    <row r="1117" spans="1:6" x14ac:dyDescent="0.2">
      <c r="A1117" t="s">
        <v>834</v>
      </c>
      <c r="B1117">
        <v>149638153</v>
      </c>
      <c r="C1117">
        <v>149718105</v>
      </c>
      <c r="D1117" t="s">
        <v>874</v>
      </c>
      <c r="E1117" t="s">
        <v>278</v>
      </c>
      <c r="F1117" t="s">
        <v>279</v>
      </c>
    </row>
    <row r="1118" spans="1:6" x14ac:dyDescent="0.2">
      <c r="A1118" t="s">
        <v>834</v>
      </c>
      <c r="B1118">
        <v>151344115</v>
      </c>
      <c r="C1118">
        <v>151391559</v>
      </c>
      <c r="D1118" t="s">
        <v>875</v>
      </c>
      <c r="E1118" t="s">
        <v>278</v>
      </c>
      <c r="F1118" t="s">
        <v>279</v>
      </c>
    </row>
    <row r="1119" spans="1:6" x14ac:dyDescent="0.2">
      <c r="A1119" t="s">
        <v>834</v>
      </c>
      <c r="B1119">
        <v>151636691</v>
      </c>
      <c r="C1119">
        <v>152129619</v>
      </c>
      <c r="D1119" t="s">
        <v>876</v>
      </c>
      <c r="E1119" t="s">
        <v>278</v>
      </c>
      <c r="F1119" t="s">
        <v>279</v>
      </c>
    </row>
    <row r="1120" spans="1:6" x14ac:dyDescent="0.2">
      <c r="A1120" t="s">
        <v>834</v>
      </c>
      <c r="B1120">
        <v>156756020</v>
      </c>
      <c r="C1120">
        <v>157210779</v>
      </c>
      <c r="D1120" t="s">
        <v>877</v>
      </c>
      <c r="E1120" t="s">
        <v>278</v>
      </c>
      <c r="F1120" t="s">
        <v>279</v>
      </c>
    </row>
    <row r="1121" spans="1:6" x14ac:dyDescent="0.2">
      <c r="A1121" t="s">
        <v>834</v>
      </c>
      <c r="B1121">
        <v>158745741</v>
      </c>
      <c r="C1121">
        <v>158819368</v>
      </c>
      <c r="D1121" t="s">
        <v>878</v>
      </c>
      <c r="E1121" t="s">
        <v>278</v>
      </c>
      <c r="F1121" t="s">
        <v>279</v>
      </c>
    </row>
    <row r="1122" spans="1:6" x14ac:dyDescent="0.2">
      <c r="A1122" t="s">
        <v>834</v>
      </c>
      <c r="B1122">
        <v>160971727</v>
      </c>
      <c r="C1122">
        <v>161117385</v>
      </c>
      <c r="D1122" t="s">
        <v>879</v>
      </c>
      <c r="E1122" t="s">
        <v>278</v>
      </c>
      <c r="F1122" t="s">
        <v>279</v>
      </c>
    </row>
    <row r="1123" spans="1:6" x14ac:dyDescent="0.2">
      <c r="A1123" t="s">
        <v>834</v>
      </c>
      <c r="B1123">
        <v>161327417</v>
      </c>
      <c r="C1123">
        <v>162727775</v>
      </c>
      <c r="D1123" t="s">
        <v>880</v>
      </c>
      <c r="E1123" t="s">
        <v>278</v>
      </c>
      <c r="F1123" t="s">
        <v>279</v>
      </c>
    </row>
    <row r="1124" spans="1:6" x14ac:dyDescent="0.2">
      <c r="A1124" t="s">
        <v>834</v>
      </c>
      <c r="B1124">
        <v>163394000</v>
      </c>
      <c r="C1124">
        <v>163578592</v>
      </c>
      <c r="D1124" t="s">
        <v>881</v>
      </c>
      <c r="E1124" t="s">
        <v>278</v>
      </c>
      <c r="F1124" t="s">
        <v>279</v>
      </c>
    </row>
    <row r="1125" spans="1:6" x14ac:dyDescent="0.2">
      <c r="A1125" t="s">
        <v>834</v>
      </c>
      <c r="B1125">
        <v>391739</v>
      </c>
      <c r="C1125">
        <v>431443</v>
      </c>
      <c r="D1125" t="s">
        <v>835</v>
      </c>
      <c r="E1125" t="s">
        <v>278</v>
      </c>
      <c r="F1125" t="s">
        <v>348</v>
      </c>
    </row>
    <row r="1126" spans="1:6" x14ac:dyDescent="0.2">
      <c r="A1126" t="s">
        <v>834</v>
      </c>
      <c r="B1126">
        <v>15246069</v>
      </c>
      <c r="C1126">
        <v>15542042</v>
      </c>
      <c r="D1126" t="s">
        <v>836</v>
      </c>
      <c r="E1126" t="s">
        <v>278</v>
      </c>
      <c r="F1126" t="s">
        <v>348</v>
      </c>
    </row>
    <row r="1127" spans="1:6" x14ac:dyDescent="0.2">
      <c r="A1127" t="s">
        <v>834</v>
      </c>
      <c r="B1127">
        <v>20401879</v>
      </c>
      <c r="C1127">
        <v>20513714</v>
      </c>
      <c r="D1127" t="s">
        <v>837</v>
      </c>
      <c r="E1127" t="s">
        <v>278</v>
      </c>
      <c r="F1127" t="s">
        <v>348</v>
      </c>
    </row>
    <row r="1128" spans="1:6" x14ac:dyDescent="0.2">
      <c r="A1128" t="s">
        <v>834</v>
      </c>
      <c r="B1128">
        <v>26020451</v>
      </c>
      <c r="C1128">
        <v>26076470</v>
      </c>
      <c r="D1128" t="s">
        <v>838</v>
      </c>
      <c r="E1128" t="s">
        <v>278</v>
      </c>
      <c r="F1128" t="s">
        <v>348</v>
      </c>
    </row>
    <row r="1129" spans="1:6" x14ac:dyDescent="0.2">
      <c r="A1129" t="s">
        <v>834</v>
      </c>
      <c r="B1129">
        <v>26156329</v>
      </c>
      <c r="C1129">
        <v>26191349</v>
      </c>
      <c r="D1129" t="s">
        <v>839</v>
      </c>
      <c r="E1129" t="s">
        <v>278</v>
      </c>
      <c r="F1129" t="s">
        <v>348</v>
      </c>
    </row>
    <row r="1130" spans="1:6" x14ac:dyDescent="0.2">
      <c r="A1130" t="s">
        <v>834</v>
      </c>
      <c r="B1130">
        <v>26195164</v>
      </c>
      <c r="C1130">
        <v>26217286</v>
      </c>
      <c r="D1130" t="s">
        <v>840</v>
      </c>
      <c r="E1130" t="s">
        <v>278</v>
      </c>
      <c r="F1130" t="s">
        <v>348</v>
      </c>
    </row>
    <row r="1131" spans="1:6" x14ac:dyDescent="0.2">
      <c r="A1131" t="s">
        <v>834</v>
      </c>
      <c r="B1131">
        <v>26224199</v>
      </c>
      <c r="C1131">
        <v>26247473</v>
      </c>
      <c r="D1131" t="s">
        <v>841</v>
      </c>
      <c r="E1131" t="s">
        <v>278</v>
      </c>
      <c r="F1131" t="s">
        <v>348</v>
      </c>
    </row>
    <row r="1132" spans="1:6" x14ac:dyDescent="0.2">
      <c r="A1132" t="s">
        <v>834</v>
      </c>
      <c r="B1132">
        <v>26250142</v>
      </c>
      <c r="C1132">
        <v>26270635</v>
      </c>
      <c r="D1132" t="s">
        <v>842</v>
      </c>
      <c r="E1132" t="s">
        <v>278</v>
      </c>
      <c r="F1132" t="s">
        <v>348</v>
      </c>
    </row>
    <row r="1133" spans="1:6" x14ac:dyDescent="0.2">
      <c r="A1133" t="s">
        <v>834</v>
      </c>
      <c r="B1133">
        <v>26270918</v>
      </c>
      <c r="C1133">
        <v>26291413</v>
      </c>
      <c r="D1133" t="s">
        <v>843</v>
      </c>
      <c r="E1133" t="s">
        <v>278</v>
      </c>
      <c r="F1133" t="s">
        <v>348</v>
      </c>
    </row>
    <row r="1134" spans="1:6" x14ac:dyDescent="0.2">
      <c r="A1134" t="s">
        <v>834</v>
      </c>
      <c r="B1134">
        <v>27810051</v>
      </c>
      <c r="C1134">
        <v>27831300</v>
      </c>
      <c r="D1134" t="s">
        <v>844</v>
      </c>
      <c r="E1134" t="s">
        <v>278</v>
      </c>
      <c r="F1134" t="s">
        <v>348</v>
      </c>
    </row>
    <row r="1135" spans="1:6" x14ac:dyDescent="0.2">
      <c r="A1135" t="s">
        <v>834</v>
      </c>
      <c r="B1135">
        <v>27871845</v>
      </c>
      <c r="C1135">
        <v>27913106</v>
      </c>
      <c r="D1135" t="s">
        <v>845</v>
      </c>
      <c r="E1135" t="s">
        <v>278</v>
      </c>
      <c r="F1135" t="s">
        <v>348</v>
      </c>
    </row>
    <row r="1136" spans="1:6" x14ac:dyDescent="0.2">
      <c r="A1136" t="s">
        <v>834</v>
      </c>
      <c r="B1136">
        <v>29941260</v>
      </c>
      <c r="C1136">
        <v>29969572</v>
      </c>
      <c r="D1136" t="s">
        <v>846</v>
      </c>
      <c r="E1136" t="s">
        <v>278</v>
      </c>
      <c r="F1136" t="s">
        <v>348</v>
      </c>
    </row>
    <row r="1137" spans="1:6" x14ac:dyDescent="0.2">
      <c r="A1137" t="s">
        <v>834</v>
      </c>
      <c r="B1137">
        <v>30699807</v>
      </c>
      <c r="C1137">
        <v>30737447</v>
      </c>
      <c r="D1137" t="s">
        <v>847</v>
      </c>
      <c r="E1137" t="s">
        <v>278</v>
      </c>
      <c r="F1137" t="s">
        <v>348</v>
      </c>
    </row>
    <row r="1138" spans="1:6" x14ac:dyDescent="0.2">
      <c r="A1138" t="s">
        <v>834</v>
      </c>
      <c r="B1138">
        <v>30876421</v>
      </c>
      <c r="C1138">
        <v>30920156</v>
      </c>
      <c r="D1138" t="s">
        <v>848</v>
      </c>
      <c r="E1138" t="s">
        <v>278</v>
      </c>
      <c r="F1138" t="s">
        <v>348</v>
      </c>
    </row>
    <row r="1139" spans="1:6" x14ac:dyDescent="0.2">
      <c r="A1139" t="s">
        <v>834</v>
      </c>
      <c r="B1139">
        <v>31268749</v>
      </c>
      <c r="C1139">
        <v>31292130</v>
      </c>
      <c r="D1139" t="s">
        <v>849</v>
      </c>
      <c r="E1139" t="s">
        <v>278</v>
      </c>
      <c r="F1139" t="s">
        <v>348</v>
      </c>
    </row>
    <row r="1140" spans="1:6" x14ac:dyDescent="0.2">
      <c r="A1140" t="s">
        <v>834</v>
      </c>
      <c r="B1140">
        <v>31353872</v>
      </c>
      <c r="C1140">
        <v>31387067</v>
      </c>
      <c r="D1140" t="s">
        <v>850</v>
      </c>
      <c r="E1140" t="s">
        <v>278</v>
      </c>
      <c r="F1140" t="s">
        <v>348</v>
      </c>
    </row>
    <row r="1141" spans="1:6" x14ac:dyDescent="0.2">
      <c r="A1141" t="s">
        <v>834</v>
      </c>
      <c r="B1141">
        <v>31971091</v>
      </c>
      <c r="C1141">
        <v>32002821</v>
      </c>
      <c r="D1141" t="s">
        <v>851</v>
      </c>
      <c r="E1141" t="s">
        <v>278</v>
      </c>
      <c r="F1141" t="s">
        <v>348</v>
      </c>
    </row>
    <row r="1142" spans="1:6" x14ac:dyDescent="0.2">
      <c r="A1142" t="s">
        <v>834</v>
      </c>
      <c r="B1142">
        <v>32194843</v>
      </c>
      <c r="C1142">
        <v>32244067</v>
      </c>
      <c r="D1142" t="s">
        <v>852</v>
      </c>
      <c r="E1142" t="s">
        <v>278</v>
      </c>
      <c r="F1142" t="s">
        <v>348</v>
      </c>
    </row>
    <row r="1143" spans="1:6" x14ac:dyDescent="0.2">
      <c r="A1143" t="s">
        <v>834</v>
      </c>
      <c r="B1143">
        <v>32821833</v>
      </c>
      <c r="C1143">
        <v>32873816</v>
      </c>
      <c r="D1143" t="s">
        <v>853</v>
      </c>
      <c r="E1143" t="s">
        <v>278</v>
      </c>
      <c r="F1143" t="s">
        <v>348</v>
      </c>
    </row>
    <row r="1144" spans="1:6" x14ac:dyDescent="0.2">
      <c r="A1144" t="s">
        <v>834</v>
      </c>
      <c r="B1144">
        <v>33318558</v>
      </c>
      <c r="C1144">
        <v>33343016</v>
      </c>
      <c r="D1144" t="s">
        <v>854</v>
      </c>
      <c r="E1144" t="s">
        <v>278</v>
      </c>
      <c r="F1144" t="s">
        <v>348</v>
      </c>
    </row>
    <row r="1145" spans="1:6" x14ac:dyDescent="0.2">
      <c r="A1145" t="s">
        <v>834</v>
      </c>
      <c r="B1145">
        <v>35452338</v>
      </c>
      <c r="C1145">
        <v>35487104</v>
      </c>
      <c r="D1145" t="s">
        <v>855</v>
      </c>
      <c r="E1145" t="s">
        <v>278</v>
      </c>
      <c r="F1145" t="s">
        <v>348</v>
      </c>
    </row>
    <row r="1146" spans="1:6" x14ac:dyDescent="0.2">
      <c r="A1146" t="s">
        <v>834</v>
      </c>
      <c r="B1146">
        <v>36676460</v>
      </c>
      <c r="C1146">
        <v>36707397</v>
      </c>
      <c r="D1146" t="s">
        <v>856</v>
      </c>
      <c r="E1146" t="s">
        <v>278</v>
      </c>
      <c r="F1146" t="s">
        <v>348</v>
      </c>
    </row>
    <row r="1147" spans="1:6" x14ac:dyDescent="0.2">
      <c r="A1147" t="s">
        <v>834</v>
      </c>
      <c r="B1147">
        <v>37170152</v>
      </c>
      <c r="C1147">
        <v>37195428</v>
      </c>
      <c r="D1147" t="s">
        <v>857</v>
      </c>
      <c r="E1147" t="s">
        <v>278</v>
      </c>
      <c r="F1147" t="s">
        <v>348</v>
      </c>
    </row>
    <row r="1148" spans="1:6" x14ac:dyDescent="0.2">
      <c r="A1148" t="s">
        <v>834</v>
      </c>
      <c r="B1148">
        <v>41934934</v>
      </c>
      <c r="C1148">
        <v>42070357</v>
      </c>
      <c r="D1148" t="s">
        <v>858</v>
      </c>
      <c r="E1148" t="s">
        <v>278</v>
      </c>
      <c r="F1148" t="s">
        <v>348</v>
      </c>
    </row>
    <row r="1149" spans="1:6" x14ac:dyDescent="0.2">
      <c r="A1149" t="s">
        <v>834</v>
      </c>
      <c r="B1149">
        <v>43770184</v>
      </c>
      <c r="C1149">
        <v>43806487</v>
      </c>
      <c r="D1149" t="s">
        <v>859</v>
      </c>
      <c r="E1149" t="s">
        <v>278</v>
      </c>
      <c r="F1149" t="s">
        <v>348</v>
      </c>
    </row>
    <row r="1150" spans="1:6" x14ac:dyDescent="0.2">
      <c r="A1150" t="s">
        <v>834</v>
      </c>
      <c r="B1150">
        <v>44258166</v>
      </c>
      <c r="C1150">
        <v>44285788</v>
      </c>
      <c r="D1150" t="s">
        <v>860</v>
      </c>
      <c r="E1150" t="s">
        <v>278</v>
      </c>
      <c r="F1150" t="s">
        <v>348</v>
      </c>
    </row>
    <row r="1151" spans="1:6" x14ac:dyDescent="0.2">
      <c r="A1151" t="s">
        <v>834</v>
      </c>
      <c r="B1151">
        <v>63521746</v>
      </c>
      <c r="C1151">
        <v>63603588</v>
      </c>
      <c r="D1151" t="s">
        <v>861</v>
      </c>
      <c r="E1151" t="s">
        <v>278</v>
      </c>
      <c r="F1151" t="s">
        <v>348</v>
      </c>
    </row>
    <row r="1152" spans="1:6" x14ac:dyDescent="0.2">
      <c r="A1152" t="s">
        <v>834</v>
      </c>
      <c r="B1152">
        <v>89080751</v>
      </c>
      <c r="C1152">
        <v>89105160</v>
      </c>
      <c r="D1152" t="s">
        <v>862</v>
      </c>
      <c r="E1152" t="s">
        <v>278</v>
      </c>
      <c r="F1152" t="s">
        <v>348</v>
      </c>
    </row>
    <row r="1153" spans="1:6" x14ac:dyDescent="0.2">
      <c r="A1153" t="s">
        <v>834</v>
      </c>
      <c r="B1153">
        <v>93240020</v>
      </c>
      <c r="C1153">
        <v>93439687</v>
      </c>
      <c r="D1153" t="s">
        <v>863</v>
      </c>
      <c r="E1153" t="s">
        <v>278</v>
      </c>
      <c r="F1153" t="s">
        <v>348</v>
      </c>
    </row>
    <row r="1154" spans="1:6" x14ac:dyDescent="0.2">
      <c r="A1154" t="s">
        <v>834</v>
      </c>
      <c r="B1154">
        <v>105993463</v>
      </c>
      <c r="C1154">
        <v>106129939</v>
      </c>
      <c r="D1154" t="s">
        <v>864</v>
      </c>
      <c r="E1154" t="s">
        <v>278</v>
      </c>
      <c r="F1154" t="s">
        <v>348</v>
      </c>
    </row>
    <row r="1155" spans="1:6" x14ac:dyDescent="0.2">
      <c r="A1155" t="s">
        <v>834</v>
      </c>
      <c r="B1155">
        <v>108559835</v>
      </c>
      <c r="C1155">
        <v>108704774</v>
      </c>
      <c r="D1155" t="s">
        <v>865</v>
      </c>
      <c r="E1155" t="s">
        <v>278</v>
      </c>
      <c r="F1155" t="s">
        <v>348</v>
      </c>
    </row>
    <row r="1156" spans="1:6" x14ac:dyDescent="0.2">
      <c r="A1156" t="s">
        <v>834</v>
      </c>
      <c r="B1156">
        <v>108984309</v>
      </c>
      <c r="C1156">
        <v>109114846</v>
      </c>
      <c r="D1156" t="s">
        <v>866</v>
      </c>
      <c r="E1156" t="s">
        <v>278</v>
      </c>
      <c r="F1156" t="s">
        <v>348</v>
      </c>
    </row>
    <row r="1157" spans="1:6" x14ac:dyDescent="0.2">
      <c r="A1157" t="s">
        <v>834</v>
      </c>
      <c r="B1157">
        <v>111660332</v>
      </c>
      <c r="C1157">
        <v>111893452</v>
      </c>
      <c r="D1157" t="s">
        <v>867</v>
      </c>
      <c r="E1157" t="s">
        <v>278</v>
      </c>
      <c r="F1157" t="s">
        <v>348</v>
      </c>
    </row>
    <row r="1158" spans="1:6" x14ac:dyDescent="0.2">
      <c r="A1158" t="s">
        <v>834</v>
      </c>
      <c r="B1158">
        <v>112054075</v>
      </c>
      <c r="C1158">
        <v>112089686</v>
      </c>
      <c r="D1158" t="s">
        <v>868</v>
      </c>
      <c r="E1158" t="s">
        <v>278</v>
      </c>
      <c r="F1158" t="s">
        <v>348</v>
      </c>
    </row>
    <row r="1159" spans="1:6" x14ac:dyDescent="0.2">
      <c r="A1159" t="s">
        <v>834</v>
      </c>
      <c r="B1159">
        <v>117287353</v>
      </c>
      <c r="C1159">
        <v>117445942</v>
      </c>
      <c r="D1159" t="s">
        <v>869</v>
      </c>
      <c r="E1159" t="s">
        <v>278</v>
      </c>
      <c r="F1159" t="s">
        <v>348</v>
      </c>
    </row>
    <row r="1160" spans="1:6" x14ac:dyDescent="0.2">
      <c r="A1160" t="s">
        <v>834</v>
      </c>
      <c r="B1160">
        <v>134169248</v>
      </c>
      <c r="C1160">
        <v>134338112</v>
      </c>
      <c r="D1160" t="s">
        <v>870</v>
      </c>
      <c r="E1160" t="s">
        <v>278</v>
      </c>
      <c r="F1160" t="s">
        <v>348</v>
      </c>
    </row>
    <row r="1161" spans="1:6" x14ac:dyDescent="0.2">
      <c r="A1161" t="s">
        <v>834</v>
      </c>
      <c r="B1161">
        <v>135181308</v>
      </c>
      <c r="C1161">
        <v>135239173</v>
      </c>
      <c r="D1161" t="s">
        <v>871</v>
      </c>
      <c r="E1161" t="s">
        <v>278</v>
      </c>
      <c r="F1161" t="s">
        <v>348</v>
      </c>
    </row>
    <row r="1162" spans="1:6" x14ac:dyDescent="0.2">
      <c r="A1162" t="s">
        <v>834</v>
      </c>
      <c r="B1162">
        <v>137197483</v>
      </c>
      <c r="C1162">
        <v>137239449</v>
      </c>
      <c r="D1162" t="s">
        <v>872</v>
      </c>
      <c r="E1162" t="s">
        <v>278</v>
      </c>
      <c r="F1162" t="s">
        <v>348</v>
      </c>
    </row>
    <row r="1163" spans="1:6" x14ac:dyDescent="0.2">
      <c r="A1163" t="s">
        <v>834</v>
      </c>
      <c r="B1163">
        <v>137867214</v>
      </c>
      <c r="C1163">
        <v>137903314</v>
      </c>
      <c r="D1163" t="s">
        <v>873</v>
      </c>
      <c r="E1163" t="s">
        <v>278</v>
      </c>
      <c r="F1163" t="s">
        <v>348</v>
      </c>
    </row>
    <row r="1164" spans="1:6" x14ac:dyDescent="0.2">
      <c r="A1164" t="s">
        <v>834</v>
      </c>
      <c r="B1164">
        <v>149658153</v>
      </c>
      <c r="C1164">
        <v>149738105</v>
      </c>
      <c r="D1164" t="s">
        <v>874</v>
      </c>
      <c r="E1164" t="s">
        <v>278</v>
      </c>
      <c r="F1164" t="s">
        <v>348</v>
      </c>
    </row>
    <row r="1165" spans="1:6" x14ac:dyDescent="0.2">
      <c r="A1165" t="s">
        <v>834</v>
      </c>
      <c r="B1165">
        <v>151364115</v>
      </c>
      <c r="C1165">
        <v>151411559</v>
      </c>
      <c r="D1165" t="s">
        <v>875</v>
      </c>
      <c r="E1165" t="s">
        <v>278</v>
      </c>
      <c r="F1165" t="s">
        <v>348</v>
      </c>
    </row>
    <row r="1166" spans="1:6" x14ac:dyDescent="0.2">
      <c r="A1166" t="s">
        <v>834</v>
      </c>
      <c r="B1166">
        <v>151656691</v>
      </c>
      <c r="C1166">
        <v>152149619</v>
      </c>
      <c r="D1166" t="s">
        <v>876</v>
      </c>
      <c r="E1166" t="s">
        <v>278</v>
      </c>
      <c r="F1166" t="s">
        <v>348</v>
      </c>
    </row>
    <row r="1167" spans="1:6" x14ac:dyDescent="0.2">
      <c r="A1167" t="s">
        <v>834</v>
      </c>
      <c r="B1167">
        <v>156776020</v>
      </c>
      <c r="C1167">
        <v>157230779</v>
      </c>
      <c r="D1167" t="s">
        <v>877</v>
      </c>
      <c r="E1167" t="s">
        <v>278</v>
      </c>
      <c r="F1167" t="s">
        <v>348</v>
      </c>
    </row>
    <row r="1168" spans="1:6" x14ac:dyDescent="0.2">
      <c r="A1168" t="s">
        <v>834</v>
      </c>
      <c r="B1168">
        <v>158765741</v>
      </c>
      <c r="C1168">
        <v>158839368</v>
      </c>
      <c r="D1168" t="s">
        <v>878</v>
      </c>
      <c r="E1168" t="s">
        <v>278</v>
      </c>
      <c r="F1168" t="s">
        <v>348</v>
      </c>
    </row>
    <row r="1169" spans="1:6" x14ac:dyDescent="0.2">
      <c r="A1169" t="s">
        <v>834</v>
      </c>
      <c r="B1169">
        <v>160991727</v>
      </c>
      <c r="C1169">
        <v>161137385</v>
      </c>
      <c r="D1169" t="s">
        <v>879</v>
      </c>
      <c r="E1169" t="s">
        <v>278</v>
      </c>
      <c r="F1169" t="s">
        <v>348</v>
      </c>
    </row>
    <row r="1170" spans="1:6" x14ac:dyDescent="0.2">
      <c r="A1170" t="s">
        <v>834</v>
      </c>
      <c r="B1170">
        <v>161347417</v>
      </c>
      <c r="C1170">
        <v>162747775</v>
      </c>
      <c r="D1170" t="s">
        <v>880</v>
      </c>
      <c r="E1170" t="s">
        <v>278</v>
      </c>
      <c r="F1170" t="s">
        <v>348</v>
      </c>
    </row>
    <row r="1171" spans="1:6" x14ac:dyDescent="0.2">
      <c r="A1171" t="s">
        <v>834</v>
      </c>
      <c r="B1171">
        <v>163414000</v>
      </c>
      <c r="C1171">
        <v>163598592</v>
      </c>
      <c r="D1171" t="s">
        <v>881</v>
      </c>
      <c r="E1171" t="s">
        <v>278</v>
      </c>
      <c r="F1171" t="s">
        <v>348</v>
      </c>
    </row>
    <row r="1172" spans="1:6" x14ac:dyDescent="0.2">
      <c r="A1172" t="s">
        <v>882</v>
      </c>
      <c r="B1172">
        <v>2886142</v>
      </c>
      <c r="C1172">
        <v>3044228</v>
      </c>
      <c r="D1172" t="s">
        <v>883</v>
      </c>
      <c r="E1172" t="s">
        <v>278</v>
      </c>
      <c r="F1172" t="s">
        <v>279</v>
      </c>
    </row>
    <row r="1173" spans="1:6" x14ac:dyDescent="0.2">
      <c r="A1173" t="s">
        <v>882</v>
      </c>
      <c r="B1173">
        <v>5950925</v>
      </c>
      <c r="C1173">
        <v>6009130</v>
      </c>
      <c r="D1173" t="s">
        <v>884</v>
      </c>
      <c r="E1173" t="s">
        <v>278</v>
      </c>
      <c r="F1173" t="s">
        <v>279</v>
      </c>
    </row>
    <row r="1174" spans="1:6" x14ac:dyDescent="0.2">
      <c r="A1174" t="s">
        <v>882</v>
      </c>
      <c r="B1174">
        <v>6354527</v>
      </c>
      <c r="C1174">
        <v>6403967</v>
      </c>
      <c r="D1174" t="s">
        <v>885</v>
      </c>
      <c r="E1174" t="s">
        <v>278</v>
      </c>
      <c r="F1174" t="s">
        <v>279</v>
      </c>
    </row>
    <row r="1175" spans="1:6" x14ac:dyDescent="0.2">
      <c r="A1175" t="s">
        <v>882</v>
      </c>
      <c r="B1175">
        <v>13871229</v>
      </c>
      <c r="C1175">
        <v>13991425</v>
      </c>
      <c r="D1175" t="s">
        <v>886</v>
      </c>
      <c r="E1175" t="s">
        <v>278</v>
      </c>
      <c r="F1175" t="s">
        <v>279</v>
      </c>
    </row>
    <row r="1176" spans="1:6" x14ac:dyDescent="0.2">
      <c r="A1176" t="s">
        <v>882</v>
      </c>
      <c r="B1176">
        <v>41647168</v>
      </c>
      <c r="C1176">
        <v>41705834</v>
      </c>
      <c r="D1176" t="s">
        <v>887</v>
      </c>
      <c r="E1176" t="s">
        <v>278</v>
      </c>
      <c r="F1176" t="s">
        <v>279</v>
      </c>
    </row>
    <row r="1177" spans="1:6" x14ac:dyDescent="0.2">
      <c r="A1177" t="s">
        <v>882</v>
      </c>
      <c r="B1177">
        <v>50284068</v>
      </c>
      <c r="C1177">
        <v>50405101</v>
      </c>
      <c r="D1177" t="s">
        <v>888</v>
      </c>
      <c r="E1177" t="s">
        <v>278</v>
      </c>
      <c r="F1177" t="s">
        <v>279</v>
      </c>
    </row>
    <row r="1178" spans="1:6" x14ac:dyDescent="0.2">
      <c r="A1178" t="s">
        <v>882</v>
      </c>
      <c r="B1178">
        <v>54999017</v>
      </c>
      <c r="C1178">
        <v>55211628</v>
      </c>
      <c r="D1178" t="s">
        <v>889</v>
      </c>
      <c r="E1178" t="s">
        <v>278</v>
      </c>
      <c r="F1178" t="s">
        <v>279</v>
      </c>
    </row>
    <row r="1179" spans="1:6" x14ac:dyDescent="0.2">
      <c r="A1179" t="s">
        <v>882</v>
      </c>
      <c r="B1179">
        <v>77997055</v>
      </c>
      <c r="C1179">
        <v>79453667</v>
      </c>
      <c r="D1179" t="s">
        <v>890</v>
      </c>
      <c r="E1179" t="s">
        <v>278</v>
      </c>
      <c r="F1179" t="s">
        <v>279</v>
      </c>
    </row>
    <row r="1180" spans="1:6" x14ac:dyDescent="0.2">
      <c r="A1180" t="s">
        <v>882</v>
      </c>
      <c r="B1180">
        <v>81679010</v>
      </c>
      <c r="C1180">
        <v>81770438</v>
      </c>
      <c r="D1180" t="s">
        <v>891</v>
      </c>
      <c r="E1180" t="s">
        <v>278</v>
      </c>
      <c r="F1180" t="s">
        <v>279</v>
      </c>
    </row>
    <row r="1181" spans="1:6" x14ac:dyDescent="0.2">
      <c r="A1181" t="s">
        <v>882</v>
      </c>
      <c r="B1181">
        <v>86623909</v>
      </c>
      <c r="C1181">
        <v>86864879</v>
      </c>
      <c r="D1181" t="s">
        <v>892</v>
      </c>
      <c r="E1181" t="s">
        <v>278</v>
      </c>
      <c r="F1181" t="s">
        <v>279</v>
      </c>
    </row>
    <row r="1182" spans="1:6" x14ac:dyDescent="0.2">
      <c r="A1182" t="s">
        <v>882</v>
      </c>
      <c r="B1182">
        <v>92584921</v>
      </c>
      <c r="C1182">
        <v>92836573</v>
      </c>
      <c r="D1182" t="s">
        <v>893</v>
      </c>
      <c r="E1182" t="s">
        <v>278</v>
      </c>
      <c r="F1182" t="s">
        <v>279</v>
      </c>
    </row>
    <row r="1183" spans="1:6" x14ac:dyDescent="0.2">
      <c r="A1183" t="s">
        <v>882</v>
      </c>
      <c r="B1183">
        <v>100782565</v>
      </c>
      <c r="C1183">
        <v>100827523</v>
      </c>
      <c r="D1183" t="s">
        <v>894</v>
      </c>
      <c r="E1183" t="s">
        <v>278</v>
      </c>
      <c r="F1183" t="s">
        <v>279</v>
      </c>
    </row>
    <row r="1184" spans="1:6" x14ac:dyDescent="0.2">
      <c r="A1184" t="s">
        <v>882</v>
      </c>
      <c r="B1184">
        <v>101795904</v>
      </c>
      <c r="C1184">
        <v>102283958</v>
      </c>
      <c r="D1184" t="s">
        <v>895</v>
      </c>
      <c r="E1184" t="s">
        <v>278</v>
      </c>
      <c r="F1184" t="s">
        <v>279</v>
      </c>
    </row>
    <row r="1185" spans="1:6" x14ac:dyDescent="0.2">
      <c r="A1185" t="s">
        <v>882</v>
      </c>
      <c r="B1185">
        <v>106845278</v>
      </c>
      <c r="C1185">
        <v>106908980</v>
      </c>
      <c r="D1185" t="s">
        <v>896</v>
      </c>
      <c r="E1185" t="s">
        <v>278</v>
      </c>
      <c r="F1185" t="s">
        <v>279</v>
      </c>
    </row>
    <row r="1186" spans="1:6" x14ac:dyDescent="0.2">
      <c r="A1186" t="s">
        <v>882</v>
      </c>
      <c r="B1186">
        <v>116652196</v>
      </c>
      <c r="C1186">
        <v>116798377</v>
      </c>
      <c r="D1186" t="s">
        <v>897</v>
      </c>
      <c r="E1186" t="s">
        <v>278</v>
      </c>
      <c r="F1186" t="s">
        <v>279</v>
      </c>
    </row>
    <row r="1187" spans="1:6" x14ac:dyDescent="0.2">
      <c r="A1187" t="s">
        <v>882</v>
      </c>
      <c r="B1187">
        <v>124802386</v>
      </c>
      <c r="C1187">
        <v>124929983</v>
      </c>
      <c r="D1187" t="s">
        <v>898</v>
      </c>
      <c r="E1187" t="s">
        <v>278</v>
      </c>
      <c r="F1187" t="s">
        <v>279</v>
      </c>
    </row>
    <row r="1188" spans="1:6" x14ac:dyDescent="0.2">
      <c r="A1188" t="s">
        <v>882</v>
      </c>
      <c r="B1188">
        <v>129168633</v>
      </c>
      <c r="C1188">
        <v>129213545</v>
      </c>
      <c r="D1188" t="s">
        <v>899</v>
      </c>
      <c r="E1188" t="s">
        <v>278</v>
      </c>
      <c r="F1188" t="s">
        <v>279</v>
      </c>
    </row>
    <row r="1189" spans="1:6" x14ac:dyDescent="0.2">
      <c r="A1189" t="s">
        <v>882</v>
      </c>
      <c r="B1189">
        <v>140699327</v>
      </c>
      <c r="C1189">
        <v>140924929</v>
      </c>
      <c r="D1189" t="s">
        <v>900</v>
      </c>
      <c r="E1189" t="s">
        <v>278</v>
      </c>
      <c r="F1189" t="s">
        <v>279</v>
      </c>
    </row>
    <row r="1190" spans="1:6" x14ac:dyDescent="0.2">
      <c r="A1190" t="s">
        <v>882</v>
      </c>
      <c r="B1190">
        <v>141887813</v>
      </c>
      <c r="C1190">
        <v>142106747</v>
      </c>
      <c r="D1190" t="s">
        <v>901</v>
      </c>
      <c r="E1190" t="s">
        <v>278</v>
      </c>
      <c r="F1190" t="s">
        <v>279</v>
      </c>
    </row>
    <row r="1191" spans="1:6" x14ac:dyDescent="0.2">
      <c r="A1191" t="s">
        <v>882</v>
      </c>
      <c r="B1191">
        <v>142921114</v>
      </c>
      <c r="C1191">
        <v>142962363</v>
      </c>
      <c r="D1191" t="s">
        <v>902</v>
      </c>
      <c r="E1191" t="s">
        <v>278</v>
      </c>
      <c r="F1191" t="s">
        <v>279</v>
      </c>
    </row>
    <row r="1192" spans="1:6" x14ac:dyDescent="0.2">
      <c r="A1192" t="s">
        <v>882</v>
      </c>
      <c r="B1192">
        <v>148787257</v>
      </c>
      <c r="C1192">
        <v>148884321</v>
      </c>
      <c r="D1192" t="s">
        <v>903</v>
      </c>
      <c r="E1192" t="s">
        <v>278</v>
      </c>
      <c r="F1192" t="s">
        <v>279</v>
      </c>
    </row>
    <row r="1193" spans="1:6" x14ac:dyDescent="0.2">
      <c r="A1193" t="s">
        <v>882</v>
      </c>
      <c r="B1193">
        <v>150924961</v>
      </c>
      <c r="C1193">
        <v>150978321</v>
      </c>
      <c r="D1193" t="s">
        <v>904</v>
      </c>
      <c r="E1193" t="s">
        <v>278</v>
      </c>
      <c r="F1193" t="s">
        <v>279</v>
      </c>
    </row>
    <row r="1194" spans="1:6" x14ac:dyDescent="0.2">
      <c r="A1194" t="s">
        <v>882</v>
      </c>
      <c r="B1194">
        <v>151446012</v>
      </c>
      <c r="C1194">
        <v>151520120</v>
      </c>
      <c r="D1194" t="s">
        <v>905</v>
      </c>
      <c r="E1194" t="s">
        <v>278</v>
      </c>
      <c r="F1194" t="s">
        <v>279</v>
      </c>
    </row>
    <row r="1195" spans="1:6" x14ac:dyDescent="0.2">
      <c r="A1195" t="s">
        <v>882</v>
      </c>
      <c r="B1195">
        <v>152114922</v>
      </c>
      <c r="C1195">
        <v>152436644</v>
      </c>
      <c r="D1195" t="s">
        <v>906</v>
      </c>
      <c r="E1195" t="s">
        <v>278</v>
      </c>
      <c r="F1195" t="s">
        <v>279</v>
      </c>
    </row>
    <row r="1196" spans="1:6" x14ac:dyDescent="0.2">
      <c r="A1196" t="s">
        <v>882</v>
      </c>
      <c r="B1196">
        <v>152624776</v>
      </c>
      <c r="C1196">
        <v>152676193</v>
      </c>
      <c r="D1196" t="s">
        <v>907</v>
      </c>
      <c r="E1196" t="s">
        <v>278</v>
      </c>
      <c r="F1196" t="s">
        <v>279</v>
      </c>
    </row>
    <row r="1197" spans="1:6" x14ac:dyDescent="0.2">
      <c r="A1197" t="s">
        <v>882</v>
      </c>
      <c r="B1197">
        <v>2906142</v>
      </c>
      <c r="C1197">
        <v>3064228</v>
      </c>
      <c r="D1197" t="s">
        <v>883</v>
      </c>
      <c r="E1197" t="s">
        <v>278</v>
      </c>
      <c r="F1197" t="s">
        <v>348</v>
      </c>
    </row>
    <row r="1198" spans="1:6" x14ac:dyDescent="0.2">
      <c r="A1198" t="s">
        <v>882</v>
      </c>
      <c r="B1198">
        <v>5970925</v>
      </c>
      <c r="C1198">
        <v>6029130</v>
      </c>
      <c r="D1198" t="s">
        <v>884</v>
      </c>
      <c r="E1198" t="s">
        <v>278</v>
      </c>
      <c r="F1198" t="s">
        <v>348</v>
      </c>
    </row>
    <row r="1199" spans="1:6" x14ac:dyDescent="0.2">
      <c r="A1199" t="s">
        <v>882</v>
      </c>
      <c r="B1199">
        <v>6374527</v>
      </c>
      <c r="C1199">
        <v>6423967</v>
      </c>
      <c r="D1199" t="s">
        <v>885</v>
      </c>
      <c r="E1199" t="s">
        <v>278</v>
      </c>
      <c r="F1199" t="s">
        <v>348</v>
      </c>
    </row>
    <row r="1200" spans="1:6" x14ac:dyDescent="0.2">
      <c r="A1200" t="s">
        <v>882</v>
      </c>
      <c r="B1200">
        <v>13891229</v>
      </c>
      <c r="C1200">
        <v>14011425</v>
      </c>
      <c r="D1200" t="s">
        <v>886</v>
      </c>
      <c r="E1200" t="s">
        <v>278</v>
      </c>
      <c r="F1200" t="s">
        <v>348</v>
      </c>
    </row>
    <row r="1201" spans="1:6" x14ac:dyDescent="0.2">
      <c r="A1201" t="s">
        <v>882</v>
      </c>
      <c r="B1201">
        <v>41667168</v>
      </c>
      <c r="C1201">
        <v>41725834</v>
      </c>
      <c r="D1201" t="s">
        <v>887</v>
      </c>
      <c r="E1201" t="s">
        <v>278</v>
      </c>
      <c r="F1201" t="s">
        <v>348</v>
      </c>
    </row>
    <row r="1202" spans="1:6" x14ac:dyDescent="0.2">
      <c r="A1202" t="s">
        <v>882</v>
      </c>
      <c r="B1202">
        <v>50304068</v>
      </c>
      <c r="C1202">
        <v>50425101</v>
      </c>
      <c r="D1202" t="s">
        <v>888</v>
      </c>
      <c r="E1202" t="s">
        <v>278</v>
      </c>
      <c r="F1202" t="s">
        <v>348</v>
      </c>
    </row>
    <row r="1203" spans="1:6" x14ac:dyDescent="0.2">
      <c r="A1203" t="s">
        <v>882</v>
      </c>
      <c r="B1203">
        <v>55019017</v>
      </c>
      <c r="C1203">
        <v>55231628</v>
      </c>
      <c r="D1203" t="s">
        <v>889</v>
      </c>
      <c r="E1203" t="s">
        <v>278</v>
      </c>
      <c r="F1203" t="s">
        <v>348</v>
      </c>
    </row>
    <row r="1204" spans="1:6" x14ac:dyDescent="0.2">
      <c r="A1204" t="s">
        <v>882</v>
      </c>
      <c r="B1204">
        <v>78017055</v>
      </c>
      <c r="C1204">
        <v>79473667</v>
      </c>
      <c r="D1204" t="s">
        <v>890</v>
      </c>
      <c r="E1204" t="s">
        <v>278</v>
      </c>
      <c r="F1204" t="s">
        <v>348</v>
      </c>
    </row>
    <row r="1205" spans="1:6" x14ac:dyDescent="0.2">
      <c r="A1205" t="s">
        <v>882</v>
      </c>
      <c r="B1205">
        <v>81699010</v>
      </c>
      <c r="C1205">
        <v>81790438</v>
      </c>
      <c r="D1205" t="s">
        <v>891</v>
      </c>
      <c r="E1205" t="s">
        <v>278</v>
      </c>
      <c r="F1205" t="s">
        <v>348</v>
      </c>
    </row>
    <row r="1206" spans="1:6" x14ac:dyDescent="0.2">
      <c r="A1206" t="s">
        <v>882</v>
      </c>
      <c r="B1206">
        <v>86643909</v>
      </c>
      <c r="C1206">
        <v>86884879</v>
      </c>
      <c r="D1206" t="s">
        <v>892</v>
      </c>
      <c r="E1206" t="s">
        <v>278</v>
      </c>
      <c r="F1206" t="s">
        <v>348</v>
      </c>
    </row>
    <row r="1207" spans="1:6" x14ac:dyDescent="0.2">
      <c r="A1207" t="s">
        <v>882</v>
      </c>
      <c r="B1207">
        <v>92604921</v>
      </c>
      <c r="C1207">
        <v>92856573</v>
      </c>
      <c r="D1207" t="s">
        <v>893</v>
      </c>
      <c r="E1207" t="s">
        <v>278</v>
      </c>
      <c r="F1207" t="s">
        <v>348</v>
      </c>
    </row>
    <row r="1208" spans="1:6" x14ac:dyDescent="0.2">
      <c r="A1208" t="s">
        <v>882</v>
      </c>
      <c r="B1208">
        <v>100802565</v>
      </c>
      <c r="C1208">
        <v>100847523</v>
      </c>
      <c r="D1208" t="s">
        <v>894</v>
      </c>
      <c r="E1208" t="s">
        <v>278</v>
      </c>
      <c r="F1208" t="s">
        <v>348</v>
      </c>
    </row>
    <row r="1209" spans="1:6" x14ac:dyDescent="0.2">
      <c r="A1209" t="s">
        <v>882</v>
      </c>
      <c r="B1209">
        <v>101815904</v>
      </c>
      <c r="C1209">
        <v>102303958</v>
      </c>
      <c r="D1209" t="s">
        <v>895</v>
      </c>
      <c r="E1209" t="s">
        <v>278</v>
      </c>
      <c r="F1209" t="s">
        <v>348</v>
      </c>
    </row>
    <row r="1210" spans="1:6" x14ac:dyDescent="0.2">
      <c r="A1210" t="s">
        <v>882</v>
      </c>
      <c r="B1210">
        <v>106865278</v>
      </c>
      <c r="C1210">
        <v>106928980</v>
      </c>
      <c r="D1210" t="s">
        <v>896</v>
      </c>
      <c r="E1210" t="s">
        <v>278</v>
      </c>
      <c r="F1210" t="s">
        <v>348</v>
      </c>
    </row>
    <row r="1211" spans="1:6" x14ac:dyDescent="0.2">
      <c r="A1211" t="s">
        <v>882</v>
      </c>
      <c r="B1211">
        <v>116672196</v>
      </c>
      <c r="C1211">
        <v>116818377</v>
      </c>
      <c r="D1211" t="s">
        <v>897</v>
      </c>
      <c r="E1211" t="s">
        <v>278</v>
      </c>
      <c r="F1211" t="s">
        <v>348</v>
      </c>
    </row>
    <row r="1212" spans="1:6" x14ac:dyDescent="0.2">
      <c r="A1212" t="s">
        <v>882</v>
      </c>
      <c r="B1212">
        <v>124822386</v>
      </c>
      <c r="C1212">
        <v>124949983</v>
      </c>
      <c r="D1212" t="s">
        <v>898</v>
      </c>
      <c r="E1212" t="s">
        <v>278</v>
      </c>
      <c r="F1212" t="s">
        <v>348</v>
      </c>
    </row>
    <row r="1213" spans="1:6" x14ac:dyDescent="0.2">
      <c r="A1213" t="s">
        <v>882</v>
      </c>
      <c r="B1213">
        <v>129188633</v>
      </c>
      <c r="C1213">
        <v>129233545</v>
      </c>
      <c r="D1213" t="s">
        <v>899</v>
      </c>
      <c r="E1213" t="s">
        <v>278</v>
      </c>
      <c r="F1213" t="s">
        <v>348</v>
      </c>
    </row>
    <row r="1214" spans="1:6" x14ac:dyDescent="0.2">
      <c r="A1214" t="s">
        <v>882</v>
      </c>
      <c r="B1214">
        <v>140719327</v>
      </c>
      <c r="C1214">
        <v>140944929</v>
      </c>
      <c r="D1214" t="s">
        <v>900</v>
      </c>
      <c r="E1214" t="s">
        <v>278</v>
      </c>
      <c r="F1214" t="s">
        <v>348</v>
      </c>
    </row>
    <row r="1215" spans="1:6" x14ac:dyDescent="0.2">
      <c r="A1215" t="s">
        <v>882</v>
      </c>
      <c r="B1215">
        <v>141907813</v>
      </c>
      <c r="C1215">
        <v>142126747</v>
      </c>
      <c r="D1215" t="s">
        <v>901</v>
      </c>
      <c r="E1215" t="s">
        <v>278</v>
      </c>
      <c r="F1215" t="s">
        <v>348</v>
      </c>
    </row>
    <row r="1216" spans="1:6" x14ac:dyDescent="0.2">
      <c r="A1216" t="s">
        <v>882</v>
      </c>
      <c r="B1216">
        <v>142941114</v>
      </c>
      <c r="C1216">
        <v>142982363</v>
      </c>
      <c r="D1216" t="s">
        <v>902</v>
      </c>
      <c r="E1216" t="s">
        <v>278</v>
      </c>
      <c r="F1216" t="s">
        <v>348</v>
      </c>
    </row>
    <row r="1217" spans="1:6" x14ac:dyDescent="0.2">
      <c r="A1217" t="s">
        <v>882</v>
      </c>
      <c r="B1217">
        <v>148807257</v>
      </c>
      <c r="C1217">
        <v>148904321</v>
      </c>
      <c r="D1217" t="s">
        <v>903</v>
      </c>
      <c r="E1217" t="s">
        <v>278</v>
      </c>
      <c r="F1217" t="s">
        <v>348</v>
      </c>
    </row>
    <row r="1218" spans="1:6" x14ac:dyDescent="0.2">
      <c r="A1218" t="s">
        <v>882</v>
      </c>
      <c r="B1218">
        <v>150944961</v>
      </c>
      <c r="C1218">
        <v>150998321</v>
      </c>
      <c r="D1218" t="s">
        <v>904</v>
      </c>
      <c r="E1218" t="s">
        <v>278</v>
      </c>
      <c r="F1218" t="s">
        <v>348</v>
      </c>
    </row>
    <row r="1219" spans="1:6" x14ac:dyDescent="0.2">
      <c r="A1219" t="s">
        <v>882</v>
      </c>
      <c r="B1219">
        <v>151466012</v>
      </c>
      <c r="C1219">
        <v>151540120</v>
      </c>
      <c r="D1219" t="s">
        <v>905</v>
      </c>
      <c r="E1219" t="s">
        <v>278</v>
      </c>
      <c r="F1219" t="s">
        <v>348</v>
      </c>
    </row>
    <row r="1220" spans="1:6" x14ac:dyDescent="0.2">
      <c r="A1220" t="s">
        <v>882</v>
      </c>
      <c r="B1220">
        <v>152134922</v>
      </c>
      <c r="C1220">
        <v>152456644</v>
      </c>
      <c r="D1220" t="s">
        <v>906</v>
      </c>
      <c r="E1220" t="s">
        <v>278</v>
      </c>
      <c r="F1220" t="s">
        <v>348</v>
      </c>
    </row>
    <row r="1221" spans="1:6" x14ac:dyDescent="0.2">
      <c r="A1221" t="s">
        <v>882</v>
      </c>
      <c r="B1221">
        <v>152644776</v>
      </c>
      <c r="C1221">
        <v>152696193</v>
      </c>
      <c r="D1221" t="s">
        <v>907</v>
      </c>
      <c r="E1221" t="s">
        <v>278</v>
      </c>
      <c r="F1221" t="s">
        <v>348</v>
      </c>
    </row>
    <row r="1222" spans="1:6" x14ac:dyDescent="0.2">
      <c r="A1222" t="s">
        <v>908</v>
      </c>
      <c r="B1222">
        <v>11656959</v>
      </c>
      <c r="C1222">
        <v>11760002</v>
      </c>
      <c r="D1222" t="s">
        <v>909</v>
      </c>
      <c r="E1222" t="s">
        <v>278</v>
      </c>
      <c r="F1222" t="s">
        <v>279</v>
      </c>
    </row>
    <row r="1223" spans="1:6" x14ac:dyDescent="0.2">
      <c r="A1223" t="s">
        <v>908</v>
      </c>
      <c r="B1223">
        <v>22667659</v>
      </c>
      <c r="C1223">
        <v>22693480</v>
      </c>
      <c r="D1223" t="s">
        <v>910</v>
      </c>
      <c r="E1223" t="s">
        <v>278</v>
      </c>
      <c r="F1223" t="s">
        <v>279</v>
      </c>
    </row>
    <row r="1224" spans="1:6" x14ac:dyDescent="0.2">
      <c r="A1224" t="s">
        <v>908</v>
      </c>
      <c r="B1224">
        <v>23658697</v>
      </c>
      <c r="C1224">
        <v>23682938</v>
      </c>
      <c r="D1224" t="s">
        <v>911</v>
      </c>
      <c r="E1224" t="s">
        <v>278</v>
      </c>
      <c r="F1224" t="s">
        <v>279</v>
      </c>
    </row>
    <row r="1225" spans="1:6" x14ac:dyDescent="0.2">
      <c r="A1225" t="s">
        <v>908</v>
      </c>
      <c r="B1225">
        <v>26271508</v>
      </c>
      <c r="C1225">
        <v>26372680</v>
      </c>
      <c r="D1225" t="s">
        <v>912</v>
      </c>
      <c r="E1225" t="s">
        <v>278</v>
      </c>
      <c r="F1225" t="s">
        <v>279</v>
      </c>
    </row>
    <row r="1226" spans="1:6" x14ac:dyDescent="0.2">
      <c r="A1226" t="s">
        <v>908</v>
      </c>
      <c r="B1226">
        <v>29313064</v>
      </c>
      <c r="C1226">
        <v>29350684</v>
      </c>
      <c r="D1226" t="s">
        <v>913</v>
      </c>
      <c r="E1226" t="s">
        <v>278</v>
      </c>
      <c r="F1226" t="s">
        <v>279</v>
      </c>
    </row>
    <row r="1227" spans="1:6" x14ac:dyDescent="0.2">
      <c r="A1227" t="s">
        <v>908</v>
      </c>
      <c r="B1227">
        <v>31619222</v>
      </c>
      <c r="C1227">
        <v>32855666</v>
      </c>
      <c r="D1227" t="s">
        <v>914</v>
      </c>
      <c r="E1227" t="s">
        <v>278</v>
      </c>
      <c r="F1227" t="s">
        <v>279</v>
      </c>
    </row>
    <row r="1228" spans="1:6" x14ac:dyDescent="0.2">
      <c r="A1228" t="s">
        <v>908</v>
      </c>
      <c r="B1228">
        <v>37675782</v>
      </c>
      <c r="C1228">
        <v>37700019</v>
      </c>
      <c r="D1228" t="s">
        <v>915</v>
      </c>
      <c r="E1228" t="s">
        <v>278</v>
      </c>
      <c r="F1228" t="s">
        <v>279</v>
      </c>
    </row>
    <row r="1229" spans="1:6" x14ac:dyDescent="0.2">
      <c r="A1229" t="s">
        <v>908</v>
      </c>
      <c r="B1229">
        <v>37764191</v>
      </c>
      <c r="C1229">
        <v>37844896</v>
      </c>
      <c r="D1229" t="s">
        <v>916</v>
      </c>
      <c r="E1229" t="s">
        <v>278</v>
      </c>
      <c r="F1229" t="s">
        <v>279</v>
      </c>
    </row>
    <row r="1230" spans="1:6" x14ac:dyDescent="0.2">
      <c r="A1230" t="s">
        <v>908</v>
      </c>
      <c r="B1230">
        <v>38249704</v>
      </c>
      <c r="C1230">
        <v>38468834</v>
      </c>
      <c r="D1230" t="s">
        <v>917</v>
      </c>
      <c r="E1230" t="s">
        <v>278</v>
      </c>
      <c r="F1230" t="s">
        <v>279</v>
      </c>
    </row>
    <row r="1231" spans="1:6" x14ac:dyDescent="0.2">
      <c r="A1231" t="s">
        <v>908</v>
      </c>
      <c r="B1231">
        <v>41909479</v>
      </c>
      <c r="C1231">
        <v>42051994</v>
      </c>
      <c r="D1231" t="s">
        <v>918</v>
      </c>
      <c r="E1231" t="s">
        <v>278</v>
      </c>
      <c r="F1231" t="s">
        <v>279</v>
      </c>
    </row>
    <row r="1232" spans="1:6" x14ac:dyDescent="0.2">
      <c r="A1232" t="s">
        <v>908</v>
      </c>
      <c r="B1232">
        <v>47753111</v>
      </c>
      <c r="C1232">
        <v>47960178</v>
      </c>
      <c r="D1232" t="s">
        <v>919</v>
      </c>
      <c r="E1232" t="s">
        <v>278</v>
      </c>
      <c r="F1232" t="s">
        <v>279</v>
      </c>
    </row>
    <row r="1233" spans="1:6" x14ac:dyDescent="0.2">
      <c r="A1233" t="s">
        <v>908</v>
      </c>
      <c r="B1233">
        <v>54437935</v>
      </c>
      <c r="C1233">
        <v>54460892</v>
      </c>
      <c r="D1233" t="s">
        <v>920</v>
      </c>
      <c r="E1233" t="s">
        <v>278</v>
      </c>
      <c r="F1233" t="s">
        <v>279</v>
      </c>
    </row>
    <row r="1234" spans="1:6" x14ac:dyDescent="0.2">
      <c r="A1234" t="s">
        <v>908</v>
      </c>
      <c r="B1234">
        <v>55859835</v>
      </c>
      <c r="C1234">
        <v>56014169</v>
      </c>
      <c r="D1234" t="s">
        <v>921</v>
      </c>
      <c r="E1234" t="s">
        <v>278</v>
      </c>
      <c r="F1234" t="s">
        <v>279</v>
      </c>
    </row>
    <row r="1235" spans="1:6" x14ac:dyDescent="0.2">
      <c r="A1235" t="s">
        <v>908</v>
      </c>
      <c r="B1235">
        <v>66542175</v>
      </c>
      <c r="C1235">
        <v>66614247</v>
      </c>
      <c r="D1235" t="s">
        <v>922</v>
      </c>
      <c r="E1235" t="s">
        <v>278</v>
      </c>
      <c r="F1235" t="s">
        <v>279</v>
      </c>
    </row>
    <row r="1236" spans="1:6" x14ac:dyDescent="0.2">
      <c r="A1236" t="s">
        <v>908</v>
      </c>
      <c r="B1236">
        <v>67932046</v>
      </c>
      <c r="C1236">
        <v>68237032</v>
      </c>
      <c r="D1236" t="s">
        <v>923</v>
      </c>
      <c r="E1236" t="s">
        <v>278</v>
      </c>
      <c r="F1236" t="s">
        <v>279</v>
      </c>
    </row>
    <row r="1237" spans="1:6" x14ac:dyDescent="0.2">
      <c r="A1237" t="s">
        <v>908</v>
      </c>
      <c r="B1237">
        <v>70031651</v>
      </c>
      <c r="C1237">
        <v>70071693</v>
      </c>
      <c r="D1237" t="s">
        <v>924</v>
      </c>
      <c r="E1237" t="s">
        <v>278</v>
      </c>
      <c r="F1237" t="s">
        <v>279</v>
      </c>
    </row>
    <row r="1238" spans="1:6" x14ac:dyDescent="0.2">
      <c r="A1238" t="s">
        <v>908</v>
      </c>
      <c r="B1238">
        <v>73919169</v>
      </c>
      <c r="C1238">
        <v>73972307</v>
      </c>
      <c r="D1238" t="s">
        <v>925</v>
      </c>
      <c r="E1238" t="s">
        <v>278</v>
      </c>
      <c r="F1238" t="s">
        <v>279</v>
      </c>
    </row>
    <row r="1239" spans="1:6" x14ac:dyDescent="0.2">
      <c r="A1239" t="s">
        <v>908</v>
      </c>
      <c r="B1239">
        <v>89904515</v>
      </c>
      <c r="C1239">
        <v>90003228</v>
      </c>
      <c r="D1239" t="s">
        <v>926</v>
      </c>
      <c r="E1239" t="s">
        <v>278</v>
      </c>
      <c r="F1239" t="s">
        <v>279</v>
      </c>
    </row>
    <row r="1240" spans="1:6" x14ac:dyDescent="0.2">
      <c r="A1240" t="s">
        <v>908</v>
      </c>
      <c r="B1240">
        <v>91934972</v>
      </c>
      <c r="C1240">
        <v>92103385</v>
      </c>
      <c r="D1240" t="s">
        <v>927</v>
      </c>
      <c r="E1240" t="s">
        <v>278</v>
      </c>
      <c r="F1240" t="s">
        <v>279</v>
      </c>
    </row>
    <row r="1241" spans="1:6" x14ac:dyDescent="0.2">
      <c r="A1241" t="s">
        <v>908</v>
      </c>
      <c r="B1241">
        <v>102232273</v>
      </c>
      <c r="C1241">
        <v>102412759</v>
      </c>
      <c r="D1241" t="s">
        <v>928</v>
      </c>
      <c r="E1241" t="s">
        <v>278</v>
      </c>
      <c r="F1241" t="s">
        <v>279</v>
      </c>
    </row>
    <row r="1242" spans="1:6" x14ac:dyDescent="0.2">
      <c r="A1242" t="s">
        <v>908</v>
      </c>
      <c r="B1242">
        <v>107879316</v>
      </c>
      <c r="C1242">
        <v>108083642</v>
      </c>
      <c r="D1242" t="s">
        <v>929</v>
      </c>
      <c r="E1242" t="s">
        <v>278</v>
      </c>
      <c r="F1242" t="s">
        <v>279</v>
      </c>
    </row>
    <row r="1243" spans="1:6" x14ac:dyDescent="0.2">
      <c r="A1243" t="s">
        <v>908</v>
      </c>
      <c r="B1243">
        <v>116825934</v>
      </c>
      <c r="C1243">
        <v>116874776</v>
      </c>
      <c r="D1243" t="s">
        <v>930</v>
      </c>
      <c r="E1243" t="s">
        <v>278</v>
      </c>
      <c r="F1243" t="s">
        <v>279</v>
      </c>
    </row>
    <row r="1244" spans="1:6" x14ac:dyDescent="0.2">
      <c r="A1244" t="s">
        <v>908</v>
      </c>
      <c r="B1244">
        <v>127715434</v>
      </c>
      <c r="C1244">
        <v>127742951</v>
      </c>
      <c r="D1244" t="s">
        <v>931</v>
      </c>
      <c r="E1244" t="s">
        <v>278</v>
      </c>
      <c r="F1244" t="s">
        <v>279</v>
      </c>
    </row>
    <row r="1245" spans="1:6" x14ac:dyDescent="0.2">
      <c r="A1245" t="s">
        <v>908</v>
      </c>
      <c r="B1245">
        <v>140500156</v>
      </c>
      <c r="C1245">
        <v>140635633</v>
      </c>
      <c r="D1245" t="s">
        <v>932</v>
      </c>
      <c r="E1245" t="s">
        <v>278</v>
      </c>
      <c r="F1245" t="s">
        <v>279</v>
      </c>
    </row>
    <row r="1246" spans="1:6" x14ac:dyDescent="0.2">
      <c r="A1246" t="s">
        <v>908</v>
      </c>
      <c r="B1246">
        <v>144491288</v>
      </c>
      <c r="C1246">
        <v>144517845</v>
      </c>
      <c r="D1246" t="s">
        <v>933</v>
      </c>
      <c r="E1246" t="s">
        <v>278</v>
      </c>
      <c r="F1246" t="s">
        <v>279</v>
      </c>
    </row>
    <row r="1247" spans="1:6" x14ac:dyDescent="0.2">
      <c r="A1247" t="s">
        <v>908</v>
      </c>
      <c r="B1247">
        <v>11676959</v>
      </c>
      <c r="C1247">
        <v>11780002</v>
      </c>
      <c r="D1247" t="s">
        <v>909</v>
      </c>
      <c r="E1247" t="s">
        <v>278</v>
      </c>
      <c r="F1247" t="s">
        <v>348</v>
      </c>
    </row>
    <row r="1248" spans="1:6" x14ac:dyDescent="0.2">
      <c r="A1248" t="s">
        <v>908</v>
      </c>
      <c r="B1248">
        <v>22687659</v>
      </c>
      <c r="C1248">
        <v>22713480</v>
      </c>
      <c r="D1248" t="s">
        <v>910</v>
      </c>
      <c r="E1248" t="s">
        <v>278</v>
      </c>
      <c r="F1248" t="s">
        <v>348</v>
      </c>
    </row>
    <row r="1249" spans="1:6" x14ac:dyDescent="0.2">
      <c r="A1249" t="s">
        <v>908</v>
      </c>
      <c r="B1249">
        <v>23678697</v>
      </c>
      <c r="C1249">
        <v>23702938</v>
      </c>
      <c r="D1249" t="s">
        <v>911</v>
      </c>
      <c r="E1249" t="s">
        <v>278</v>
      </c>
      <c r="F1249" t="s">
        <v>348</v>
      </c>
    </row>
    <row r="1250" spans="1:6" x14ac:dyDescent="0.2">
      <c r="A1250" t="s">
        <v>908</v>
      </c>
      <c r="B1250">
        <v>26291508</v>
      </c>
      <c r="C1250">
        <v>26392680</v>
      </c>
      <c r="D1250" t="s">
        <v>912</v>
      </c>
      <c r="E1250" t="s">
        <v>278</v>
      </c>
      <c r="F1250" t="s">
        <v>348</v>
      </c>
    </row>
    <row r="1251" spans="1:6" x14ac:dyDescent="0.2">
      <c r="A1251" t="s">
        <v>908</v>
      </c>
      <c r="B1251">
        <v>29333064</v>
      </c>
      <c r="C1251">
        <v>29370684</v>
      </c>
      <c r="D1251" t="s">
        <v>913</v>
      </c>
      <c r="E1251" t="s">
        <v>278</v>
      </c>
      <c r="F1251" t="s">
        <v>348</v>
      </c>
    </row>
    <row r="1252" spans="1:6" x14ac:dyDescent="0.2">
      <c r="A1252" t="s">
        <v>908</v>
      </c>
      <c r="B1252">
        <v>31639222</v>
      </c>
      <c r="C1252">
        <v>32875666</v>
      </c>
      <c r="D1252" t="s">
        <v>914</v>
      </c>
      <c r="E1252" t="s">
        <v>278</v>
      </c>
      <c r="F1252" t="s">
        <v>348</v>
      </c>
    </row>
    <row r="1253" spans="1:6" x14ac:dyDescent="0.2">
      <c r="A1253" t="s">
        <v>908</v>
      </c>
      <c r="B1253">
        <v>37695782</v>
      </c>
      <c r="C1253">
        <v>37720019</v>
      </c>
      <c r="D1253" t="s">
        <v>915</v>
      </c>
      <c r="E1253" t="s">
        <v>278</v>
      </c>
      <c r="F1253" t="s">
        <v>348</v>
      </c>
    </row>
    <row r="1254" spans="1:6" x14ac:dyDescent="0.2">
      <c r="A1254" t="s">
        <v>908</v>
      </c>
      <c r="B1254">
        <v>37784191</v>
      </c>
      <c r="C1254">
        <v>37864896</v>
      </c>
      <c r="D1254" t="s">
        <v>916</v>
      </c>
      <c r="E1254" t="s">
        <v>278</v>
      </c>
      <c r="F1254" t="s">
        <v>348</v>
      </c>
    </row>
    <row r="1255" spans="1:6" x14ac:dyDescent="0.2">
      <c r="A1255" t="s">
        <v>908</v>
      </c>
      <c r="B1255">
        <v>38269704</v>
      </c>
      <c r="C1255">
        <v>38488834</v>
      </c>
      <c r="D1255" t="s">
        <v>917</v>
      </c>
      <c r="E1255" t="s">
        <v>278</v>
      </c>
      <c r="F1255" t="s">
        <v>348</v>
      </c>
    </row>
    <row r="1256" spans="1:6" x14ac:dyDescent="0.2">
      <c r="A1256" t="s">
        <v>908</v>
      </c>
      <c r="B1256">
        <v>41929479</v>
      </c>
      <c r="C1256">
        <v>42071994</v>
      </c>
      <c r="D1256" t="s">
        <v>918</v>
      </c>
      <c r="E1256" t="s">
        <v>278</v>
      </c>
      <c r="F1256" t="s">
        <v>348</v>
      </c>
    </row>
    <row r="1257" spans="1:6" x14ac:dyDescent="0.2">
      <c r="A1257" t="s">
        <v>908</v>
      </c>
      <c r="B1257">
        <v>47773111</v>
      </c>
      <c r="C1257">
        <v>47980178</v>
      </c>
      <c r="D1257" t="s">
        <v>919</v>
      </c>
      <c r="E1257" t="s">
        <v>278</v>
      </c>
      <c r="F1257" t="s">
        <v>348</v>
      </c>
    </row>
    <row r="1258" spans="1:6" x14ac:dyDescent="0.2">
      <c r="A1258" t="s">
        <v>908</v>
      </c>
      <c r="B1258">
        <v>54457935</v>
      </c>
      <c r="C1258">
        <v>54480892</v>
      </c>
      <c r="D1258" t="s">
        <v>920</v>
      </c>
      <c r="E1258" t="s">
        <v>278</v>
      </c>
      <c r="F1258" t="s">
        <v>348</v>
      </c>
    </row>
    <row r="1259" spans="1:6" x14ac:dyDescent="0.2">
      <c r="A1259" t="s">
        <v>908</v>
      </c>
      <c r="B1259">
        <v>55879835</v>
      </c>
      <c r="C1259">
        <v>56034169</v>
      </c>
      <c r="D1259" t="s">
        <v>921</v>
      </c>
      <c r="E1259" t="s">
        <v>278</v>
      </c>
      <c r="F1259" t="s">
        <v>348</v>
      </c>
    </row>
    <row r="1260" spans="1:6" x14ac:dyDescent="0.2">
      <c r="A1260" t="s">
        <v>908</v>
      </c>
      <c r="B1260">
        <v>66562175</v>
      </c>
      <c r="C1260">
        <v>66634247</v>
      </c>
      <c r="D1260" t="s">
        <v>922</v>
      </c>
      <c r="E1260" t="s">
        <v>278</v>
      </c>
      <c r="F1260" t="s">
        <v>348</v>
      </c>
    </row>
    <row r="1261" spans="1:6" x14ac:dyDescent="0.2">
      <c r="A1261" t="s">
        <v>908</v>
      </c>
      <c r="B1261">
        <v>67952046</v>
      </c>
      <c r="C1261">
        <v>68257032</v>
      </c>
      <c r="D1261" t="s">
        <v>923</v>
      </c>
      <c r="E1261" t="s">
        <v>278</v>
      </c>
      <c r="F1261" t="s">
        <v>348</v>
      </c>
    </row>
    <row r="1262" spans="1:6" x14ac:dyDescent="0.2">
      <c r="A1262" t="s">
        <v>908</v>
      </c>
      <c r="B1262">
        <v>70051651</v>
      </c>
      <c r="C1262">
        <v>70091693</v>
      </c>
      <c r="D1262" t="s">
        <v>924</v>
      </c>
      <c r="E1262" t="s">
        <v>278</v>
      </c>
      <c r="F1262" t="s">
        <v>348</v>
      </c>
    </row>
    <row r="1263" spans="1:6" x14ac:dyDescent="0.2">
      <c r="A1263" t="s">
        <v>908</v>
      </c>
      <c r="B1263">
        <v>73939169</v>
      </c>
      <c r="C1263">
        <v>73992307</v>
      </c>
      <c r="D1263" t="s">
        <v>925</v>
      </c>
      <c r="E1263" t="s">
        <v>278</v>
      </c>
      <c r="F1263" t="s">
        <v>348</v>
      </c>
    </row>
    <row r="1264" spans="1:6" x14ac:dyDescent="0.2">
      <c r="A1264" t="s">
        <v>908</v>
      </c>
      <c r="B1264">
        <v>89924515</v>
      </c>
      <c r="C1264">
        <v>90023228</v>
      </c>
      <c r="D1264" t="s">
        <v>926</v>
      </c>
      <c r="E1264" t="s">
        <v>278</v>
      </c>
      <c r="F1264" t="s">
        <v>348</v>
      </c>
    </row>
    <row r="1265" spans="1:6" x14ac:dyDescent="0.2">
      <c r="A1265" t="s">
        <v>908</v>
      </c>
      <c r="B1265">
        <v>91954972</v>
      </c>
      <c r="C1265">
        <v>92123385</v>
      </c>
      <c r="D1265" t="s">
        <v>927</v>
      </c>
      <c r="E1265" t="s">
        <v>278</v>
      </c>
      <c r="F1265" t="s">
        <v>348</v>
      </c>
    </row>
    <row r="1266" spans="1:6" x14ac:dyDescent="0.2">
      <c r="A1266" t="s">
        <v>908</v>
      </c>
      <c r="B1266">
        <v>102252273</v>
      </c>
      <c r="C1266">
        <v>102432759</v>
      </c>
      <c r="D1266" t="s">
        <v>928</v>
      </c>
      <c r="E1266" t="s">
        <v>278</v>
      </c>
      <c r="F1266" t="s">
        <v>348</v>
      </c>
    </row>
    <row r="1267" spans="1:6" x14ac:dyDescent="0.2">
      <c r="A1267" t="s">
        <v>908</v>
      </c>
      <c r="B1267">
        <v>107899316</v>
      </c>
      <c r="C1267">
        <v>108103642</v>
      </c>
      <c r="D1267" t="s">
        <v>929</v>
      </c>
      <c r="E1267" t="s">
        <v>278</v>
      </c>
      <c r="F1267" t="s">
        <v>348</v>
      </c>
    </row>
    <row r="1268" spans="1:6" x14ac:dyDescent="0.2">
      <c r="A1268" t="s">
        <v>908</v>
      </c>
      <c r="B1268">
        <v>116845934</v>
      </c>
      <c r="C1268">
        <v>116894776</v>
      </c>
      <c r="D1268" t="s">
        <v>930</v>
      </c>
      <c r="E1268" t="s">
        <v>278</v>
      </c>
      <c r="F1268" t="s">
        <v>348</v>
      </c>
    </row>
    <row r="1269" spans="1:6" x14ac:dyDescent="0.2">
      <c r="A1269" t="s">
        <v>908</v>
      </c>
      <c r="B1269">
        <v>127735434</v>
      </c>
      <c r="C1269">
        <v>127762951</v>
      </c>
      <c r="D1269" t="s">
        <v>931</v>
      </c>
      <c r="E1269" t="s">
        <v>278</v>
      </c>
      <c r="F1269" t="s">
        <v>348</v>
      </c>
    </row>
    <row r="1270" spans="1:6" x14ac:dyDescent="0.2">
      <c r="A1270" t="s">
        <v>908</v>
      </c>
      <c r="B1270">
        <v>140520156</v>
      </c>
      <c r="C1270">
        <v>140655633</v>
      </c>
      <c r="D1270" t="s">
        <v>932</v>
      </c>
      <c r="E1270" t="s">
        <v>278</v>
      </c>
      <c r="F1270" t="s">
        <v>348</v>
      </c>
    </row>
    <row r="1271" spans="1:6" x14ac:dyDescent="0.2">
      <c r="A1271" t="s">
        <v>908</v>
      </c>
      <c r="B1271">
        <v>144511288</v>
      </c>
      <c r="C1271">
        <v>144537845</v>
      </c>
      <c r="D1271" t="s">
        <v>933</v>
      </c>
      <c r="E1271" t="s">
        <v>278</v>
      </c>
      <c r="F1271" t="s">
        <v>348</v>
      </c>
    </row>
    <row r="1272" spans="1:6" x14ac:dyDescent="0.2">
      <c r="A1272" t="s">
        <v>934</v>
      </c>
      <c r="B1272">
        <v>1960290</v>
      </c>
      <c r="C1272">
        <v>2193624</v>
      </c>
      <c r="D1272" t="s">
        <v>935</v>
      </c>
      <c r="E1272" t="s">
        <v>278</v>
      </c>
      <c r="F1272" t="s">
        <v>279</v>
      </c>
    </row>
    <row r="1273" spans="1:6" x14ac:dyDescent="0.2">
      <c r="A1273" t="s">
        <v>934</v>
      </c>
      <c r="B1273">
        <v>4964390</v>
      </c>
      <c r="C1273">
        <v>5129948</v>
      </c>
      <c r="D1273" t="s">
        <v>936</v>
      </c>
      <c r="E1273" t="s">
        <v>278</v>
      </c>
      <c r="F1273" t="s">
        <v>279</v>
      </c>
    </row>
    <row r="1274" spans="1:6" x14ac:dyDescent="0.2">
      <c r="A1274" t="s">
        <v>934</v>
      </c>
      <c r="B1274">
        <v>5430503</v>
      </c>
      <c r="C1274">
        <v>5470566</v>
      </c>
      <c r="D1274" t="s">
        <v>937</v>
      </c>
      <c r="E1274" t="s">
        <v>278</v>
      </c>
      <c r="F1274" t="s">
        <v>279</v>
      </c>
    </row>
    <row r="1275" spans="1:6" x14ac:dyDescent="0.2">
      <c r="A1275" t="s">
        <v>934</v>
      </c>
      <c r="B1275">
        <v>5490531</v>
      </c>
      <c r="C1275">
        <v>5571282</v>
      </c>
      <c r="D1275" t="s">
        <v>938</v>
      </c>
      <c r="E1275" t="s">
        <v>278</v>
      </c>
      <c r="F1275" t="s">
        <v>279</v>
      </c>
    </row>
    <row r="1276" spans="1:6" x14ac:dyDescent="0.2">
      <c r="A1276" t="s">
        <v>934</v>
      </c>
      <c r="B1276">
        <v>8294246</v>
      </c>
      <c r="C1276">
        <v>10613002</v>
      </c>
      <c r="D1276" t="s">
        <v>939</v>
      </c>
      <c r="E1276" t="s">
        <v>278</v>
      </c>
      <c r="F1276" t="s">
        <v>279</v>
      </c>
    </row>
    <row r="1277" spans="1:6" x14ac:dyDescent="0.2">
      <c r="A1277" t="s">
        <v>934</v>
      </c>
      <c r="B1277">
        <v>15444066</v>
      </c>
      <c r="C1277">
        <v>15510995</v>
      </c>
      <c r="D1277" t="s">
        <v>940</v>
      </c>
      <c r="E1277" t="s">
        <v>278</v>
      </c>
      <c r="F1277" t="s">
        <v>279</v>
      </c>
    </row>
    <row r="1278" spans="1:6" x14ac:dyDescent="0.2">
      <c r="A1278" t="s">
        <v>934</v>
      </c>
      <c r="B1278">
        <v>20321669</v>
      </c>
      <c r="C1278">
        <v>20622499</v>
      </c>
      <c r="D1278" t="s">
        <v>941</v>
      </c>
      <c r="E1278" t="s">
        <v>278</v>
      </c>
      <c r="F1278" t="s">
        <v>279</v>
      </c>
    </row>
    <row r="1279" spans="1:6" x14ac:dyDescent="0.2">
      <c r="A1279" t="s">
        <v>934</v>
      </c>
      <c r="B1279">
        <v>21782636</v>
      </c>
      <c r="C1279">
        <v>21937651</v>
      </c>
      <c r="D1279" t="s">
        <v>942</v>
      </c>
      <c r="E1279" t="s">
        <v>278</v>
      </c>
      <c r="F1279" t="s">
        <v>279</v>
      </c>
    </row>
    <row r="1280" spans="1:6" x14ac:dyDescent="0.2">
      <c r="A1280" t="s">
        <v>934</v>
      </c>
      <c r="B1280">
        <v>21947752</v>
      </c>
      <c r="C1280">
        <v>22009305</v>
      </c>
      <c r="D1280" t="s">
        <v>943</v>
      </c>
      <c r="E1280" t="s">
        <v>278</v>
      </c>
      <c r="F1280" t="s">
        <v>279</v>
      </c>
    </row>
    <row r="1281" spans="1:6" x14ac:dyDescent="0.2">
      <c r="A1281" t="s">
        <v>934</v>
      </c>
      <c r="B1281">
        <v>27089141</v>
      </c>
      <c r="C1281">
        <v>27230174</v>
      </c>
      <c r="D1281" t="s">
        <v>944</v>
      </c>
      <c r="E1281" t="s">
        <v>278</v>
      </c>
      <c r="F1281" t="s">
        <v>279</v>
      </c>
    </row>
    <row r="1282" spans="1:6" x14ac:dyDescent="0.2">
      <c r="A1282" t="s">
        <v>934</v>
      </c>
      <c r="B1282">
        <v>35053835</v>
      </c>
      <c r="C1282">
        <v>35080004</v>
      </c>
      <c r="D1282" t="s">
        <v>945</v>
      </c>
      <c r="E1282" t="s">
        <v>278</v>
      </c>
      <c r="F1282" t="s">
        <v>279</v>
      </c>
    </row>
    <row r="1283" spans="1:6" x14ac:dyDescent="0.2">
      <c r="A1283" t="s">
        <v>934</v>
      </c>
      <c r="B1283">
        <v>36813269</v>
      </c>
      <c r="C1283">
        <v>37034268</v>
      </c>
      <c r="D1283" t="s">
        <v>946</v>
      </c>
      <c r="E1283" t="s">
        <v>278</v>
      </c>
      <c r="F1283" t="s">
        <v>279</v>
      </c>
    </row>
    <row r="1284" spans="1:6" x14ac:dyDescent="0.2">
      <c r="A1284" t="s">
        <v>934</v>
      </c>
      <c r="B1284">
        <v>77696097</v>
      </c>
      <c r="C1284">
        <v>78031811</v>
      </c>
      <c r="D1284" t="s">
        <v>947</v>
      </c>
      <c r="E1284" t="s">
        <v>278</v>
      </c>
      <c r="F1284" t="s">
        <v>279</v>
      </c>
    </row>
    <row r="1285" spans="1:6" x14ac:dyDescent="0.2">
      <c r="A1285" t="s">
        <v>934</v>
      </c>
      <c r="B1285">
        <v>83948083</v>
      </c>
      <c r="C1285">
        <v>83980631</v>
      </c>
      <c r="D1285" t="s">
        <v>948</v>
      </c>
      <c r="E1285" t="s">
        <v>278</v>
      </c>
      <c r="F1285" t="s">
        <v>279</v>
      </c>
    </row>
    <row r="1286" spans="1:6" x14ac:dyDescent="0.2">
      <c r="A1286" t="s">
        <v>934</v>
      </c>
      <c r="B1286">
        <v>84648375</v>
      </c>
      <c r="C1286">
        <v>85095751</v>
      </c>
      <c r="D1286" t="s">
        <v>949</v>
      </c>
      <c r="E1286" t="s">
        <v>278</v>
      </c>
      <c r="F1286" t="s">
        <v>279</v>
      </c>
    </row>
    <row r="1287" spans="1:6" x14ac:dyDescent="0.2">
      <c r="A1287" t="s">
        <v>934</v>
      </c>
      <c r="B1287">
        <v>90781787</v>
      </c>
      <c r="C1287">
        <v>90898549</v>
      </c>
      <c r="D1287" t="s">
        <v>950</v>
      </c>
      <c r="E1287" t="s">
        <v>278</v>
      </c>
      <c r="F1287" t="s">
        <v>279</v>
      </c>
    </row>
    <row r="1288" spans="1:6" x14ac:dyDescent="0.2">
      <c r="A1288" t="s">
        <v>934</v>
      </c>
      <c r="B1288">
        <v>95079054</v>
      </c>
      <c r="C1288">
        <v>95517057</v>
      </c>
      <c r="D1288" t="s">
        <v>951</v>
      </c>
      <c r="E1288" t="s">
        <v>278</v>
      </c>
      <c r="F1288" t="s">
        <v>279</v>
      </c>
    </row>
    <row r="1289" spans="1:6" x14ac:dyDescent="0.2">
      <c r="A1289" t="s">
        <v>934</v>
      </c>
      <c r="B1289">
        <v>99084038</v>
      </c>
      <c r="C1289">
        <v>99154192</v>
      </c>
      <c r="D1289" t="s">
        <v>952</v>
      </c>
      <c r="E1289" t="s">
        <v>278</v>
      </c>
      <c r="F1289" t="s">
        <v>279</v>
      </c>
    </row>
    <row r="1290" spans="1:6" x14ac:dyDescent="0.2">
      <c r="A1290" t="s">
        <v>934</v>
      </c>
      <c r="B1290">
        <v>107464852</v>
      </c>
      <c r="C1290">
        <v>107490482</v>
      </c>
      <c r="D1290" t="s">
        <v>953</v>
      </c>
      <c r="E1290" t="s">
        <v>278</v>
      </c>
      <c r="F1290" t="s">
        <v>279</v>
      </c>
    </row>
    <row r="1291" spans="1:6" x14ac:dyDescent="0.2">
      <c r="A1291" t="s">
        <v>934</v>
      </c>
      <c r="B1291">
        <v>117684175</v>
      </c>
      <c r="C1291">
        <v>117724735</v>
      </c>
      <c r="D1291" t="s">
        <v>954</v>
      </c>
      <c r="E1291" t="s">
        <v>278</v>
      </c>
      <c r="F1291" t="s">
        <v>279</v>
      </c>
    </row>
    <row r="1292" spans="1:6" x14ac:dyDescent="0.2">
      <c r="A1292" t="s">
        <v>934</v>
      </c>
      <c r="B1292">
        <v>125126573</v>
      </c>
      <c r="C1292">
        <v>125189939</v>
      </c>
      <c r="D1292" t="s">
        <v>955</v>
      </c>
      <c r="E1292" t="s">
        <v>278</v>
      </c>
      <c r="F1292" t="s">
        <v>279</v>
      </c>
    </row>
    <row r="1293" spans="1:6" x14ac:dyDescent="0.2">
      <c r="A1293" t="s">
        <v>934</v>
      </c>
      <c r="B1293">
        <v>125417393</v>
      </c>
      <c r="C1293">
        <v>125707234</v>
      </c>
      <c r="D1293" t="s">
        <v>956</v>
      </c>
      <c r="E1293" t="s">
        <v>278</v>
      </c>
      <c r="F1293" t="s">
        <v>279</v>
      </c>
    </row>
    <row r="1294" spans="1:6" x14ac:dyDescent="0.2">
      <c r="A1294" t="s">
        <v>934</v>
      </c>
      <c r="B1294">
        <v>130693043</v>
      </c>
      <c r="C1294">
        <v>130887675</v>
      </c>
      <c r="D1294" t="s">
        <v>957</v>
      </c>
      <c r="E1294" t="s">
        <v>278</v>
      </c>
      <c r="F1294" t="s">
        <v>279</v>
      </c>
    </row>
    <row r="1295" spans="1:6" x14ac:dyDescent="0.2">
      <c r="A1295" t="s">
        <v>934</v>
      </c>
      <c r="B1295">
        <v>131105573</v>
      </c>
      <c r="C1295">
        <v>131234663</v>
      </c>
      <c r="D1295" t="s">
        <v>958</v>
      </c>
      <c r="E1295" t="s">
        <v>278</v>
      </c>
      <c r="F1295" t="s">
        <v>279</v>
      </c>
    </row>
    <row r="1296" spans="1:6" x14ac:dyDescent="0.2">
      <c r="A1296" t="s">
        <v>934</v>
      </c>
      <c r="B1296">
        <v>132871348</v>
      </c>
      <c r="C1296">
        <v>132946874</v>
      </c>
      <c r="D1296" t="s">
        <v>959</v>
      </c>
      <c r="E1296" t="s">
        <v>278</v>
      </c>
      <c r="F1296" t="s">
        <v>279</v>
      </c>
    </row>
    <row r="1297" spans="1:6" x14ac:dyDescent="0.2">
      <c r="A1297" t="s">
        <v>934</v>
      </c>
      <c r="B1297">
        <v>134297098</v>
      </c>
      <c r="C1297">
        <v>134440585</v>
      </c>
      <c r="D1297" t="s">
        <v>960</v>
      </c>
      <c r="E1297" t="s">
        <v>278</v>
      </c>
      <c r="F1297" t="s">
        <v>279</v>
      </c>
    </row>
    <row r="1298" spans="1:6" x14ac:dyDescent="0.2">
      <c r="A1298" t="s">
        <v>934</v>
      </c>
      <c r="B1298">
        <v>136474433</v>
      </c>
      <c r="C1298">
        <v>136546048</v>
      </c>
      <c r="D1298" t="s">
        <v>961</v>
      </c>
      <c r="E1298" t="s">
        <v>278</v>
      </c>
      <c r="F1298" t="s">
        <v>279</v>
      </c>
    </row>
    <row r="1299" spans="1:6" x14ac:dyDescent="0.2">
      <c r="A1299" t="s">
        <v>934</v>
      </c>
      <c r="B1299">
        <v>136638856</v>
      </c>
      <c r="C1299">
        <v>136672678</v>
      </c>
      <c r="D1299" t="s">
        <v>962</v>
      </c>
      <c r="E1299" t="s">
        <v>278</v>
      </c>
      <c r="F1299" t="s">
        <v>279</v>
      </c>
    </row>
    <row r="1300" spans="1:6" x14ac:dyDescent="0.2">
      <c r="A1300" t="s">
        <v>934</v>
      </c>
      <c r="B1300">
        <v>136861912</v>
      </c>
      <c r="C1300">
        <v>136926607</v>
      </c>
      <c r="D1300" t="s">
        <v>963</v>
      </c>
      <c r="E1300" t="s">
        <v>278</v>
      </c>
      <c r="F1300" t="s">
        <v>279</v>
      </c>
    </row>
    <row r="1301" spans="1:6" x14ac:dyDescent="0.2">
      <c r="A1301" t="s">
        <v>934</v>
      </c>
      <c r="B1301">
        <v>1980290</v>
      </c>
      <c r="C1301">
        <v>2213624</v>
      </c>
      <c r="D1301" t="s">
        <v>935</v>
      </c>
      <c r="E1301" t="s">
        <v>278</v>
      </c>
      <c r="F1301" t="s">
        <v>348</v>
      </c>
    </row>
    <row r="1302" spans="1:6" x14ac:dyDescent="0.2">
      <c r="A1302" t="s">
        <v>934</v>
      </c>
      <c r="B1302">
        <v>4984390</v>
      </c>
      <c r="C1302">
        <v>5149948</v>
      </c>
      <c r="D1302" t="s">
        <v>936</v>
      </c>
      <c r="E1302" t="s">
        <v>278</v>
      </c>
      <c r="F1302" t="s">
        <v>348</v>
      </c>
    </row>
    <row r="1303" spans="1:6" x14ac:dyDescent="0.2">
      <c r="A1303" t="s">
        <v>934</v>
      </c>
      <c r="B1303">
        <v>5450503</v>
      </c>
      <c r="C1303">
        <v>5490566</v>
      </c>
      <c r="D1303" t="s">
        <v>937</v>
      </c>
      <c r="E1303" t="s">
        <v>278</v>
      </c>
      <c r="F1303" t="s">
        <v>348</v>
      </c>
    </row>
    <row r="1304" spans="1:6" x14ac:dyDescent="0.2">
      <c r="A1304" t="s">
        <v>934</v>
      </c>
      <c r="B1304">
        <v>5510531</v>
      </c>
      <c r="C1304">
        <v>5591282</v>
      </c>
      <c r="D1304" t="s">
        <v>938</v>
      </c>
      <c r="E1304" t="s">
        <v>278</v>
      </c>
      <c r="F1304" t="s">
        <v>348</v>
      </c>
    </row>
    <row r="1305" spans="1:6" x14ac:dyDescent="0.2">
      <c r="A1305" t="s">
        <v>934</v>
      </c>
      <c r="B1305">
        <v>8314246</v>
      </c>
      <c r="C1305">
        <v>10633002</v>
      </c>
      <c r="D1305" t="s">
        <v>939</v>
      </c>
      <c r="E1305" t="s">
        <v>278</v>
      </c>
      <c r="F1305" t="s">
        <v>348</v>
      </c>
    </row>
    <row r="1306" spans="1:6" x14ac:dyDescent="0.2">
      <c r="A1306" t="s">
        <v>934</v>
      </c>
      <c r="B1306">
        <v>15464066</v>
      </c>
      <c r="C1306">
        <v>15530995</v>
      </c>
      <c r="D1306" t="s">
        <v>940</v>
      </c>
      <c r="E1306" t="s">
        <v>278</v>
      </c>
      <c r="F1306" t="s">
        <v>348</v>
      </c>
    </row>
    <row r="1307" spans="1:6" x14ac:dyDescent="0.2">
      <c r="A1307" t="s">
        <v>934</v>
      </c>
      <c r="B1307">
        <v>20341669</v>
      </c>
      <c r="C1307">
        <v>20642499</v>
      </c>
      <c r="D1307" t="s">
        <v>941</v>
      </c>
      <c r="E1307" t="s">
        <v>278</v>
      </c>
      <c r="F1307" t="s">
        <v>348</v>
      </c>
    </row>
    <row r="1308" spans="1:6" x14ac:dyDescent="0.2">
      <c r="A1308" t="s">
        <v>934</v>
      </c>
      <c r="B1308">
        <v>21802636</v>
      </c>
      <c r="C1308">
        <v>21957651</v>
      </c>
      <c r="D1308" t="s">
        <v>942</v>
      </c>
      <c r="E1308" t="s">
        <v>278</v>
      </c>
      <c r="F1308" t="s">
        <v>348</v>
      </c>
    </row>
    <row r="1309" spans="1:6" x14ac:dyDescent="0.2">
      <c r="A1309" t="s">
        <v>934</v>
      </c>
      <c r="B1309">
        <v>21967752</v>
      </c>
      <c r="C1309">
        <v>22029305</v>
      </c>
      <c r="D1309" t="s">
        <v>943</v>
      </c>
      <c r="E1309" t="s">
        <v>278</v>
      </c>
      <c r="F1309" t="s">
        <v>348</v>
      </c>
    </row>
    <row r="1310" spans="1:6" x14ac:dyDescent="0.2">
      <c r="A1310" t="s">
        <v>934</v>
      </c>
      <c r="B1310">
        <v>27109141</v>
      </c>
      <c r="C1310">
        <v>27250174</v>
      </c>
      <c r="D1310" t="s">
        <v>944</v>
      </c>
      <c r="E1310" t="s">
        <v>278</v>
      </c>
      <c r="F1310" t="s">
        <v>348</v>
      </c>
    </row>
    <row r="1311" spans="1:6" x14ac:dyDescent="0.2">
      <c r="A1311" t="s">
        <v>934</v>
      </c>
      <c r="B1311">
        <v>35073835</v>
      </c>
      <c r="C1311">
        <v>35100004</v>
      </c>
      <c r="D1311" t="s">
        <v>945</v>
      </c>
      <c r="E1311" t="s">
        <v>278</v>
      </c>
      <c r="F1311" t="s">
        <v>348</v>
      </c>
    </row>
    <row r="1312" spans="1:6" x14ac:dyDescent="0.2">
      <c r="A1312" t="s">
        <v>934</v>
      </c>
      <c r="B1312">
        <v>36833269</v>
      </c>
      <c r="C1312">
        <v>37054268</v>
      </c>
      <c r="D1312" t="s">
        <v>946</v>
      </c>
      <c r="E1312" t="s">
        <v>278</v>
      </c>
      <c r="F1312" t="s">
        <v>348</v>
      </c>
    </row>
    <row r="1313" spans="1:6" x14ac:dyDescent="0.2">
      <c r="A1313" t="s">
        <v>934</v>
      </c>
      <c r="B1313">
        <v>77716097</v>
      </c>
      <c r="C1313">
        <v>78051811</v>
      </c>
      <c r="D1313" t="s">
        <v>947</v>
      </c>
      <c r="E1313" t="s">
        <v>278</v>
      </c>
      <c r="F1313" t="s">
        <v>348</v>
      </c>
    </row>
    <row r="1314" spans="1:6" x14ac:dyDescent="0.2">
      <c r="A1314" t="s">
        <v>934</v>
      </c>
      <c r="B1314">
        <v>83968083</v>
      </c>
      <c r="C1314">
        <v>84000631</v>
      </c>
      <c r="D1314" t="s">
        <v>948</v>
      </c>
      <c r="E1314" t="s">
        <v>278</v>
      </c>
      <c r="F1314" t="s">
        <v>348</v>
      </c>
    </row>
    <row r="1315" spans="1:6" x14ac:dyDescent="0.2">
      <c r="A1315" t="s">
        <v>934</v>
      </c>
      <c r="B1315">
        <v>84668375</v>
      </c>
      <c r="C1315">
        <v>85115751</v>
      </c>
      <c r="D1315" t="s">
        <v>949</v>
      </c>
      <c r="E1315" t="s">
        <v>278</v>
      </c>
      <c r="F1315" t="s">
        <v>348</v>
      </c>
    </row>
    <row r="1316" spans="1:6" x14ac:dyDescent="0.2">
      <c r="A1316" t="s">
        <v>934</v>
      </c>
      <c r="B1316">
        <v>90801787</v>
      </c>
      <c r="C1316">
        <v>90918549</v>
      </c>
      <c r="D1316" t="s">
        <v>950</v>
      </c>
      <c r="E1316" t="s">
        <v>278</v>
      </c>
      <c r="F1316" t="s">
        <v>348</v>
      </c>
    </row>
    <row r="1317" spans="1:6" x14ac:dyDescent="0.2">
      <c r="A1317" t="s">
        <v>934</v>
      </c>
      <c r="B1317">
        <v>95099054</v>
      </c>
      <c r="C1317">
        <v>95537057</v>
      </c>
      <c r="D1317" t="s">
        <v>951</v>
      </c>
      <c r="E1317" t="s">
        <v>278</v>
      </c>
      <c r="F1317" t="s">
        <v>348</v>
      </c>
    </row>
    <row r="1318" spans="1:6" x14ac:dyDescent="0.2">
      <c r="A1318" t="s">
        <v>934</v>
      </c>
      <c r="B1318">
        <v>99104038</v>
      </c>
      <c r="C1318">
        <v>99174192</v>
      </c>
      <c r="D1318" t="s">
        <v>952</v>
      </c>
      <c r="E1318" t="s">
        <v>278</v>
      </c>
      <c r="F1318" t="s">
        <v>348</v>
      </c>
    </row>
    <row r="1319" spans="1:6" x14ac:dyDescent="0.2">
      <c r="A1319" t="s">
        <v>934</v>
      </c>
      <c r="B1319">
        <v>107484852</v>
      </c>
      <c r="C1319">
        <v>107510482</v>
      </c>
      <c r="D1319" t="s">
        <v>953</v>
      </c>
      <c r="E1319" t="s">
        <v>278</v>
      </c>
      <c r="F1319" t="s">
        <v>348</v>
      </c>
    </row>
    <row r="1320" spans="1:6" x14ac:dyDescent="0.2">
      <c r="A1320" t="s">
        <v>934</v>
      </c>
      <c r="B1320">
        <v>117704175</v>
      </c>
      <c r="C1320">
        <v>117744735</v>
      </c>
      <c r="D1320" t="s">
        <v>954</v>
      </c>
      <c r="E1320" t="s">
        <v>278</v>
      </c>
      <c r="F1320" t="s">
        <v>348</v>
      </c>
    </row>
    <row r="1321" spans="1:6" x14ac:dyDescent="0.2">
      <c r="A1321" t="s">
        <v>934</v>
      </c>
      <c r="B1321">
        <v>125146573</v>
      </c>
      <c r="C1321">
        <v>125209939</v>
      </c>
      <c r="D1321" t="s">
        <v>955</v>
      </c>
      <c r="E1321" t="s">
        <v>278</v>
      </c>
      <c r="F1321" t="s">
        <v>348</v>
      </c>
    </row>
    <row r="1322" spans="1:6" x14ac:dyDescent="0.2">
      <c r="A1322" t="s">
        <v>934</v>
      </c>
      <c r="B1322">
        <v>125437393</v>
      </c>
      <c r="C1322">
        <v>125727234</v>
      </c>
      <c r="D1322" t="s">
        <v>956</v>
      </c>
      <c r="E1322" t="s">
        <v>278</v>
      </c>
      <c r="F1322" t="s">
        <v>348</v>
      </c>
    </row>
    <row r="1323" spans="1:6" x14ac:dyDescent="0.2">
      <c r="A1323" t="s">
        <v>934</v>
      </c>
      <c r="B1323">
        <v>130713043</v>
      </c>
      <c r="C1323">
        <v>130907675</v>
      </c>
      <c r="D1323" t="s">
        <v>957</v>
      </c>
      <c r="E1323" t="s">
        <v>278</v>
      </c>
      <c r="F1323" t="s">
        <v>348</v>
      </c>
    </row>
    <row r="1324" spans="1:6" x14ac:dyDescent="0.2">
      <c r="A1324" t="s">
        <v>934</v>
      </c>
      <c r="B1324">
        <v>131125573</v>
      </c>
      <c r="C1324">
        <v>131254663</v>
      </c>
      <c r="D1324" t="s">
        <v>958</v>
      </c>
      <c r="E1324" t="s">
        <v>278</v>
      </c>
      <c r="F1324" t="s">
        <v>348</v>
      </c>
    </row>
    <row r="1325" spans="1:6" x14ac:dyDescent="0.2">
      <c r="A1325" t="s">
        <v>934</v>
      </c>
      <c r="B1325">
        <v>132891348</v>
      </c>
      <c r="C1325">
        <v>132966874</v>
      </c>
      <c r="D1325" t="s">
        <v>959</v>
      </c>
      <c r="E1325" t="s">
        <v>278</v>
      </c>
      <c r="F1325" t="s">
        <v>348</v>
      </c>
    </row>
    <row r="1326" spans="1:6" x14ac:dyDescent="0.2">
      <c r="A1326" t="s">
        <v>934</v>
      </c>
      <c r="B1326">
        <v>134317098</v>
      </c>
      <c r="C1326">
        <v>134460585</v>
      </c>
      <c r="D1326" t="s">
        <v>960</v>
      </c>
      <c r="E1326" t="s">
        <v>278</v>
      </c>
      <c r="F1326" t="s">
        <v>348</v>
      </c>
    </row>
    <row r="1327" spans="1:6" x14ac:dyDescent="0.2">
      <c r="A1327" t="s">
        <v>934</v>
      </c>
      <c r="B1327">
        <v>136494433</v>
      </c>
      <c r="C1327">
        <v>136566048</v>
      </c>
      <c r="D1327" t="s">
        <v>961</v>
      </c>
      <c r="E1327" t="s">
        <v>278</v>
      </c>
      <c r="F1327" t="s">
        <v>348</v>
      </c>
    </row>
    <row r="1328" spans="1:6" x14ac:dyDescent="0.2">
      <c r="A1328" t="s">
        <v>934</v>
      </c>
      <c r="B1328">
        <v>136658856</v>
      </c>
      <c r="C1328">
        <v>136692678</v>
      </c>
      <c r="D1328" t="s">
        <v>962</v>
      </c>
      <c r="E1328" t="s">
        <v>278</v>
      </c>
      <c r="F1328" t="s">
        <v>348</v>
      </c>
    </row>
    <row r="1329" spans="1:6" x14ac:dyDescent="0.2">
      <c r="A1329" t="s">
        <v>934</v>
      </c>
      <c r="B1329">
        <v>136881912</v>
      </c>
      <c r="C1329">
        <v>136946607</v>
      </c>
      <c r="D1329" t="s">
        <v>963</v>
      </c>
      <c r="E1329" t="s">
        <v>278</v>
      </c>
      <c r="F1329" t="s">
        <v>348</v>
      </c>
    </row>
    <row r="1330" spans="1:6" x14ac:dyDescent="0.2">
      <c r="A1330" t="s">
        <v>964</v>
      </c>
      <c r="B1330">
        <v>1170490</v>
      </c>
      <c r="C1330">
        <v>1212723</v>
      </c>
      <c r="D1330" t="s">
        <v>965</v>
      </c>
      <c r="E1330" t="s">
        <v>278</v>
      </c>
      <c r="F1330" t="s">
        <v>279</v>
      </c>
    </row>
    <row r="1331" spans="1:6" x14ac:dyDescent="0.2">
      <c r="A1331" t="s">
        <v>964</v>
      </c>
      <c r="B1331">
        <v>1442581</v>
      </c>
      <c r="C1331">
        <v>1537185</v>
      </c>
      <c r="D1331" t="s">
        <v>966</v>
      </c>
      <c r="E1331" t="s">
        <v>278</v>
      </c>
      <c r="F1331" t="s">
        <v>279</v>
      </c>
    </row>
    <row r="1332" spans="1:6" x14ac:dyDescent="0.2">
      <c r="A1332" t="s">
        <v>964</v>
      </c>
      <c r="B1332">
        <v>15299452</v>
      </c>
      <c r="C1332">
        <v>15335554</v>
      </c>
      <c r="D1332" t="s">
        <v>967</v>
      </c>
      <c r="E1332" t="s">
        <v>278</v>
      </c>
      <c r="F1332" t="s">
        <v>279</v>
      </c>
    </row>
    <row r="1333" spans="1:6" x14ac:dyDescent="0.2">
      <c r="A1333" t="s">
        <v>964</v>
      </c>
      <c r="B1333">
        <v>15770156</v>
      </c>
      <c r="C1333">
        <v>15830694</v>
      </c>
      <c r="D1333" t="s">
        <v>968</v>
      </c>
      <c r="E1333" t="s">
        <v>278</v>
      </c>
      <c r="F1333" t="s">
        <v>279</v>
      </c>
    </row>
    <row r="1334" spans="1:6" x14ac:dyDescent="0.2">
      <c r="A1334" t="s">
        <v>964</v>
      </c>
      <c r="B1334">
        <v>20104525</v>
      </c>
      <c r="C1334">
        <v>20141838</v>
      </c>
      <c r="D1334" t="s">
        <v>969</v>
      </c>
      <c r="E1334" t="s">
        <v>278</v>
      </c>
      <c r="F1334" t="s">
        <v>279</v>
      </c>
    </row>
    <row r="1335" spans="1:6" x14ac:dyDescent="0.2">
      <c r="A1335" t="s">
        <v>964</v>
      </c>
      <c r="B1335">
        <v>21352801</v>
      </c>
      <c r="C1335">
        <v>21654695</v>
      </c>
      <c r="D1335" t="s">
        <v>970</v>
      </c>
      <c r="E1335" t="s">
        <v>278</v>
      </c>
      <c r="F1335" t="s">
        <v>279</v>
      </c>
    </row>
    <row r="1336" spans="1:6" x14ac:dyDescent="0.2">
      <c r="A1336" t="s">
        <v>964</v>
      </c>
      <c r="B1336">
        <v>40029815</v>
      </c>
      <c r="C1336">
        <v>40177329</v>
      </c>
      <c r="D1336" t="s">
        <v>971</v>
      </c>
      <c r="E1336" t="s">
        <v>278</v>
      </c>
      <c r="F1336" t="s">
        <v>279</v>
      </c>
    </row>
    <row r="1337" spans="1:6" x14ac:dyDescent="0.2">
      <c r="A1337" t="s">
        <v>964</v>
      </c>
      <c r="B1337">
        <v>41065445</v>
      </c>
      <c r="C1337">
        <v>41236579</v>
      </c>
      <c r="D1337" t="s">
        <v>972</v>
      </c>
      <c r="E1337" t="s">
        <v>278</v>
      </c>
      <c r="F1337" t="s">
        <v>279</v>
      </c>
    </row>
    <row r="1338" spans="1:6" x14ac:dyDescent="0.2">
      <c r="A1338" t="s">
        <v>964</v>
      </c>
      <c r="B1338">
        <v>41313348</v>
      </c>
      <c r="C1338">
        <v>41364472</v>
      </c>
      <c r="D1338" t="s">
        <v>973</v>
      </c>
      <c r="E1338" t="s">
        <v>278</v>
      </c>
      <c r="F1338" t="s">
        <v>279</v>
      </c>
    </row>
    <row r="1339" spans="1:6" x14ac:dyDescent="0.2">
      <c r="A1339" t="s">
        <v>964</v>
      </c>
      <c r="B1339">
        <v>44853188</v>
      </c>
      <c r="C1339">
        <v>45112779</v>
      </c>
      <c r="D1339" t="s">
        <v>974</v>
      </c>
      <c r="E1339" t="s">
        <v>278</v>
      </c>
      <c r="F1339" t="s">
        <v>279</v>
      </c>
    </row>
    <row r="1340" spans="1:6" x14ac:dyDescent="0.2">
      <c r="A1340" t="s">
        <v>964</v>
      </c>
      <c r="B1340">
        <v>47125221</v>
      </c>
      <c r="C1340">
        <v>47186813</v>
      </c>
      <c r="D1340" t="s">
        <v>975</v>
      </c>
      <c r="E1340" t="s">
        <v>278</v>
      </c>
      <c r="F1340" t="s">
        <v>279</v>
      </c>
    </row>
    <row r="1341" spans="1:6" x14ac:dyDescent="0.2">
      <c r="A1341" t="s">
        <v>964</v>
      </c>
      <c r="B1341">
        <v>47541205</v>
      </c>
      <c r="C1341">
        <v>47571908</v>
      </c>
      <c r="D1341" t="s">
        <v>976</v>
      </c>
      <c r="E1341" t="s">
        <v>278</v>
      </c>
      <c r="F1341" t="s">
        <v>279</v>
      </c>
    </row>
    <row r="1342" spans="1:6" x14ac:dyDescent="0.2">
      <c r="A1342" t="s">
        <v>964</v>
      </c>
      <c r="B1342">
        <v>48766540</v>
      </c>
      <c r="C1342">
        <v>48794311</v>
      </c>
      <c r="D1342" t="s">
        <v>977</v>
      </c>
      <c r="E1342" t="s">
        <v>278</v>
      </c>
      <c r="F1342" t="s">
        <v>279</v>
      </c>
    </row>
    <row r="1343" spans="1:6" x14ac:dyDescent="0.2">
      <c r="A1343" t="s">
        <v>964</v>
      </c>
      <c r="B1343">
        <v>49008726</v>
      </c>
      <c r="C1343">
        <v>49043410</v>
      </c>
      <c r="D1343" t="s">
        <v>978</v>
      </c>
      <c r="E1343" t="s">
        <v>278</v>
      </c>
      <c r="F1343" t="s">
        <v>279</v>
      </c>
    </row>
    <row r="1344" spans="1:6" x14ac:dyDescent="0.2">
      <c r="A1344" t="s">
        <v>964</v>
      </c>
      <c r="B1344">
        <v>51386948</v>
      </c>
      <c r="C1344">
        <v>51408843</v>
      </c>
      <c r="D1344" t="s">
        <v>979</v>
      </c>
      <c r="E1344" t="s">
        <v>278</v>
      </c>
      <c r="F1344" t="s">
        <v>279</v>
      </c>
    </row>
    <row r="1345" spans="1:6" x14ac:dyDescent="0.2">
      <c r="A1345" t="s">
        <v>964</v>
      </c>
      <c r="B1345">
        <v>53156277</v>
      </c>
      <c r="C1345">
        <v>53225422</v>
      </c>
      <c r="D1345" t="s">
        <v>980</v>
      </c>
      <c r="E1345" t="s">
        <v>278</v>
      </c>
      <c r="F1345" t="s">
        <v>279</v>
      </c>
    </row>
    <row r="1346" spans="1:6" x14ac:dyDescent="0.2">
      <c r="A1346" t="s">
        <v>964</v>
      </c>
      <c r="B1346">
        <v>53354149</v>
      </c>
      <c r="C1346">
        <v>53422728</v>
      </c>
      <c r="D1346" t="s">
        <v>981</v>
      </c>
      <c r="E1346" t="s">
        <v>278</v>
      </c>
      <c r="F1346" t="s">
        <v>279</v>
      </c>
    </row>
    <row r="1347" spans="1:6" x14ac:dyDescent="0.2">
      <c r="A1347" t="s">
        <v>964</v>
      </c>
      <c r="B1347">
        <v>55603400</v>
      </c>
      <c r="C1347">
        <v>55626192</v>
      </c>
      <c r="D1347" t="s">
        <v>982</v>
      </c>
      <c r="E1347" t="s">
        <v>278</v>
      </c>
      <c r="F1347" t="s">
        <v>279</v>
      </c>
    </row>
    <row r="1348" spans="1:6" x14ac:dyDescent="0.2">
      <c r="A1348" t="s">
        <v>964</v>
      </c>
      <c r="B1348">
        <v>64165117</v>
      </c>
      <c r="C1348">
        <v>64205708</v>
      </c>
      <c r="D1348" t="s">
        <v>983</v>
      </c>
      <c r="E1348" t="s">
        <v>278</v>
      </c>
      <c r="F1348" t="s">
        <v>279</v>
      </c>
    </row>
    <row r="1349" spans="1:6" x14ac:dyDescent="0.2">
      <c r="A1349" t="s">
        <v>964</v>
      </c>
      <c r="B1349">
        <v>67524021</v>
      </c>
      <c r="C1349">
        <v>67730619</v>
      </c>
      <c r="D1349" t="s">
        <v>984</v>
      </c>
      <c r="E1349" t="s">
        <v>278</v>
      </c>
      <c r="F1349" t="s">
        <v>279</v>
      </c>
    </row>
    <row r="1350" spans="1:6" x14ac:dyDescent="0.2">
      <c r="A1350" t="s">
        <v>964</v>
      </c>
      <c r="B1350">
        <v>71098543</v>
      </c>
      <c r="C1350">
        <v>71144103</v>
      </c>
      <c r="D1350" t="s">
        <v>985</v>
      </c>
      <c r="E1350" t="s">
        <v>278</v>
      </c>
      <c r="F1350" t="s">
        <v>279</v>
      </c>
    </row>
    <row r="1351" spans="1:6" x14ac:dyDescent="0.2">
      <c r="A1351" t="s">
        <v>964</v>
      </c>
      <c r="B1351">
        <v>71219624</v>
      </c>
      <c r="C1351">
        <v>71255146</v>
      </c>
      <c r="D1351" t="s">
        <v>986</v>
      </c>
      <c r="E1351" t="s">
        <v>278</v>
      </c>
      <c r="F1351" t="s">
        <v>279</v>
      </c>
    </row>
    <row r="1352" spans="1:6" x14ac:dyDescent="0.2">
      <c r="A1352" t="s">
        <v>964</v>
      </c>
      <c r="B1352">
        <v>71346136</v>
      </c>
      <c r="C1352">
        <v>71532374</v>
      </c>
      <c r="D1352" t="s">
        <v>987</v>
      </c>
      <c r="E1352" t="s">
        <v>278</v>
      </c>
      <c r="F1352" t="s">
        <v>279</v>
      </c>
    </row>
    <row r="1353" spans="1:6" x14ac:dyDescent="0.2">
      <c r="A1353" t="s">
        <v>964</v>
      </c>
      <c r="B1353">
        <v>77484880</v>
      </c>
      <c r="C1353">
        <v>77786233</v>
      </c>
      <c r="D1353" t="s">
        <v>988</v>
      </c>
      <c r="E1353" t="s">
        <v>278</v>
      </c>
      <c r="F1353" t="s">
        <v>279</v>
      </c>
    </row>
    <row r="1354" spans="1:6" x14ac:dyDescent="0.2">
      <c r="A1354" t="s">
        <v>964</v>
      </c>
      <c r="B1354">
        <v>101329338</v>
      </c>
      <c r="C1354">
        <v>101390796</v>
      </c>
      <c r="D1354" t="s">
        <v>989</v>
      </c>
      <c r="E1354" t="s">
        <v>278</v>
      </c>
      <c r="F1354" t="s">
        <v>279</v>
      </c>
    </row>
    <row r="1355" spans="1:6" x14ac:dyDescent="0.2">
      <c r="A1355" t="s">
        <v>964</v>
      </c>
      <c r="B1355">
        <v>110924285</v>
      </c>
      <c r="C1355">
        <v>111227361</v>
      </c>
      <c r="D1355" t="s">
        <v>990</v>
      </c>
      <c r="E1355" t="s">
        <v>278</v>
      </c>
      <c r="F1355" t="s">
        <v>279</v>
      </c>
    </row>
    <row r="1356" spans="1:6" x14ac:dyDescent="0.2">
      <c r="A1356" t="s">
        <v>964</v>
      </c>
      <c r="B1356">
        <v>123839712</v>
      </c>
      <c r="C1356">
        <v>123913972</v>
      </c>
      <c r="D1356" t="s">
        <v>991</v>
      </c>
      <c r="E1356" t="s">
        <v>278</v>
      </c>
      <c r="F1356" t="s">
        <v>279</v>
      </c>
    </row>
    <row r="1357" spans="1:6" x14ac:dyDescent="0.2">
      <c r="A1357" t="s">
        <v>964</v>
      </c>
      <c r="B1357">
        <v>123940212</v>
      </c>
      <c r="C1357">
        <v>124422664</v>
      </c>
      <c r="D1357" t="s">
        <v>992</v>
      </c>
      <c r="E1357" t="s">
        <v>278</v>
      </c>
      <c r="F1357" t="s">
        <v>279</v>
      </c>
    </row>
    <row r="1358" spans="1:6" x14ac:dyDescent="0.2">
      <c r="A1358" t="s">
        <v>964</v>
      </c>
      <c r="B1358">
        <v>129961107</v>
      </c>
      <c r="C1358">
        <v>130058071</v>
      </c>
      <c r="D1358" t="s">
        <v>993</v>
      </c>
      <c r="E1358" t="s">
        <v>278</v>
      </c>
      <c r="F1358" t="s">
        <v>279</v>
      </c>
    </row>
    <row r="1359" spans="1:6" x14ac:dyDescent="0.2">
      <c r="A1359" t="s">
        <v>964</v>
      </c>
      <c r="B1359">
        <v>134353288</v>
      </c>
      <c r="C1359">
        <v>134428791</v>
      </c>
      <c r="D1359" t="s">
        <v>994</v>
      </c>
      <c r="E1359" t="s">
        <v>278</v>
      </c>
      <c r="F1359" t="s">
        <v>279</v>
      </c>
    </row>
    <row r="1360" spans="1:6" x14ac:dyDescent="0.2">
      <c r="A1360" t="s">
        <v>964</v>
      </c>
      <c r="B1360">
        <v>153497642</v>
      </c>
      <c r="C1360">
        <v>153600045</v>
      </c>
      <c r="D1360" t="s">
        <v>995</v>
      </c>
      <c r="E1360" t="s">
        <v>278</v>
      </c>
      <c r="F1360" t="s">
        <v>279</v>
      </c>
    </row>
    <row r="1361" spans="1:6" x14ac:dyDescent="0.2">
      <c r="A1361" t="s">
        <v>964</v>
      </c>
      <c r="B1361">
        <v>1190490</v>
      </c>
      <c r="C1361">
        <v>1232723</v>
      </c>
      <c r="D1361" t="s">
        <v>965</v>
      </c>
      <c r="E1361" t="s">
        <v>278</v>
      </c>
      <c r="F1361" t="s">
        <v>348</v>
      </c>
    </row>
    <row r="1362" spans="1:6" x14ac:dyDescent="0.2">
      <c r="A1362" t="s">
        <v>964</v>
      </c>
      <c r="B1362">
        <v>1462581</v>
      </c>
      <c r="C1362">
        <v>1557185</v>
      </c>
      <c r="D1362" t="s">
        <v>966</v>
      </c>
      <c r="E1362" t="s">
        <v>278</v>
      </c>
      <c r="F1362" t="s">
        <v>348</v>
      </c>
    </row>
    <row r="1363" spans="1:6" x14ac:dyDescent="0.2">
      <c r="A1363" t="s">
        <v>964</v>
      </c>
      <c r="B1363">
        <v>15319452</v>
      </c>
      <c r="C1363">
        <v>15355554</v>
      </c>
      <c r="D1363" t="s">
        <v>967</v>
      </c>
      <c r="E1363" t="s">
        <v>278</v>
      </c>
      <c r="F1363" t="s">
        <v>348</v>
      </c>
    </row>
    <row r="1364" spans="1:6" x14ac:dyDescent="0.2">
      <c r="A1364" t="s">
        <v>964</v>
      </c>
      <c r="B1364">
        <v>15790156</v>
      </c>
      <c r="C1364">
        <v>15850694</v>
      </c>
      <c r="D1364" t="s">
        <v>968</v>
      </c>
      <c r="E1364" t="s">
        <v>278</v>
      </c>
      <c r="F1364" t="s">
        <v>348</v>
      </c>
    </row>
    <row r="1365" spans="1:6" x14ac:dyDescent="0.2">
      <c r="A1365" t="s">
        <v>964</v>
      </c>
      <c r="B1365">
        <v>20124525</v>
      </c>
      <c r="C1365">
        <v>20161838</v>
      </c>
      <c r="D1365" t="s">
        <v>969</v>
      </c>
      <c r="E1365" t="s">
        <v>278</v>
      </c>
      <c r="F1365" t="s">
        <v>348</v>
      </c>
    </row>
    <row r="1366" spans="1:6" x14ac:dyDescent="0.2">
      <c r="A1366" t="s">
        <v>964</v>
      </c>
      <c r="B1366">
        <v>21372801</v>
      </c>
      <c r="C1366">
        <v>21674695</v>
      </c>
      <c r="D1366" t="s">
        <v>970</v>
      </c>
      <c r="E1366" t="s">
        <v>278</v>
      </c>
      <c r="F1366" t="s">
        <v>348</v>
      </c>
    </row>
    <row r="1367" spans="1:6" x14ac:dyDescent="0.2">
      <c r="A1367" t="s">
        <v>964</v>
      </c>
      <c r="B1367">
        <v>40049815</v>
      </c>
      <c r="C1367">
        <v>40197329</v>
      </c>
      <c r="D1367" t="s">
        <v>971</v>
      </c>
      <c r="E1367" t="s">
        <v>278</v>
      </c>
      <c r="F1367" t="s">
        <v>348</v>
      </c>
    </row>
    <row r="1368" spans="1:6" x14ac:dyDescent="0.2">
      <c r="A1368" t="s">
        <v>964</v>
      </c>
      <c r="B1368">
        <v>41085445</v>
      </c>
      <c r="C1368">
        <v>41256579</v>
      </c>
      <c r="D1368" t="s">
        <v>972</v>
      </c>
      <c r="E1368" t="s">
        <v>278</v>
      </c>
      <c r="F1368" t="s">
        <v>348</v>
      </c>
    </row>
    <row r="1369" spans="1:6" x14ac:dyDescent="0.2">
      <c r="A1369" t="s">
        <v>964</v>
      </c>
      <c r="B1369">
        <v>41333348</v>
      </c>
      <c r="C1369">
        <v>41384472</v>
      </c>
      <c r="D1369" t="s">
        <v>973</v>
      </c>
      <c r="E1369" t="s">
        <v>278</v>
      </c>
      <c r="F1369" t="s">
        <v>348</v>
      </c>
    </row>
    <row r="1370" spans="1:6" x14ac:dyDescent="0.2">
      <c r="A1370" t="s">
        <v>964</v>
      </c>
      <c r="B1370">
        <v>44873188</v>
      </c>
      <c r="C1370">
        <v>45132779</v>
      </c>
      <c r="D1370" t="s">
        <v>974</v>
      </c>
      <c r="E1370" t="s">
        <v>278</v>
      </c>
      <c r="F1370" t="s">
        <v>348</v>
      </c>
    </row>
    <row r="1371" spans="1:6" x14ac:dyDescent="0.2">
      <c r="A1371" t="s">
        <v>964</v>
      </c>
      <c r="B1371">
        <v>47145221</v>
      </c>
      <c r="C1371">
        <v>47206813</v>
      </c>
      <c r="D1371" t="s">
        <v>975</v>
      </c>
      <c r="E1371" t="s">
        <v>278</v>
      </c>
      <c r="F1371" t="s">
        <v>348</v>
      </c>
    </row>
    <row r="1372" spans="1:6" x14ac:dyDescent="0.2">
      <c r="A1372" t="s">
        <v>964</v>
      </c>
      <c r="B1372">
        <v>47561205</v>
      </c>
      <c r="C1372">
        <v>47591908</v>
      </c>
      <c r="D1372" t="s">
        <v>976</v>
      </c>
      <c r="E1372" t="s">
        <v>278</v>
      </c>
      <c r="F1372" t="s">
        <v>348</v>
      </c>
    </row>
    <row r="1373" spans="1:6" x14ac:dyDescent="0.2">
      <c r="A1373" t="s">
        <v>964</v>
      </c>
      <c r="B1373">
        <v>48786540</v>
      </c>
      <c r="C1373">
        <v>48814311</v>
      </c>
      <c r="D1373" t="s">
        <v>977</v>
      </c>
      <c r="E1373" t="s">
        <v>278</v>
      </c>
      <c r="F1373" t="s">
        <v>348</v>
      </c>
    </row>
    <row r="1374" spans="1:6" x14ac:dyDescent="0.2">
      <c r="A1374" t="s">
        <v>964</v>
      </c>
      <c r="B1374">
        <v>49028726</v>
      </c>
      <c r="C1374">
        <v>49063410</v>
      </c>
      <c r="D1374" t="s">
        <v>978</v>
      </c>
      <c r="E1374" t="s">
        <v>278</v>
      </c>
      <c r="F1374" t="s">
        <v>348</v>
      </c>
    </row>
    <row r="1375" spans="1:6" x14ac:dyDescent="0.2">
      <c r="A1375" t="s">
        <v>964</v>
      </c>
      <c r="B1375">
        <v>51406948</v>
      </c>
      <c r="C1375">
        <v>51428843</v>
      </c>
      <c r="D1375" t="s">
        <v>979</v>
      </c>
      <c r="E1375" t="s">
        <v>278</v>
      </c>
      <c r="F1375" t="s">
        <v>348</v>
      </c>
    </row>
    <row r="1376" spans="1:6" x14ac:dyDescent="0.2">
      <c r="A1376" t="s">
        <v>964</v>
      </c>
      <c r="B1376">
        <v>53176277</v>
      </c>
      <c r="C1376">
        <v>53245422</v>
      </c>
      <c r="D1376" t="s">
        <v>980</v>
      </c>
      <c r="E1376" t="s">
        <v>278</v>
      </c>
      <c r="F1376" t="s">
        <v>348</v>
      </c>
    </row>
    <row r="1377" spans="1:6" x14ac:dyDescent="0.2">
      <c r="A1377" t="s">
        <v>964</v>
      </c>
      <c r="B1377">
        <v>53374149</v>
      </c>
      <c r="C1377">
        <v>53442728</v>
      </c>
      <c r="D1377" t="s">
        <v>981</v>
      </c>
      <c r="E1377" t="s">
        <v>278</v>
      </c>
      <c r="F1377" t="s">
        <v>348</v>
      </c>
    </row>
    <row r="1378" spans="1:6" x14ac:dyDescent="0.2">
      <c r="A1378" t="s">
        <v>964</v>
      </c>
      <c r="B1378">
        <v>55623400</v>
      </c>
      <c r="C1378">
        <v>55646192</v>
      </c>
      <c r="D1378" t="s">
        <v>982</v>
      </c>
      <c r="E1378" t="s">
        <v>278</v>
      </c>
      <c r="F1378" t="s">
        <v>348</v>
      </c>
    </row>
    <row r="1379" spans="1:6" x14ac:dyDescent="0.2">
      <c r="A1379" t="s">
        <v>964</v>
      </c>
      <c r="B1379">
        <v>64185117</v>
      </c>
      <c r="C1379">
        <v>64225708</v>
      </c>
      <c r="D1379" t="s">
        <v>983</v>
      </c>
      <c r="E1379" t="s">
        <v>278</v>
      </c>
      <c r="F1379" t="s">
        <v>348</v>
      </c>
    </row>
    <row r="1380" spans="1:6" x14ac:dyDescent="0.2">
      <c r="A1380" t="s">
        <v>964</v>
      </c>
      <c r="B1380">
        <v>67544021</v>
      </c>
      <c r="C1380">
        <v>67750619</v>
      </c>
      <c r="D1380" t="s">
        <v>984</v>
      </c>
      <c r="E1380" t="s">
        <v>278</v>
      </c>
      <c r="F1380" t="s">
        <v>348</v>
      </c>
    </row>
    <row r="1381" spans="1:6" x14ac:dyDescent="0.2">
      <c r="A1381" t="s">
        <v>964</v>
      </c>
      <c r="B1381">
        <v>71118543</v>
      </c>
      <c r="C1381">
        <v>71164103</v>
      </c>
      <c r="D1381" t="s">
        <v>985</v>
      </c>
      <c r="E1381" t="s">
        <v>278</v>
      </c>
      <c r="F1381" t="s">
        <v>348</v>
      </c>
    </row>
    <row r="1382" spans="1:6" x14ac:dyDescent="0.2">
      <c r="A1382" t="s">
        <v>964</v>
      </c>
      <c r="B1382">
        <v>71239624</v>
      </c>
      <c r="C1382">
        <v>71275146</v>
      </c>
      <c r="D1382" t="s">
        <v>986</v>
      </c>
      <c r="E1382" t="s">
        <v>278</v>
      </c>
      <c r="F1382" t="s">
        <v>348</v>
      </c>
    </row>
    <row r="1383" spans="1:6" x14ac:dyDescent="0.2">
      <c r="A1383" t="s">
        <v>964</v>
      </c>
      <c r="B1383">
        <v>71366136</v>
      </c>
      <c r="C1383">
        <v>71552374</v>
      </c>
      <c r="D1383" t="s">
        <v>987</v>
      </c>
      <c r="E1383" t="s">
        <v>278</v>
      </c>
      <c r="F1383" t="s">
        <v>348</v>
      </c>
    </row>
    <row r="1384" spans="1:6" x14ac:dyDescent="0.2">
      <c r="A1384" t="s">
        <v>964</v>
      </c>
      <c r="B1384">
        <v>77504880</v>
      </c>
      <c r="C1384">
        <v>77806233</v>
      </c>
      <c r="D1384" t="s">
        <v>988</v>
      </c>
      <c r="E1384" t="s">
        <v>278</v>
      </c>
      <c r="F1384" t="s">
        <v>348</v>
      </c>
    </row>
    <row r="1385" spans="1:6" x14ac:dyDescent="0.2">
      <c r="A1385" t="s">
        <v>964</v>
      </c>
      <c r="B1385">
        <v>101349338</v>
      </c>
      <c r="C1385">
        <v>101410796</v>
      </c>
      <c r="D1385" t="s">
        <v>989</v>
      </c>
      <c r="E1385" t="s">
        <v>278</v>
      </c>
      <c r="F1385" t="s">
        <v>348</v>
      </c>
    </row>
    <row r="1386" spans="1:6" x14ac:dyDescent="0.2">
      <c r="A1386" t="s">
        <v>964</v>
      </c>
      <c r="B1386">
        <v>110944285</v>
      </c>
      <c r="C1386">
        <v>111247361</v>
      </c>
      <c r="D1386" t="s">
        <v>990</v>
      </c>
      <c r="E1386" t="s">
        <v>278</v>
      </c>
      <c r="F1386" t="s">
        <v>348</v>
      </c>
    </row>
    <row r="1387" spans="1:6" x14ac:dyDescent="0.2">
      <c r="A1387" t="s">
        <v>964</v>
      </c>
      <c r="B1387">
        <v>123859712</v>
      </c>
      <c r="C1387">
        <v>123933972</v>
      </c>
      <c r="D1387" t="s">
        <v>991</v>
      </c>
      <c r="E1387" t="s">
        <v>278</v>
      </c>
      <c r="F1387" t="s">
        <v>348</v>
      </c>
    </row>
    <row r="1388" spans="1:6" x14ac:dyDescent="0.2">
      <c r="A1388" t="s">
        <v>964</v>
      </c>
      <c r="B1388">
        <v>123960212</v>
      </c>
      <c r="C1388">
        <v>124442664</v>
      </c>
      <c r="D1388" t="s">
        <v>992</v>
      </c>
      <c r="E1388" t="s">
        <v>278</v>
      </c>
      <c r="F1388" t="s">
        <v>348</v>
      </c>
    </row>
    <row r="1389" spans="1:6" x14ac:dyDescent="0.2">
      <c r="A1389" t="s">
        <v>964</v>
      </c>
      <c r="B1389">
        <v>129981107</v>
      </c>
      <c r="C1389">
        <v>130078071</v>
      </c>
      <c r="D1389" t="s">
        <v>993</v>
      </c>
      <c r="E1389" t="s">
        <v>278</v>
      </c>
      <c r="F1389" t="s">
        <v>348</v>
      </c>
    </row>
    <row r="1390" spans="1:6" x14ac:dyDescent="0.2">
      <c r="A1390" t="s">
        <v>964</v>
      </c>
      <c r="B1390">
        <v>134373288</v>
      </c>
      <c r="C1390">
        <v>134448791</v>
      </c>
      <c r="D1390" t="s">
        <v>994</v>
      </c>
      <c r="E1390" t="s">
        <v>278</v>
      </c>
      <c r="F1390" t="s">
        <v>348</v>
      </c>
    </row>
    <row r="1391" spans="1:6" x14ac:dyDescent="0.2">
      <c r="A1391" t="s">
        <v>964</v>
      </c>
      <c r="B1391">
        <v>153517642</v>
      </c>
      <c r="C1391">
        <v>153620045</v>
      </c>
      <c r="D1391" t="s">
        <v>995</v>
      </c>
      <c r="E1391" t="s">
        <v>278</v>
      </c>
      <c r="F1391" t="s">
        <v>348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1DAB-B03D-E147-8F81-708C056DBB72}">
  <dimension ref="A1:D752"/>
  <sheetViews>
    <sheetView topLeftCell="A103" workbookViewId="0">
      <selection activeCell="A2" sqref="A2"/>
    </sheetView>
  </sheetViews>
  <sheetFormatPr baseColWidth="10" defaultColWidth="11.5" defaultRowHeight="15" x14ac:dyDescent="0.2"/>
  <cols>
    <col min="1" max="1" width="18" customWidth="1"/>
  </cols>
  <sheetData>
    <row r="1" spans="1:4" x14ac:dyDescent="0.2">
      <c r="A1" s="72" t="s">
        <v>996</v>
      </c>
    </row>
    <row r="3" spans="1:4" x14ac:dyDescent="0.2">
      <c r="A3" s="26" t="s">
        <v>270</v>
      </c>
      <c r="B3" s="26" t="s">
        <v>271</v>
      </c>
      <c r="C3" s="26" t="s">
        <v>272</v>
      </c>
      <c r="D3" s="26" t="s">
        <v>273</v>
      </c>
    </row>
    <row r="4" spans="1:4" x14ac:dyDescent="0.2">
      <c r="A4" t="s">
        <v>276</v>
      </c>
      <c r="B4">
        <v>1350000</v>
      </c>
      <c r="C4">
        <v>1400000</v>
      </c>
      <c r="D4" t="s">
        <v>277</v>
      </c>
    </row>
    <row r="5" spans="1:4" x14ac:dyDescent="0.2">
      <c r="A5" t="s">
        <v>276</v>
      </c>
      <c r="B5">
        <v>1700000</v>
      </c>
      <c r="C5">
        <v>1950000</v>
      </c>
      <c r="D5" t="s">
        <v>997</v>
      </c>
    </row>
    <row r="6" spans="1:4" x14ac:dyDescent="0.2">
      <c r="A6" t="s">
        <v>276</v>
      </c>
      <c r="B6">
        <v>2500000</v>
      </c>
      <c r="C6">
        <v>2600000</v>
      </c>
      <c r="D6" t="s">
        <v>281</v>
      </c>
    </row>
    <row r="7" spans="1:4" x14ac:dyDescent="0.2">
      <c r="A7" t="s">
        <v>276</v>
      </c>
      <c r="B7">
        <v>3450000</v>
      </c>
      <c r="C7">
        <v>3800000</v>
      </c>
      <c r="D7" t="s">
        <v>998</v>
      </c>
    </row>
    <row r="8" spans="1:4" x14ac:dyDescent="0.2">
      <c r="A8" t="s">
        <v>276</v>
      </c>
      <c r="B8">
        <v>6150000</v>
      </c>
      <c r="C8">
        <v>6250000</v>
      </c>
      <c r="D8" t="s">
        <v>282</v>
      </c>
    </row>
    <row r="9" spans="1:4" x14ac:dyDescent="0.2">
      <c r="A9" t="s">
        <v>276</v>
      </c>
      <c r="B9">
        <v>7950000</v>
      </c>
      <c r="C9">
        <v>8050000</v>
      </c>
      <c r="D9" t="s">
        <v>283</v>
      </c>
    </row>
    <row r="10" spans="1:4" x14ac:dyDescent="0.2">
      <c r="A10" t="s">
        <v>276</v>
      </c>
      <c r="B10">
        <v>9600000</v>
      </c>
      <c r="C10">
        <v>9750000</v>
      </c>
      <c r="D10" t="s">
        <v>284</v>
      </c>
    </row>
    <row r="11" spans="1:4" x14ac:dyDescent="0.2">
      <c r="A11" t="s">
        <v>276</v>
      </c>
      <c r="B11">
        <v>10150000</v>
      </c>
      <c r="C11">
        <v>10450000</v>
      </c>
      <c r="D11" t="s">
        <v>999</v>
      </c>
    </row>
    <row r="12" spans="1:4" x14ac:dyDescent="0.2">
      <c r="A12" t="s">
        <v>276</v>
      </c>
      <c r="B12">
        <v>11050000</v>
      </c>
      <c r="C12">
        <v>11300000</v>
      </c>
      <c r="D12" t="s">
        <v>285</v>
      </c>
    </row>
    <row r="13" spans="1:4" x14ac:dyDescent="0.2">
      <c r="A13" t="s">
        <v>276</v>
      </c>
      <c r="B13">
        <v>15800000</v>
      </c>
      <c r="C13">
        <v>16000000</v>
      </c>
      <c r="D13" t="s">
        <v>286</v>
      </c>
    </row>
    <row r="14" spans="1:4" x14ac:dyDescent="0.2">
      <c r="A14" t="s">
        <v>276</v>
      </c>
      <c r="B14">
        <v>16950000</v>
      </c>
      <c r="C14">
        <v>17100000</v>
      </c>
      <c r="D14" t="s">
        <v>287</v>
      </c>
    </row>
    <row r="15" spans="1:4" x14ac:dyDescent="0.2">
      <c r="A15" t="s">
        <v>276</v>
      </c>
      <c r="B15">
        <v>18600000</v>
      </c>
      <c r="C15">
        <v>18800000</v>
      </c>
      <c r="D15" t="s">
        <v>288</v>
      </c>
    </row>
    <row r="16" spans="1:4" x14ac:dyDescent="0.2">
      <c r="A16" t="s">
        <v>276</v>
      </c>
      <c r="B16">
        <v>22000000</v>
      </c>
      <c r="C16">
        <v>22150000</v>
      </c>
      <c r="D16" t="s">
        <v>289</v>
      </c>
    </row>
    <row r="17" spans="1:4" x14ac:dyDescent="0.2">
      <c r="A17" t="s">
        <v>276</v>
      </c>
      <c r="B17">
        <v>22650000</v>
      </c>
      <c r="C17">
        <v>22950000</v>
      </c>
      <c r="D17" t="s">
        <v>1000</v>
      </c>
    </row>
    <row r="18" spans="1:4" x14ac:dyDescent="0.2">
      <c r="A18" t="s">
        <v>276</v>
      </c>
      <c r="B18">
        <v>23500000</v>
      </c>
      <c r="C18">
        <v>23600000</v>
      </c>
      <c r="D18" t="s">
        <v>290</v>
      </c>
    </row>
    <row r="19" spans="1:4" x14ac:dyDescent="0.2">
      <c r="A19" t="s">
        <v>276</v>
      </c>
      <c r="B19">
        <v>26650000</v>
      </c>
      <c r="C19">
        <v>26850000</v>
      </c>
      <c r="D19" t="s">
        <v>291</v>
      </c>
    </row>
    <row r="20" spans="1:4" x14ac:dyDescent="0.2">
      <c r="A20" t="s">
        <v>276</v>
      </c>
      <c r="B20">
        <v>28200000</v>
      </c>
      <c r="C20">
        <v>28350000</v>
      </c>
      <c r="D20" t="s">
        <v>292</v>
      </c>
    </row>
    <row r="21" spans="1:4" x14ac:dyDescent="0.2">
      <c r="A21" t="s">
        <v>276</v>
      </c>
      <c r="B21">
        <v>29200000</v>
      </c>
      <c r="C21">
        <v>29350000</v>
      </c>
      <c r="D21" t="s">
        <v>293</v>
      </c>
    </row>
    <row r="22" spans="1:4" x14ac:dyDescent="0.2">
      <c r="A22" t="s">
        <v>276</v>
      </c>
      <c r="B22">
        <v>32250000</v>
      </c>
      <c r="C22">
        <v>32400000</v>
      </c>
      <c r="D22" t="s">
        <v>294</v>
      </c>
    </row>
    <row r="23" spans="1:4" x14ac:dyDescent="0.2">
      <c r="A23" t="s">
        <v>276</v>
      </c>
      <c r="B23">
        <v>35800000</v>
      </c>
      <c r="C23">
        <v>36000000</v>
      </c>
      <c r="D23" t="s">
        <v>295</v>
      </c>
    </row>
    <row r="24" spans="1:4" x14ac:dyDescent="0.2">
      <c r="A24" t="s">
        <v>276</v>
      </c>
      <c r="B24">
        <v>36300000</v>
      </c>
      <c r="C24">
        <v>36550000</v>
      </c>
      <c r="D24" t="s">
        <v>1001</v>
      </c>
    </row>
    <row r="25" spans="1:4" x14ac:dyDescent="0.2">
      <c r="A25" t="s">
        <v>276</v>
      </c>
      <c r="B25">
        <v>38800000</v>
      </c>
      <c r="C25">
        <v>38900000</v>
      </c>
      <c r="D25" t="s">
        <v>298</v>
      </c>
    </row>
    <row r="26" spans="1:4" x14ac:dyDescent="0.2">
      <c r="A26" t="s">
        <v>276</v>
      </c>
      <c r="B26">
        <v>39850000</v>
      </c>
      <c r="C26">
        <v>39950000</v>
      </c>
      <c r="D26" t="s">
        <v>299</v>
      </c>
    </row>
    <row r="27" spans="1:4" x14ac:dyDescent="0.2">
      <c r="A27" t="s">
        <v>276</v>
      </c>
      <c r="B27">
        <v>43300000</v>
      </c>
      <c r="C27">
        <v>43400000</v>
      </c>
      <c r="D27" t="s">
        <v>300</v>
      </c>
    </row>
    <row r="28" spans="1:4" x14ac:dyDescent="0.2">
      <c r="A28" t="s">
        <v>276</v>
      </c>
      <c r="B28">
        <v>44750000</v>
      </c>
      <c r="C28">
        <v>44900000</v>
      </c>
      <c r="D28" t="s">
        <v>1002</v>
      </c>
    </row>
    <row r="29" spans="1:4" x14ac:dyDescent="0.2">
      <c r="A29" t="s">
        <v>276</v>
      </c>
      <c r="B29">
        <v>45300000</v>
      </c>
      <c r="C29">
        <v>45400000</v>
      </c>
      <c r="D29" t="s">
        <v>302</v>
      </c>
    </row>
    <row r="30" spans="1:4" x14ac:dyDescent="0.2">
      <c r="A30" t="s">
        <v>276</v>
      </c>
      <c r="B30">
        <v>46000000</v>
      </c>
      <c r="C30">
        <v>46300000</v>
      </c>
      <c r="D30" t="s">
        <v>1003</v>
      </c>
    </row>
    <row r="31" spans="1:4" x14ac:dyDescent="0.2">
      <c r="A31" t="s">
        <v>276</v>
      </c>
      <c r="B31">
        <v>46500000</v>
      </c>
      <c r="C31">
        <v>46650000</v>
      </c>
      <c r="D31" t="s">
        <v>305</v>
      </c>
    </row>
    <row r="32" spans="1:4" x14ac:dyDescent="0.2">
      <c r="A32" t="s">
        <v>276</v>
      </c>
      <c r="B32">
        <v>47200000</v>
      </c>
      <c r="C32">
        <v>47350000</v>
      </c>
      <c r="D32" t="s">
        <v>306</v>
      </c>
    </row>
    <row r="33" spans="1:4" x14ac:dyDescent="0.2">
      <c r="A33" t="s">
        <v>276</v>
      </c>
      <c r="B33">
        <v>50900000</v>
      </c>
      <c r="C33">
        <v>51000000</v>
      </c>
      <c r="D33" t="s">
        <v>307</v>
      </c>
    </row>
    <row r="34" spans="1:4" x14ac:dyDescent="0.2">
      <c r="A34" t="s">
        <v>276</v>
      </c>
      <c r="B34">
        <v>58550000</v>
      </c>
      <c r="C34">
        <v>58600000</v>
      </c>
      <c r="D34" t="s">
        <v>1004</v>
      </c>
    </row>
    <row r="35" spans="1:4" x14ac:dyDescent="0.2">
      <c r="A35" t="s">
        <v>276</v>
      </c>
      <c r="B35">
        <v>58750000</v>
      </c>
      <c r="C35">
        <v>58850000</v>
      </c>
      <c r="D35" t="s">
        <v>308</v>
      </c>
    </row>
    <row r="36" spans="1:4" x14ac:dyDescent="0.2">
      <c r="A36" t="s">
        <v>276</v>
      </c>
      <c r="B36">
        <v>62400000</v>
      </c>
      <c r="C36">
        <v>62750000</v>
      </c>
      <c r="D36" t="s">
        <v>1005</v>
      </c>
    </row>
    <row r="37" spans="1:4" x14ac:dyDescent="0.2">
      <c r="A37" t="s">
        <v>276</v>
      </c>
      <c r="B37">
        <v>63750000</v>
      </c>
      <c r="C37">
        <v>64250000</v>
      </c>
      <c r="D37" t="s">
        <v>1006</v>
      </c>
    </row>
    <row r="38" spans="1:4" x14ac:dyDescent="0.2">
      <c r="A38" t="s">
        <v>276</v>
      </c>
      <c r="B38">
        <v>64800000</v>
      </c>
      <c r="C38">
        <v>65100000</v>
      </c>
      <c r="D38" t="s">
        <v>309</v>
      </c>
    </row>
    <row r="39" spans="1:4" x14ac:dyDescent="0.2">
      <c r="A39" t="s">
        <v>276</v>
      </c>
      <c r="B39">
        <v>71350000</v>
      </c>
      <c r="C39">
        <v>72350000</v>
      </c>
      <c r="D39" t="s">
        <v>310</v>
      </c>
    </row>
    <row r="40" spans="1:4" x14ac:dyDescent="0.2">
      <c r="A40" t="s">
        <v>276</v>
      </c>
      <c r="B40">
        <v>77900000</v>
      </c>
      <c r="C40">
        <v>78000000</v>
      </c>
      <c r="D40" t="s">
        <v>311</v>
      </c>
    </row>
    <row r="41" spans="1:4" x14ac:dyDescent="0.2">
      <c r="A41" t="s">
        <v>276</v>
      </c>
      <c r="B41">
        <v>85200000</v>
      </c>
      <c r="C41">
        <v>85300000</v>
      </c>
      <c r="D41" t="s">
        <v>312</v>
      </c>
    </row>
    <row r="42" spans="1:4" x14ac:dyDescent="0.2">
      <c r="A42" t="s">
        <v>276</v>
      </c>
      <c r="B42">
        <v>92800000</v>
      </c>
      <c r="C42">
        <v>92900000</v>
      </c>
      <c r="D42" t="s">
        <v>313</v>
      </c>
    </row>
    <row r="43" spans="1:4" x14ac:dyDescent="0.2">
      <c r="A43" t="s">
        <v>276</v>
      </c>
      <c r="B43">
        <v>114650000</v>
      </c>
      <c r="C43">
        <v>114800000</v>
      </c>
      <c r="D43" t="s">
        <v>1007</v>
      </c>
    </row>
    <row r="44" spans="1:4" x14ac:dyDescent="0.2">
      <c r="A44" t="s">
        <v>276</v>
      </c>
      <c r="B44">
        <v>117100000</v>
      </c>
      <c r="C44">
        <v>117250000</v>
      </c>
      <c r="D44" t="s">
        <v>315</v>
      </c>
    </row>
    <row r="45" spans="1:4" x14ac:dyDescent="0.2">
      <c r="A45" t="s">
        <v>276</v>
      </c>
      <c r="B45">
        <v>117550000</v>
      </c>
      <c r="C45">
        <v>117650000</v>
      </c>
      <c r="D45" t="s">
        <v>316</v>
      </c>
    </row>
    <row r="46" spans="1:4" x14ac:dyDescent="0.2">
      <c r="A46" t="s">
        <v>276</v>
      </c>
      <c r="B46">
        <v>119450000</v>
      </c>
      <c r="C46">
        <v>119550000</v>
      </c>
      <c r="D46" t="s">
        <v>317</v>
      </c>
    </row>
    <row r="47" spans="1:4" x14ac:dyDescent="0.2">
      <c r="A47" t="s">
        <v>276</v>
      </c>
      <c r="B47">
        <v>119850000</v>
      </c>
      <c r="C47">
        <v>120150000</v>
      </c>
      <c r="D47" t="s">
        <v>318</v>
      </c>
    </row>
    <row r="48" spans="1:4" x14ac:dyDescent="0.2">
      <c r="A48" t="s">
        <v>276</v>
      </c>
      <c r="B48">
        <v>149800000</v>
      </c>
      <c r="C48">
        <v>149900000</v>
      </c>
      <c r="D48" t="s">
        <v>1008</v>
      </c>
    </row>
    <row r="49" spans="1:4" x14ac:dyDescent="0.2">
      <c r="A49" t="s">
        <v>276</v>
      </c>
      <c r="B49">
        <v>150500000</v>
      </c>
      <c r="C49">
        <v>150600000</v>
      </c>
      <c r="D49" t="s">
        <v>320</v>
      </c>
    </row>
    <row r="50" spans="1:4" x14ac:dyDescent="0.2">
      <c r="A50" t="s">
        <v>276</v>
      </c>
      <c r="B50">
        <v>150900000</v>
      </c>
      <c r="C50">
        <v>151000000</v>
      </c>
      <c r="D50" t="s">
        <v>321</v>
      </c>
    </row>
    <row r="51" spans="1:4" x14ac:dyDescent="0.2">
      <c r="A51" t="s">
        <v>276</v>
      </c>
      <c r="B51">
        <v>154950000</v>
      </c>
      <c r="C51">
        <v>155000000</v>
      </c>
      <c r="D51" t="s">
        <v>322</v>
      </c>
    </row>
    <row r="52" spans="1:4" x14ac:dyDescent="0.2">
      <c r="A52" t="s">
        <v>276</v>
      </c>
      <c r="B52">
        <v>155850000</v>
      </c>
      <c r="C52">
        <v>155950000</v>
      </c>
      <c r="D52" t="s">
        <v>323</v>
      </c>
    </row>
    <row r="53" spans="1:4" x14ac:dyDescent="0.2">
      <c r="A53" t="s">
        <v>276</v>
      </c>
      <c r="B53">
        <v>156750000</v>
      </c>
      <c r="C53">
        <v>156950000</v>
      </c>
      <c r="D53" t="s">
        <v>324</v>
      </c>
    </row>
    <row r="54" spans="1:4" x14ac:dyDescent="0.2">
      <c r="A54" t="s">
        <v>276</v>
      </c>
      <c r="B54">
        <v>158550000</v>
      </c>
      <c r="C54">
        <v>158750000</v>
      </c>
      <c r="D54" t="s">
        <v>325</v>
      </c>
    </row>
    <row r="55" spans="1:4" x14ac:dyDescent="0.2">
      <c r="A55" t="s">
        <v>276</v>
      </c>
      <c r="B55">
        <v>161250000</v>
      </c>
      <c r="C55">
        <v>161400000</v>
      </c>
      <c r="D55" t="s">
        <v>326</v>
      </c>
    </row>
    <row r="56" spans="1:4" x14ac:dyDescent="0.2">
      <c r="A56" t="s">
        <v>276</v>
      </c>
      <c r="B56">
        <v>162600000</v>
      </c>
      <c r="C56">
        <v>162850000</v>
      </c>
      <c r="D56" t="s">
        <v>327</v>
      </c>
    </row>
    <row r="57" spans="1:4" x14ac:dyDescent="0.2">
      <c r="A57" t="s">
        <v>276</v>
      </c>
      <c r="B57">
        <v>163200000</v>
      </c>
      <c r="C57">
        <v>163400000</v>
      </c>
      <c r="D57" t="s">
        <v>328</v>
      </c>
    </row>
    <row r="58" spans="1:4" x14ac:dyDescent="0.2">
      <c r="A58" t="s">
        <v>276</v>
      </c>
      <c r="B58">
        <v>175900000</v>
      </c>
      <c r="C58">
        <v>176250000</v>
      </c>
      <c r="D58" t="s">
        <v>329</v>
      </c>
    </row>
    <row r="59" spans="1:4" x14ac:dyDescent="0.2">
      <c r="A59" t="s">
        <v>276</v>
      </c>
      <c r="B59">
        <v>178150000</v>
      </c>
      <c r="C59">
        <v>178210000</v>
      </c>
      <c r="D59" t="s">
        <v>330</v>
      </c>
    </row>
    <row r="60" spans="1:4" x14ac:dyDescent="0.2">
      <c r="A60" t="s">
        <v>276</v>
      </c>
      <c r="B60">
        <v>178800000</v>
      </c>
      <c r="C60">
        <v>178900000</v>
      </c>
      <c r="D60" t="s">
        <v>1009</v>
      </c>
    </row>
    <row r="61" spans="1:4" x14ac:dyDescent="0.2">
      <c r="A61" t="s">
        <v>276</v>
      </c>
      <c r="B61">
        <v>179050000</v>
      </c>
      <c r="C61">
        <v>179250000</v>
      </c>
      <c r="D61" t="s">
        <v>331</v>
      </c>
    </row>
    <row r="62" spans="1:4" x14ac:dyDescent="0.2">
      <c r="A62" t="s">
        <v>276</v>
      </c>
      <c r="B62">
        <v>185000000</v>
      </c>
      <c r="C62">
        <v>185150000</v>
      </c>
      <c r="D62" t="s">
        <v>332</v>
      </c>
    </row>
    <row r="63" spans="1:4" x14ac:dyDescent="0.2">
      <c r="A63" t="s">
        <v>276</v>
      </c>
      <c r="B63">
        <v>193100000</v>
      </c>
      <c r="C63">
        <v>193300000</v>
      </c>
      <c r="D63" t="s">
        <v>333</v>
      </c>
    </row>
    <row r="64" spans="1:4" x14ac:dyDescent="0.2">
      <c r="A64" t="s">
        <v>276</v>
      </c>
      <c r="B64">
        <v>198600000</v>
      </c>
      <c r="C64">
        <v>198800000</v>
      </c>
      <c r="D64" t="s">
        <v>334</v>
      </c>
    </row>
    <row r="65" spans="1:4" x14ac:dyDescent="0.2">
      <c r="A65" t="s">
        <v>276</v>
      </c>
      <c r="B65">
        <v>201950000</v>
      </c>
      <c r="C65">
        <v>202050000</v>
      </c>
      <c r="D65" t="s">
        <v>335</v>
      </c>
    </row>
    <row r="66" spans="1:4" x14ac:dyDescent="0.2">
      <c r="A66" t="s">
        <v>276</v>
      </c>
      <c r="B66">
        <v>203250000</v>
      </c>
      <c r="C66">
        <v>203350000</v>
      </c>
      <c r="D66" t="s">
        <v>336</v>
      </c>
    </row>
    <row r="67" spans="1:4" x14ac:dyDescent="0.2">
      <c r="A67" t="s">
        <v>276</v>
      </c>
      <c r="B67">
        <v>204400000</v>
      </c>
      <c r="C67">
        <v>204600000</v>
      </c>
      <c r="D67" t="s">
        <v>1010</v>
      </c>
    </row>
    <row r="68" spans="1:4" x14ac:dyDescent="0.2">
      <c r="A68" t="s">
        <v>276</v>
      </c>
      <c r="B68">
        <v>206450000</v>
      </c>
      <c r="C68">
        <v>206550000</v>
      </c>
      <c r="D68" t="s">
        <v>339</v>
      </c>
    </row>
    <row r="69" spans="1:4" x14ac:dyDescent="0.2">
      <c r="A69" t="s">
        <v>276</v>
      </c>
      <c r="B69">
        <v>206700000</v>
      </c>
      <c r="C69">
        <v>206800000</v>
      </c>
      <c r="D69" t="s">
        <v>340</v>
      </c>
    </row>
    <row r="70" spans="1:4" x14ac:dyDescent="0.2">
      <c r="A70" t="s">
        <v>276</v>
      </c>
      <c r="B70">
        <v>226040000</v>
      </c>
      <c r="C70">
        <v>226090000</v>
      </c>
      <c r="D70" t="s">
        <v>1011</v>
      </c>
    </row>
    <row r="71" spans="1:4" x14ac:dyDescent="0.2">
      <c r="A71" t="s">
        <v>276</v>
      </c>
      <c r="B71">
        <v>226300000</v>
      </c>
      <c r="C71">
        <v>226450000</v>
      </c>
      <c r="D71" t="s">
        <v>342</v>
      </c>
    </row>
    <row r="72" spans="1:4" x14ac:dyDescent="0.2">
      <c r="A72" t="s">
        <v>276</v>
      </c>
      <c r="B72">
        <v>230250000</v>
      </c>
      <c r="C72">
        <v>230450000</v>
      </c>
      <c r="D72" t="s">
        <v>343</v>
      </c>
    </row>
    <row r="73" spans="1:4" x14ac:dyDescent="0.2">
      <c r="A73" t="s">
        <v>276</v>
      </c>
      <c r="B73">
        <v>231300000</v>
      </c>
      <c r="C73">
        <v>231450000</v>
      </c>
      <c r="D73" t="s">
        <v>1012</v>
      </c>
    </row>
    <row r="74" spans="1:4" x14ac:dyDescent="0.2">
      <c r="A74" t="s">
        <v>276</v>
      </c>
      <c r="B74">
        <v>235600000</v>
      </c>
      <c r="C74">
        <v>235950000</v>
      </c>
      <c r="D74" t="s">
        <v>1013</v>
      </c>
    </row>
    <row r="75" spans="1:4" x14ac:dyDescent="0.2">
      <c r="A75" t="s">
        <v>276</v>
      </c>
      <c r="B75">
        <v>241450000</v>
      </c>
      <c r="C75">
        <v>241550000</v>
      </c>
      <c r="D75" t="s">
        <v>345</v>
      </c>
    </row>
    <row r="76" spans="1:4" x14ac:dyDescent="0.2">
      <c r="A76" t="s">
        <v>276</v>
      </c>
      <c r="B76">
        <v>243450000</v>
      </c>
      <c r="C76">
        <v>243900000</v>
      </c>
      <c r="D76" t="s">
        <v>346</v>
      </c>
    </row>
    <row r="77" spans="1:4" x14ac:dyDescent="0.2">
      <c r="A77" t="s">
        <v>276</v>
      </c>
      <c r="B77">
        <v>244800000</v>
      </c>
      <c r="C77">
        <v>244900000</v>
      </c>
      <c r="D77" t="s">
        <v>1014</v>
      </c>
    </row>
    <row r="78" spans="1:4" x14ac:dyDescent="0.2">
      <c r="A78" t="s">
        <v>276</v>
      </c>
      <c r="B78">
        <v>245700000</v>
      </c>
      <c r="C78">
        <v>246550000</v>
      </c>
      <c r="D78" t="s">
        <v>347</v>
      </c>
    </row>
    <row r="79" spans="1:4" x14ac:dyDescent="0.2">
      <c r="A79" t="s">
        <v>640</v>
      </c>
      <c r="B79">
        <v>10100000</v>
      </c>
      <c r="C79">
        <v>10250000</v>
      </c>
      <c r="D79" t="s">
        <v>1015</v>
      </c>
    </row>
    <row r="80" spans="1:4" x14ac:dyDescent="0.2">
      <c r="A80" t="s">
        <v>640</v>
      </c>
      <c r="B80">
        <v>15900000</v>
      </c>
      <c r="C80">
        <v>16000000</v>
      </c>
      <c r="D80" t="s">
        <v>641</v>
      </c>
    </row>
    <row r="81" spans="1:4" x14ac:dyDescent="0.2">
      <c r="A81" t="s">
        <v>640</v>
      </c>
      <c r="B81">
        <v>17700000</v>
      </c>
      <c r="C81">
        <v>17850000</v>
      </c>
      <c r="D81" t="s">
        <v>642</v>
      </c>
    </row>
    <row r="82" spans="1:4" x14ac:dyDescent="0.2">
      <c r="A82" t="s">
        <v>640</v>
      </c>
      <c r="B82">
        <v>25200000</v>
      </c>
      <c r="C82">
        <v>25400000</v>
      </c>
      <c r="D82" t="s">
        <v>643</v>
      </c>
    </row>
    <row r="83" spans="1:4" x14ac:dyDescent="0.2">
      <c r="A83" t="s">
        <v>640</v>
      </c>
      <c r="B83">
        <v>25700000</v>
      </c>
      <c r="C83">
        <v>25900000</v>
      </c>
      <c r="D83" t="s">
        <v>644</v>
      </c>
    </row>
    <row r="84" spans="1:4" x14ac:dyDescent="0.2">
      <c r="A84" t="s">
        <v>640</v>
      </c>
      <c r="B84">
        <v>26700000</v>
      </c>
      <c r="C84">
        <v>26850000</v>
      </c>
      <c r="D84" t="s">
        <v>645</v>
      </c>
    </row>
    <row r="85" spans="1:4" x14ac:dyDescent="0.2">
      <c r="A85" t="s">
        <v>640</v>
      </c>
      <c r="B85">
        <v>28700000</v>
      </c>
      <c r="C85">
        <v>28850000</v>
      </c>
      <c r="D85" t="s">
        <v>1016</v>
      </c>
    </row>
    <row r="86" spans="1:4" x14ac:dyDescent="0.2">
      <c r="A86" t="s">
        <v>640</v>
      </c>
      <c r="B86">
        <v>29150000</v>
      </c>
      <c r="C86">
        <v>29950000</v>
      </c>
      <c r="D86" t="s">
        <v>646</v>
      </c>
    </row>
    <row r="87" spans="1:4" x14ac:dyDescent="0.2">
      <c r="A87" t="s">
        <v>640</v>
      </c>
      <c r="B87">
        <v>36800000</v>
      </c>
      <c r="C87">
        <v>37000000</v>
      </c>
      <c r="D87" t="s">
        <v>647</v>
      </c>
    </row>
    <row r="88" spans="1:4" x14ac:dyDescent="0.2">
      <c r="A88" t="s">
        <v>640</v>
      </c>
      <c r="B88">
        <v>38950000</v>
      </c>
      <c r="C88">
        <v>39150000</v>
      </c>
      <c r="D88" t="s">
        <v>648</v>
      </c>
    </row>
    <row r="89" spans="1:4" x14ac:dyDescent="0.2">
      <c r="A89" t="s">
        <v>640</v>
      </c>
      <c r="B89">
        <v>42100000</v>
      </c>
      <c r="C89">
        <v>42400000</v>
      </c>
      <c r="D89" t="s">
        <v>649</v>
      </c>
    </row>
    <row r="90" spans="1:4" x14ac:dyDescent="0.2">
      <c r="A90" t="s">
        <v>640</v>
      </c>
      <c r="B90">
        <v>46250000</v>
      </c>
      <c r="C90">
        <v>46450000</v>
      </c>
      <c r="D90" t="s">
        <v>650</v>
      </c>
    </row>
    <row r="91" spans="1:4" x14ac:dyDescent="0.2">
      <c r="A91" t="s">
        <v>640</v>
      </c>
      <c r="B91">
        <v>47300000</v>
      </c>
      <c r="C91">
        <v>47950000</v>
      </c>
      <c r="D91" t="s">
        <v>1017</v>
      </c>
    </row>
    <row r="92" spans="1:4" x14ac:dyDescent="0.2">
      <c r="A92" t="s">
        <v>640</v>
      </c>
      <c r="B92">
        <v>58100000</v>
      </c>
      <c r="C92">
        <v>58300000</v>
      </c>
      <c r="D92" t="s">
        <v>653</v>
      </c>
    </row>
    <row r="93" spans="1:4" x14ac:dyDescent="0.2">
      <c r="A93" t="s">
        <v>640</v>
      </c>
      <c r="B93">
        <v>60850000</v>
      </c>
      <c r="C93">
        <v>61000000</v>
      </c>
      <c r="D93" t="s">
        <v>654</v>
      </c>
    </row>
    <row r="94" spans="1:4" x14ac:dyDescent="0.2">
      <c r="A94" t="s">
        <v>640</v>
      </c>
      <c r="B94">
        <v>61450000</v>
      </c>
      <c r="C94">
        <v>61600000</v>
      </c>
      <c r="D94" t="s">
        <v>655</v>
      </c>
    </row>
    <row r="95" spans="1:4" x14ac:dyDescent="0.2">
      <c r="A95" t="s">
        <v>640</v>
      </c>
      <c r="B95">
        <v>67350000</v>
      </c>
      <c r="C95">
        <v>67450000</v>
      </c>
      <c r="D95" t="s">
        <v>656</v>
      </c>
    </row>
    <row r="96" spans="1:4" x14ac:dyDescent="0.2">
      <c r="A96" t="s">
        <v>640</v>
      </c>
      <c r="B96">
        <v>70050000</v>
      </c>
      <c r="C96">
        <v>70150000</v>
      </c>
      <c r="D96" t="s">
        <v>657</v>
      </c>
    </row>
    <row r="97" spans="1:4" x14ac:dyDescent="0.2">
      <c r="A97" t="s">
        <v>640</v>
      </c>
      <c r="B97">
        <v>73950000</v>
      </c>
      <c r="C97">
        <v>74150000</v>
      </c>
      <c r="D97" t="s">
        <v>1018</v>
      </c>
    </row>
    <row r="98" spans="1:4" x14ac:dyDescent="0.2">
      <c r="A98" t="s">
        <v>640</v>
      </c>
      <c r="B98">
        <v>85100000</v>
      </c>
      <c r="C98">
        <v>85350000</v>
      </c>
      <c r="D98" t="s">
        <v>658</v>
      </c>
    </row>
    <row r="99" spans="1:4" x14ac:dyDescent="0.2">
      <c r="A99" t="s">
        <v>640</v>
      </c>
      <c r="B99">
        <v>96200000</v>
      </c>
      <c r="C99">
        <v>96300000</v>
      </c>
      <c r="D99" t="s">
        <v>659</v>
      </c>
    </row>
    <row r="100" spans="1:4" x14ac:dyDescent="0.2">
      <c r="A100" t="s">
        <v>640</v>
      </c>
      <c r="B100">
        <v>98400000</v>
      </c>
      <c r="C100">
        <v>98650000</v>
      </c>
      <c r="D100" t="s">
        <v>660</v>
      </c>
    </row>
    <row r="101" spans="1:4" x14ac:dyDescent="0.2">
      <c r="A101" t="s">
        <v>640</v>
      </c>
      <c r="B101">
        <v>100950000</v>
      </c>
      <c r="C101">
        <v>101050000</v>
      </c>
      <c r="D101" t="s">
        <v>1019</v>
      </c>
    </row>
    <row r="102" spans="1:4" x14ac:dyDescent="0.2">
      <c r="A102" t="s">
        <v>640</v>
      </c>
      <c r="B102">
        <v>108650000</v>
      </c>
      <c r="C102">
        <v>108850000</v>
      </c>
      <c r="D102" t="s">
        <v>661</v>
      </c>
    </row>
    <row r="103" spans="1:4" x14ac:dyDescent="0.2">
      <c r="A103" t="s">
        <v>640</v>
      </c>
      <c r="B103">
        <v>111050000</v>
      </c>
      <c r="C103">
        <v>111200000</v>
      </c>
      <c r="D103" t="s">
        <v>662</v>
      </c>
    </row>
    <row r="104" spans="1:4" x14ac:dyDescent="0.2">
      <c r="A104" t="s">
        <v>640</v>
      </c>
      <c r="B104">
        <v>111850000</v>
      </c>
      <c r="C104">
        <v>112050000</v>
      </c>
      <c r="D104" t="s">
        <v>663</v>
      </c>
    </row>
    <row r="105" spans="1:4" x14ac:dyDescent="0.2">
      <c r="A105" t="s">
        <v>640</v>
      </c>
      <c r="B105">
        <v>120700000</v>
      </c>
      <c r="C105">
        <v>121050000</v>
      </c>
      <c r="D105" t="s">
        <v>1020</v>
      </c>
    </row>
    <row r="106" spans="1:4" x14ac:dyDescent="0.2">
      <c r="A106" t="s">
        <v>640</v>
      </c>
      <c r="B106">
        <v>127200000</v>
      </c>
      <c r="C106">
        <v>127350000</v>
      </c>
      <c r="D106" t="s">
        <v>665</v>
      </c>
    </row>
    <row r="107" spans="1:4" x14ac:dyDescent="0.2">
      <c r="A107" t="s">
        <v>640</v>
      </c>
      <c r="B107">
        <v>136050000</v>
      </c>
      <c r="C107">
        <v>136150000</v>
      </c>
      <c r="D107" t="s">
        <v>666</v>
      </c>
    </row>
    <row r="108" spans="1:4" x14ac:dyDescent="0.2">
      <c r="A108" t="s">
        <v>640</v>
      </c>
      <c r="B108">
        <v>140200000</v>
      </c>
      <c r="C108">
        <v>142200000</v>
      </c>
      <c r="D108" t="s">
        <v>667</v>
      </c>
    </row>
    <row r="109" spans="1:4" x14ac:dyDescent="0.2">
      <c r="A109" t="s">
        <v>640</v>
      </c>
      <c r="B109">
        <v>147800000</v>
      </c>
      <c r="C109">
        <v>148000000</v>
      </c>
      <c r="D109" t="s">
        <v>668</v>
      </c>
    </row>
    <row r="110" spans="1:4" x14ac:dyDescent="0.2">
      <c r="A110" t="s">
        <v>640</v>
      </c>
      <c r="B110">
        <v>157700000</v>
      </c>
      <c r="C110">
        <v>157900000</v>
      </c>
      <c r="D110" t="s">
        <v>669</v>
      </c>
    </row>
    <row r="111" spans="1:4" x14ac:dyDescent="0.2">
      <c r="A111" t="s">
        <v>640</v>
      </c>
      <c r="B111">
        <v>161100000</v>
      </c>
      <c r="C111">
        <v>161300000</v>
      </c>
      <c r="D111" t="s">
        <v>670</v>
      </c>
    </row>
    <row r="112" spans="1:4" x14ac:dyDescent="0.2">
      <c r="A112" t="s">
        <v>640</v>
      </c>
      <c r="B112">
        <v>172500000</v>
      </c>
      <c r="C112">
        <v>172650000</v>
      </c>
      <c r="D112" t="s">
        <v>671</v>
      </c>
    </row>
    <row r="113" spans="1:4" x14ac:dyDescent="0.2">
      <c r="A113" t="s">
        <v>640</v>
      </c>
      <c r="B113">
        <v>177200000</v>
      </c>
      <c r="C113">
        <v>177450000</v>
      </c>
      <c r="D113" t="s">
        <v>672</v>
      </c>
    </row>
    <row r="114" spans="1:4" x14ac:dyDescent="0.2">
      <c r="A114" t="s">
        <v>640</v>
      </c>
      <c r="B114">
        <v>189750000</v>
      </c>
      <c r="C114">
        <v>189900000</v>
      </c>
      <c r="D114" t="s">
        <v>673</v>
      </c>
    </row>
    <row r="115" spans="1:4" x14ac:dyDescent="0.2">
      <c r="A115" t="s">
        <v>640</v>
      </c>
      <c r="B115">
        <v>191000000</v>
      </c>
      <c r="C115">
        <v>191200000</v>
      </c>
      <c r="D115" t="s">
        <v>674</v>
      </c>
    </row>
    <row r="116" spans="1:4" x14ac:dyDescent="0.2">
      <c r="A116" t="s">
        <v>640</v>
      </c>
      <c r="B116">
        <v>197350000</v>
      </c>
      <c r="C116">
        <v>197500000</v>
      </c>
      <c r="D116" t="s">
        <v>675</v>
      </c>
    </row>
    <row r="117" spans="1:4" x14ac:dyDescent="0.2">
      <c r="A117" t="s">
        <v>640</v>
      </c>
      <c r="B117">
        <v>201200000</v>
      </c>
      <c r="C117">
        <v>201350000</v>
      </c>
      <c r="D117" t="s">
        <v>676</v>
      </c>
    </row>
    <row r="118" spans="1:4" x14ac:dyDescent="0.2">
      <c r="A118" t="s">
        <v>640</v>
      </c>
      <c r="B118">
        <v>203650000</v>
      </c>
      <c r="C118">
        <v>203900000</v>
      </c>
      <c r="D118" t="s">
        <v>1021</v>
      </c>
    </row>
    <row r="119" spans="1:4" x14ac:dyDescent="0.2">
      <c r="A119" t="s">
        <v>640</v>
      </c>
      <c r="B119">
        <v>208200000</v>
      </c>
      <c r="C119">
        <v>208300000</v>
      </c>
      <c r="D119" t="s">
        <v>679</v>
      </c>
    </row>
    <row r="120" spans="1:4" x14ac:dyDescent="0.2">
      <c r="A120" t="s">
        <v>640</v>
      </c>
      <c r="B120">
        <v>211350000</v>
      </c>
      <c r="C120">
        <v>212600000</v>
      </c>
      <c r="D120" t="s">
        <v>680</v>
      </c>
    </row>
    <row r="121" spans="1:4" x14ac:dyDescent="0.2">
      <c r="A121" t="s">
        <v>640</v>
      </c>
      <c r="B121">
        <v>214700000</v>
      </c>
      <c r="C121">
        <v>214850000</v>
      </c>
      <c r="D121" t="s">
        <v>681</v>
      </c>
    </row>
    <row r="122" spans="1:4" x14ac:dyDescent="0.2">
      <c r="A122" t="s">
        <v>640</v>
      </c>
      <c r="B122">
        <v>214900000</v>
      </c>
      <c r="C122">
        <v>215200000</v>
      </c>
      <c r="D122" t="s">
        <v>1022</v>
      </c>
    </row>
    <row r="123" spans="1:4" x14ac:dyDescent="0.2">
      <c r="A123" t="s">
        <v>640</v>
      </c>
      <c r="B123">
        <v>219500000</v>
      </c>
      <c r="C123">
        <v>219600000</v>
      </c>
      <c r="D123" t="s">
        <v>682</v>
      </c>
    </row>
    <row r="124" spans="1:4" x14ac:dyDescent="0.2">
      <c r="A124" t="s">
        <v>640</v>
      </c>
      <c r="B124">
        <v>222150000</v>
      </c>
      <c r="C124">
        <v>222350000</v>
      </c>
      <c r="D124" t="s">
        <v>683</v>
      </c>
    </row>
    <row r="125" spans="1:4" x14ac:dyDescent="0.2">
      <c r="A125" t="s">
        <v>640</v>
      </c>
      <c r="B125">
        <v>224450000</v>
      </c>
      <c r="C125">
        <v>224650000</v>
      </c>
      <c r="D125" t="s">
        <v>684</v>
      </c>
    </row>
    <row r="126" spans="1:4" x14ac:dyDescent="0.2">
      <c r="A126" t="s">
        <v>640</v>
      </c>
      <c r="B126">
        <v>226700000</v>
      </c>
      <c r="C126">
        <v>226850000</v>
      </c>
      <c r="D126" t="s">
        <v>685</v>
      </c>
    </row>
    <row r="127" spans="1:4" x14ac:dyDescent="0.2">
      <c r="A127" t="s">
        <v>640</v>
      </c>
      <c r="B127">
        <v>231900000</v>
      </c>
      <c r="C127">
        <v>232400000</v>
      </c>
      <c r="D127" t="s">
        <v>1023</v>
      </c>
    </row>
    <row r="128" spans="1:4" x14ac:dyDescent="0.2">
      <c r="A128" t="s">
        <v>640</v>
      </c>
      <c r="B128">
        <v>239000000</v>
      </c>
      <c r="C128">
        <v>239450000</v>
      </c>
      <c r="D128" t="s">
        <v>1024</v>
      </c>
    </row>
    <row r="129" spans="1:4" x14ac:dyDescent="0.2">
      <c r="A129" t="s">
        <v>640</v>
      </c>
      <c r="B129">
        <v>241800000</v>
      </c>
      <c r="C129">
        <v>241900000</v>
      </c>
      <c r="D129" t="s">
        <v>686</v>
      </c>
    </row>
    <row r="130" spans="1:4" x14ac:dyDescent="0.2">
      <c r="A130" t="s">
        <v>729</v>
      </c>
      <c r="B130">
        <v>10000000</v>
      </c>
      <c r="C130">
        <v>10200000</v>
      </c>
      <c r="D130" t="s">
        <v>1025</v>
      </c>
    </row>
    <row r="131" spans="1:4" x14ac:dyDescent="0.2">
      <c r="A131" t="s">
        <v>729</v>
      </c>
      <c r="B131">
        <v>12250000</v>
      </c>
      <c r="C131">
        <v>12500000</v>
      </c>
      <c r="D131" t="s">
        <v>732</v>
      </c>
    </row>
    <row r="132" spans="1:4" x14ac:dyDescent="0.2">
      <c r="A132" t="s">
        <v>729</v>
      </c>
      <c r="B132">
        <v>12550000</v>
      </c>
      <c r="C132">
        <v>12700000</v>
      </c>
      <c r="D132" t="s">
        <v>733</v>
      </c>
    </row>
    <row r="133" spans="1:4" x14ac:dyDescent="0.2">
      <c r="A133" t="s">
        <v>729</v>
      </c>
      <c r="B133">
        <v>30550000</v>
      </c>
      <c r="C133">
        <v>30750000</v>
      </c>
      <c r="D133" t="s">
        <v>734</v>
      </c>
    </row>
    <row r="134" spans="1:4" x14ac:dyDescent="0.2">
      <c r="A134" t="s">
        <v>729</v>
      </c>
      <c r="B134">
        <v>36950000</v>
      </c>
      <c r="C134">
        <v>37100000</v>
      </c>
      <c r="D134" t="s">
        <v>735</v>
      </c>
    </row>
    <row r="135" spans="1:4" x14ac:dyDescent="0.2">
      <c r="A135" t="s">
        <v>729</v>
      </c>
      <c r="B135">
        <v>38100000</v>
      </c>
      <c r="C135">
        <v>38200000</v>
      </c>
      <c r="D135" t="s">
        <v>736</v>
      </c>
    </row>
    <row r="136" spans="1:4" x14ac:dyDescent="0.2">
      <c r="A136" t="s">
        <v>729</v>
      </c>
      <c r="B136">
        <v>46950000</v>
      </c>
      <c r="C136">
        <v>47200000</v>
      </c>
      <c r="D136" t="s">
        <v>738</v>
      </c>
    </row>
    <row r="137" spans="1:4" x14ac:dyDescent="0.2">
      <c r="A137" t="s">
        <v>729</v>
      </c>
      <c r="B137">
        <v>48100000</v>
      </c>
      <c r="C137">
        <v>48250000</v>
      </c>
      <c r="D137" t="s">
        <v>1026</v>
      </c>
    </row>
    <row r="138" spans="1:4" x14ac:dyDescent="0.2">
      <c r="A138" t="s">
        <v>729</v>
      </c>
      <c r="B138">
        <v>49300000</v>
      </c>
      <c r="C138">
        <v>49450000</v>
      </c>
      <c r="D138" t="s">
        <v>739</v>
      </c>
    </row>
    <row r="139" spans="1:4" x14ac:dyDescent="0.2">
      <c r="A139" t="s">
        <v>729</v>
      </c>
      <c r="B139">
        <v>49650000</v>
      </c>
      <c r="C139">
        <v>49750000</v>
      </c>
      <c r="D139" t="s">
        <v>740</v>
      </c>
    </row>
    <row r="140" spans="1:4" x14ac:dyDescent="0.2">
      <c r="A140" t="s">
        <v>729</v>
      </c>
      <c r="B140">
        <v>49850000</v>
      </c>
      <c r="C140">
        <v>49950000</v>
      </c>
      <c r="D140" t="s">
        <v>741</v>
      </c>
    </row>
    <row r="141" spans="1:4" x14ac:dyDescent="0.2">
      <c r="A141" t="s">
        <v>729</v>
      </c>
      <c r="B141">
        <v>50300000</v>
      </c>
      <c r="C141">
        <v>50400000</v>
      </c>
      <c r="D141" t="s">
        <v>1027</v>
      </c>
    </row>
    <row r="142" spans="1:4" x14ac:dyDescent="0.2">
      <c r="A142" t="s">
        <v>729</v>
      </c>
      <c r="B142">
        <v>51900000</v>
      </c>
      <c r="C142">
        <v>52000000</v>
      </c>
      <c r="D142" t="s">
        <v>742</v>
      </c>
    </row>
    <row r="143" spans="1:4" x14ac:dyDescent="0.2">
      <c r="A143" t="s">
        <v>729</v>
      </c>
      <c r="B143">
        <v>52350000</v>
      </c>
      <c r="C143">
        <v>52450000</v>
      </c>
      <c r="D143" t="s">
        <v>743</v>
      </c>
    </row>
    <row r="144" spans="1:4" x14ac:dyDescent="0.2">
      <c r="A144" t="s">
        <v>729</v>
      </c>
      <c r="B144">
        <v>52500000</v>
      </c>
      <c r="C144">
        <v>52750000</v>
      </c>
      <c r="D144" t="s">
        <v>744</v>
      </c>
    </row>
    <row r="145" spans="1:4" x14ac:dyDescent="0.2">
      <c r="A145" t="s">
        <v>729</v>
      </c>
      <c r="B145">
        <v>63800000</v>
      </c>
      <c r="C145">
        <v>64050000</v>
      </c>
      <c r="D145" t="s">
        <v>745</v>
      </c>
    </row>
    <row r="146" spans="1:4" x14ac:dyDescent="0.2">
      <c r="A146" t="s">
        <v>729</v>
      </c>
      <c r="B146">
        <v>65300000</v>
      </c>
      <c r="C146">
        <v>66100000</v>
      </c>
      <c r="D146" t="s">
        <v>746</v>
      </c>
    </row>
    <row r="147" spans="1:4" x14ac:dyDescent="0.2">
      <c r="A147" t="s">
        <v>729</v>
      </c>
      <c r="B147">
        <v>69700000</v>
      </c>
      <c r="C147">
        <v>70000000</v>
      </c>
      <c r="D147" t="s">
        <v>747</v>
      </c>
    </row>
    <row r="148" spans="1:4" x14ac:dyDescent="0.2">
      <c r="A148" t="s">
        <v>729</v>
      </c>
      <c r="B148">
        <v>70900000</v>
      </c>
      <c r="C148">
        <v>71650000</v>
      </c>
      <c r="D148" t="s">
        <v>748</v>
      </c>
    </row>
    <row r="149" spans="1:4" x14ac:dyDescent="0.2">
      <c r="A149" t="s">
        <v>729</v>
      </c>
      <c r="B149">
        <v>72350000</v>
      </c>
      <c r="C149">
        <v>72500000</v>
      </c>
      <c r="D149" t="s">
        <v>749</v>
      </c>
    </row>
    <row r="150" spans="1:4" x14ac:dyDescent="0.2">
      <c r="A150" t="s">
        <v>729</v>
      </c>
      <c r="B150">
        <v>72700000</v>
      </c>
      <c r="C150">
        <v>72900000</v>
      </c>
      <c r="D150" t="s">
        <v>750</v>
      </c>
    </row>
    <row r="151" spans="1:4" x14ac:dyDescent="0.2">
      <c r="A151" t="s">
        <v>729</v>
      </c>
      <c r="B151">
        <v>72950000</v>
      </c>
      <c r="C151">
        <v>73100000</v>
      </c>
      <c r="D151" t="s">
        <v>751</v>
      </c>
    </row>
    <row r="152" spans="1:4" x14ac:dyDescent="0.2">
      <c r="A152" t="s">
        <v>729</v>
      </c>
      <c r="B152">
        <v>89050000</v>
      </c>
      <c r="C152">
        <v>89550000</v>
      </c>
      <c r="D152" t="s">
        <v>752</v>
      </c>
    </row>
    <row r="153" spans="1:4" x14ac:dyDescent="0.2">
      <c r="A153" t="s">
        <v>729</v>
      </c>
      <c r="B153">
        <v>100650000</v>
      </c>
      <c r="C153">
        <v>100800000</v>
      </c>
      <c r="D153" t="s">
        <v>1028</v>
      </c>
    </row>
    <row r="154" spans="1:4" x14ac:dyDescent="0.2">
      <c r="A154" t="s">
        <v>729</v>
      </c>
      <c r="B154">
        <v>105600000</v>
      </c>
      <c r="C154">
        <v>105900000</v>
      </c>
      <c r="D154" t="s">
        <v>753</v>
      </c>
    </row>
    <row r="155" spans="1:4" x14ac:dyDescent="0.2">
      <c r="A155" t="s">
        <v>729</v>
      </c>
      <c r="B155">
        <v>119800000</v>
      </c>
      <c r="C155">
        <v>120150000</v>
      </c>
      <c r="D155" t="s">
        <v>754</v>
      </c>
    </row>
    <row r="156" spans="1:4" x14ac:dyDescent="0.2">
      <c r="A156" t="s">
        <v>729</v>
      </c>
      <c r="B156">
        <v>121400000</v>
      </c>
      <c r="C156">
        <v>121600000</v>
      </c>
      <c r="D156" t="s">
        <v>755</v>
      </c>
    </row>
    <row r="157" spans="1:4" x14ac:dyDescent="0.2">
      <c r="A157" t="s">
        <v>729</v>
      </c>
      <c r="B157">
        <v>128450000</v>
      </c>
      <c r="C157">
        <v>128550000</v>
      </c>
      <c r="D157" t="s">
        <v>756</v>
      </c>
    </row>
    <row r="158" spans="1:4" x14ac:dyDescent="0.2">
      <c r="A158" t="s">
        <v>729</v>
      </c>
      <c r="B158">
        <v>129400000</v>
      </c>
      <c r="C158">
        <v>129500000</v>
      </c>
      <c r="D158" t="s">
        <v>1029</v>
      </c>
    </row>
    <row r="159" spans="1:4" x14ac:dyDescent="0.2">
      <c r="A159" t="s">
        <v>729</v>
      </c>
      <c r="B159">
        <v>134750000</v>
      </c>
      <c r="C159">
        <v>135300000</v>
      </c>
      <c r="D159" t="s">
        <v>757</v>
      </c>
    </row>
    <row r="160" spans="1:4" x14ac:dyDescent="0.2">
      <c r="A160" t="s">
        <v>729</v>
      </c>
      <c r="B160">
        <v>136300000</v>
      </c>
      <c r="C160">
        <v>136800000</v>
      </c>
      <c r="D160" t="s">
        <v>758</v>
      </c>
    </row>
    <row r="161" spans="1:4" x14ac:dyDescent="0.2">
      <c r="A161" t="s">
        <v>729</v>
      </c>
      <c r="B161">
        <v>138600000</v>
      </c>
      <c r="C161">
        <v>139000000</v>
      </c>
      <c r="D161" t="s">
        <v>1030</v>
      </c>
    </row>
    <row r="162" spans="1:4" x14ac:dyDescent="0.2">
      <c r="A162" t="s">
        <v>729</v>
      </c>
      <c r="B162">
        <v>142400000</v>
      </c>
      <c r="C162">
        <v>142600000</v>
      </c>
      <c r="D162" t="s">
        <v>761</v>
      </c>
    </row>
    <row r="163" spans="1:4" x14ac:dyDescent="0.2">
      <c r="A163" t="s">
        <v>729</v>
      </c>
      <c r="B163">
        <v>149450000</v>
      </c>
      <c r="C163">
        <v>149800000</v>
      </c>
      <c r="D163" t="s">
        <v>762</v>
      </c>
    </row>
    <row r="164" spans="1:4" x14ac:dyDescent="0.2">
      <c r="A164" t="s">
        <v>729</v>
      </c>
      <c r="B164">
        <v>156650000</v>
      </c>
      <c r="C164">
        <v>156750000</v>
      </c>
      <c r="D164" t="s">
        <v>763</v>
      </c>
    </row>
    <row r="165" spans="1:4" x14ac:dyDescent="0.2">
      <c r="A165" t="s">
        <v>729</v>
      </c>
      <c r="B165">
        <v>169050000</v>
      </c>
      <c r="C165">
        <v>169800000</v>
      </c>
      <c r="D165" t="s">
        <v>1031</v>
      </c>
    </row>
    <row r="166" spans="1:4" x14ac:dyDescent="0.2">
      <c r="A166" t="s">
        <v>729</v>
      </c>
      <c r="B166">
        <v>170200000</v>
      </c>
      <c r="C166">
        <v>170350000</v>
      </c>
      <c r="D166" t="s">
        <v>766</v>
      </c>
    </row>
    <row r="167" spans="1:4" x14ac:dyDescent="0.2">
      <c r="A167" t="s">
        <v>729</v>
      </c>
      <c r="B167">
        <v>176950000</v>
      </c>
      <c r="C167">
        <v>177250000</v>
      </c>
      <c r="D167" t="s">
        <v>767</v>
      </c>
    </row>
    <row r="168" spans="1:4" x14ac:dyDescent="0.2">
      <c r="A168" t="s">
        <v>729</v>
      </c>
      <c r="B168">
        <v>179100000</v>
      </c>
      <c r="C168">
        <v>179300000</v>
      </c>
      <c r="D168" t="s">
        <v>768</v>
      </c>
    </row>
    <row r="169" spans="1:4" x14ac:dyDescent="0.2">
      <c r="A169" t="s">
        <v>729</v>
      </c>
      <c r="B169">
        <v>181650000</v>
      </c>
      <c r="C169">
        <v>181750000</v>
      </c>
      <c r="D169" t="s">
        <v>769</v>
      </c>
    </row>
    <row r="170" spans="1:4" x14ac:dyDescent="0.2">
      <c r="A170" t="s">
        <v>729</v>
      </c>
      <c r="B170">
        <v>182900000</v>
      </c>
      <c r="C170">
        <v>183050000</v>
      </c>
      <c r="D170" t="s">
        <v>770</v>
      </c>
    </row>
    <row r="171" spans="1:4" x14ac:dyDescent="0.2">
      <c r="A171" t="s">
        <v>729</v>
      </c>
      <c r="B171">
        <v>183450000</v>
      </c>
      <c r="C171">
        <v>183600000</v>
      </c>
      <c r="D171" t="s">
        <v>771</v>
      </c>
    </row>
    <row r="172" spans="1:4" x14ac:dyDescent="0.2">
      <c r="A172" t="s">
        <v>729</v>
      </c>
      <c r="B172">
        <v>185250000</v>
      </c>
      <c r="C172">
        <v>185550000</v>
      </c>
      <c r="D172" t="s">
        <v>772</v>
      </c>
    </row>
    <row r="173" spans="1:4" x14ac:dyDescent="0.2">
      <c r="A173" t="s">
        <v>729</v>
      </c>
      <c r="B173">
        <v>186000000</v>
      </c>
      <c r="C173">
        <v>186150000</v>
      </c>
      <c r="D173" t="s">
        <v>773</v>
      </c>
    </row>
    <row r="174" spans="1:4" x14ac:dyDescent="0.2">
      <c r="A174" t="s">
        <v>729</v>
      </c>
      <c r="B174">
        <v>186750000</v>
      </c>
      <c r="C174">
        <v>186850000</v>
      </c>
      <c r="D174" t="s">
        <v>774</v>
      </c>
    </row>
    <row r="175" spans="1:4" x14ac:dyDescent="0.2">
      <c r="A175" t="s">
        <v>729</v>
      </c>
      <c r="B175">
        <v>187700000</v>
      </c>
      <c r="C175">
        <v>187800000</v>
      </c>
      <c r="D175" t="s">
        <v>775</v>
      </c>
    </row>
    <row r="176" spans="1:4" x14ac:dyDescent="0.2">
      <c r="A176" t="s">
        <v>729</v>
      </c>
      <c r="B176">
        <v>189600000</v>
      </c>
      <c r="C176">
        <v>189950000</v>
      </c>
      <c r="D176" t="s">
        <v>776</v>
      </c>
    </row>
    <row r="177" spans="1:4" x14ac:dyDescent="0.2">
      <c r="A177" t="s">
        <v>729</v>
      </c>
      <c r="B177">
        <v>192100000</v>
      </c>
      <c r="C177">
        <v>192800000</v>
      </c>
      <c r="D177" t="s">
        <v>777</v>
      </c>
    </row>
    <row r="178" spans="1:4" x14ac:dyDescent="0.2">
      <c r="A178" t="s">
        <v>729</v>
      </c>
      <c r="B178">
        <v>196000000</v>
      </c>
      <c r="C178">
        <v>196150000</v>
      </c>
      <c r="D178" t="s">
        <v>778</v>
      </c>
    </row>
    <row r="179" spans="1:4" x14ac:dyDescent="0.2">
      <c r="A179" t="s">
        <v>779</v>
      </c>
      <c r="B179">
        <v>1650000</v>
      </c>
      <c r="C179">
        <v>2050000</v>
      </c>
      <c r="D179" t="s">
        <v>1032</v>
      </c>
    </row>
    <row r="180" spans="1:4" x14ac:dyDescent="0.2">
      <c r="A180" t="s">
        <v>779</v>
      </c>
      <c r="B180">
        <v>24450000</v>
      </c>
      <c r="C180">
        <v>24650000</v>
      </c>
      <c r="D180" t="s">
        <v>782</v>
      </c>
    </row>
    <row r="181" spans="1:4" x14ac:dyDescent="0.2">
      <c r="A181" t="s">
        <v>779</v>
      </c>
      <c r="B181">
        <v>25600000</v>
      </c>
      <c r="C181">
        <v>25700000</v>
      </c>
      <c r="D181" t="s">
        <v>783</v>
      </c>
    </row>
    <row r="182" spans="1:4" x14ac:dyDescent="0.2">
      <c r="A182" t="s">
        <v>779</v>
      </c>
      <c r="B182">
        <v>41700000</v>
      </c>
      <c r="C182">
        <v>41800000</v>
      </c>
      <c r="D182" t="s">
        <v>784</v>
      </c>
    </row>
    <row r="183" spans="1:4" x14ac:dyDescent="0.2">
      <c r="A183" t="s">
        <v>779</v>
      </c>
      <c r="B183">
        <v>53350000</v>
      </c>
      <c r="C183">
        <v>53500000</v>
      </c>
      <c r="D183" t="s">
        <v>785</v>
      </c>
    </row>
    <row r="184" spans="1:4" x14ac:dyDescent="0.2">
      <c r="A184" t="s">
        <v>779</v>
      </c>
      <c r="B184">
        <v>54200000</v>
      </c>
      <c r="C184">
        <v>54350000</v>
      </c>
      <c r="D184" t="s">
        <v>786</v>
      </c>
    </row>
    <row r="185" spans="1:4" x14ac:dyDescent="0.2">
      <c r="A185" t="s">
        <v>779</v>
      </c>
      <c r="B185">
        <v>54600000</v>
      </c>
      <c r="C185">
        <v>54800000</v>
      </c>
      <c r="D185" t="s">
        <v>787</v>
      </c>
    </row>
    <row r="186" spans="1:4" x14ac:dyDescent="0.2">
      <c r="A186" t="s">
        <v>779</v>
      </c>
      <c r="B186">
        <v>55050000</v>
      </c>
      <c r="C186">
        <v>55150000</v>
      </c>
      <c r="D186" t="s">
        <v>788</v>
      </c>
    </row>
    <row r="187" spans="1:4" x14ac:dyDescent="0.2">
      <c r="A187" t="s">
        <v>779</v>
      </c>
      <c r="B187">
        <v>56400000</v>
      </c>
      <c r="C187">
        <v>56550000</v>
      </c>
      <c r="D187" t="s">
        <v>1033</v>
      </c>
    </row>
    <row r="188" spans="1:4" x14ac:dyDescent="0.2">
      <c r="A188" t="s">
        <v>779</v>
      </c>
      <c r="B188">
        <v>65250000</v>
      </c>
      <c r="C188">
        <v>65700000</v>
      </c>
      <c r="D188" t="s">
        <v>789</v>
      </c>
    </row>
    <row r="189" spans="1:4" x14ac:dyDescent="0.2">
      <c r="A189" t="s">
        <v>779</v>
      </c>
      <c r="B189">
        <v>73350000</v>
      </c>
      <c r="C189">
        <v>73450000</v>
      </c>
      <c r="D189" t="s">
        <v>790</v>
      </c>
    </row>
    <row r="190" spans="1:4" x14ac:dyDescent="0.2">
      <c r="A190" t="s">
        <v>779</v>
      </c>
      <c r="B190">
        <v>80200000</v>
      </c>
      <c r="C190">
        <v>80400000</v>
      </c>
      <c r="D190" t="s">
        <v>791</v>
      </c>
    </row>
    <row r="191" spans="1:4" x14ac:dyDescent="0.2">
      <c r="A191" t="s">
        <v>779</v>
      </c>
      <c r="B191">
        <v>83400000</v>
      </c>
      <c r="C191">
        <v>83550000</v>
      </c>
      <c r="D191" t="s">
        <v>792</v>
      </c>
    </row>
    <row r="192" spans="1:4" x14ac:dyDescent="0.2">
      <c r="A192" t="s">
        <v>779</v>
      </c>
      <c r="B192">
        <v>98850000</v>
      </c>
      <c r="C192">
        <v>98950000</v>
      </c>
      <c r="D192" t="s">
        <v>793</v>
      </c>
    </row>
    <row r="193" spans="1:4" x14ac:dyDescent="0.2">
      <c r="A193" t="s">
        <v>779</v>
      </c>
      <c r="B193">
        <v>105100000</v>
      </c>
      <c r="C193">
        <v>105300000</v>
      </c>
      <c r="D193" t="s">
        <v>794</v>
      </c>
    </row>
    <row r="194" spans="1:4" x14ac:dyDescent="0.2">
      <c r="A194" t="s">
        <v>779</v>
      </c>
      <c r="B194">
        <v>122800000</v>
      </c>
      <c r="C194">
        <v>122950000</v>
      </c>
      <c r="D194" t="s">
        <v>795</v>
      </c>
    </row>
    <row r="195" spans="1:4" x14ac:dyDescent="0.2">
      <c r="A195" t="s">
        <v>779</v>
      </c>
      <c r="B195">
        <v>127850000</v>
      </c>
      <c r="C195">
        <v>127950000</v>
      </c>
      <c r="D195" t="s">
        <v>1034</v>
      </c>
    </row>
    <row r="196" spans="1:4" x14ac:dyDescent="0.2">
      <c r="A196" t="s">
        <v>779</v>
      </c>
      <c r="B196">
        <v>142000000</v>
      </c>
      <c r="C196">
        <v>142900000</v>
      </c>
      <c r="D196" t="s">
        <v>796</v>
      </c>
    </row>
    <row r="197" spans="1:4" x14ac:dyDescent="0.2">
      <c r="A197" t="s">
        <v>779</v>
      </c>
      <c r="B197">
        <v>143300000</v>
      </c>
      <c r="C197">
        <v>143500000</v>
      </c>
      <c r="D197" t="s">
        <v>797</v>
      </c>
    </row>
    <row r="198" spans="1:4" x14ac:dyDescent="0.2">
      <c r="A198" t="s">
        <v>779</v>
      </c>
      <c r="B198">
        <v>152300000</v>
      </c>
      <c r="C198">
        <v>152600000</v>
      </c>
      <c r="D198" t="s">
        <v>798</v>
      </c>
    </row>
    <row r="199" spans="1:4" x14ac:dyDescent="0.2">
      <c r="A199" t="s">
        <v>779</v>
      </c>
      <c r="B199">
        <v>184350000</v>
      </c>
      <c r="C199">
        <v>184500000</v>
      </c>
      <c r="D199" t="s">
        <v>799</v>
      </c>
    </row>
    <row r="200" spans="1:4" x14ac:dyDescent="0.2">
      <c r="A200" t="s">
        <v>779</v>
      </c>
      <c r="B200">
        <v>186550000</v>
      </c>
      <c r="C200">
        <v>186750000</v>
      </c>
      <c r="D200" t="s">
        <v>800</v>
      </c>
    </row>
    <row r="201" spans="1:4" x14ac:dyDescent="0.2">
      <c r="A201" t="s">
        <v>801</v>
      </c>
      <c r="B201">
        <v>150000</v>
      </c>
      <c r="C201">
        <v>300000</v>
      </c>
      <c r="D201" t="s">
        <v>802</v>
      </c>
    </row>
    <row r="202" spans="1:4" x14ac:dyDescent="0.2">
      <c r="A202" t="s">
        <v>801</v>
      </c>
      <c r="B202">
        <v>1200000</v>
      </c>
      <c r="C202">
        <v>1350000</v>
      </c>
      <c r="D202" t="s">
        <v>803</v>
      </c>
    </row>
    <row r="203" spans="1:4" x14ac:dyDescent="0.2">
      <c r="A203" t="s">
        <v>801</v>
      </c>
      <c r="B203">
        <v>6510000</v>
      </c>
      <c r="C203">
        <v>6550000</v>
      </c>
      <c r="D203" t="s">
        <v>805</v>
      </c>
    </row>
    <row r="204" spans="1:4" x14ac:dyDescent="0.2">
      <c r="A204" t="s">
        <v>801</v>
      </c>
      <c r="B204">
        <v>31350000</v>
      </c>
      <c r="C204">
        <v>31600000</v>
      </c>
      <c r="D204" t="s">
        <v>806</v>
      </c>
    </row>
    <row r="205" spans="1:4" x14ac:dyDescent="0.2">
      <c r="A205" t="s">
        <v>801</v>
      </c>
      <c r="B205">
        <v>35800000</v>
      </c>
      <c r="C205">
        <v>35900000</v>
      </c>
      <c r="D205" t="s">
        <v>807</v>
      </c>
    </row>
    <row r="206" spans="1:4" x14ac:dyDescent="0.2">
      <c r="A206" t="s">
        <v>801</v>
      </c>
      <c r="B206">
        <v>38450000</v>
      </c>
      <c r="C206">
        <v>38650000</v>
      </c>
      <c r="D206" t="s">
        <v>808</v>
      </c>
    </row>
    <row r="207" spans="1:4" x14ac:dyDescent="0.2">
      <c r="A207" t="s">
        <v>801</v>
      </c>
      <c r="B207">
        <v>38900000</v>
      </c>
      <c r="C207">
        <v>39100000</v>
      </c>
      <c r="D207" t="s">
        <v>809</v>
      </c>
    </row>
    <row r="208" spans="1:4" x14ac:dyDescent="0.2">
      <c r="A208" t="s">
        <v>801</v>
      </c>
      <c r="B208">
        <v>44250000</v>
      </c>
      <c r="C208">
        <v>44450000</v>
      </c>
      <c r="D208" t="s">
        <v>810</v>
      </c>
    </row>
    <row r="209" spans="1:4" x14ac:dyDescent="0.2">
      <c r="A209" t="s">
        <v>801</v>
      </c>
      <c r="B209">
        <v>55900000</v>
      </c>
      <c r="C209">
        <v>56050000</v>
      </c>
      <c r="D209" t="s">
        <v>811</v>
      </c>
    </row>
    <row r="210" spans="1:4" x14ac:dyDescent="0.2">
      <c r="A210" t="s">
        <v>801</v>
      </c>
      <c r="B210">
        <v>56750000</v>
      </c>
      <c r="C210">
        <v>56950000</v>
      </c>
      <c r="D210" t="s">
        <v>812</v>
      </c>
    </row>
    <row r="211" spans="1:4" x14ac:dyDescent="0.2">
      <c r="A211" t="s">
        <v>801</v>
      </c>
      <c r="B211">
        <v>58400000</v>
      </c>
      <c r="C211">
        <v>58500000</v>
      </c>
      <c r="D211" t="s">
        <v>813</v>
      </c>
    </row>
    <row r="212" spans="1:4" x14ac:dyDescent="0.2">
      <c r="A212" t="s">
        <v>801</v>
      </c>
      <c r="B212">
        <v>68150000</v>
      </c>
      <c r="C212">
        <v>68350000</v>
      </c>
      <c r="D212" t="s">
        <v>814</v>
      </c>
    </row>
    <row r="213" spans="1:4" x14ac:dyDescent="0.2">
      <c r="A213" t="s">
        <v>801</v>
      </c>
      <c r="B213">
        <v>80600000</v>
      </c>
      <c r="C213">
        <v>80900000</v>
      </c>
      <c r="D213" t="s">
        <v>815</v>
      </c>
    </row>
    <row r="214" spans="1:4" x14ac:dyDescent="0.2">
      <c r="A214" t="s">
        <v>801</v>
      </c>
      <c r="B214">
        <v>87200000</v>
      </c>
      <c r="C214">
        <v>87450000</v>
      </c>
      <c r="D214" t="s">
        <v>816</v>
      </c>
    </row>
    <row r="215" spans="1:4" x14ac:dyDescent="0.2">
      <c r="A215" t="s">
        <v>801</v>
      </c>
      <c r="B215">
        <v>98800000</v>
      </c>
      <c r="C215">
        <v>98950000</v>
      </c>
      <c r="D215" t="s">
        <v>1035</v>
      </c>
    </row>
    <row r="216" spans="1:4" x14ac:dyDescent="0.2">
      <c r="A216" t="s">
        <v>801</v>
      </c>
      <c r="B216">
        <v>112650000</v>
      </c>
      <c r="C216">
        <v>112900000</v>
      </c>
      <c r="D216" t="s">
        <v>817</v>
      </c>
    </row>
    <row r="217" spans="1:4" x14ac:dyDescent="0.2">
      <c r="A217" t="s">
        <v>801</v>
      </c>
      <c r="B217">
        <v>122250000</v>
      </c>
      <c r="C217">
        <v>122500000</v>
      </c>
      <c r="D217" t="s">
        <v>818</v>
      </c>
    </row>
    <row r="218" spans="1:4" x14ac:dyDescent="0.2">
      <c r="A218" t="s">
        <v>801</v>
      </c>
      <c r="B218">
        <v>132400000</v>
      </c>
      <c r="C218">
        <v>132700000</v>
      </c>
      <c r="D218" t="s">
        <v>1036</v>
      </c>
    </row>
    <row r="219" spans="1:4" x14ac:dyDescent="0.2">
      <c r="A219" t="s">
        <v>801</v>
      </c>
      <c r="B219">
        <v>138400000</v>
      </c>
      <c r="C219">
        <v>138500000</v>
      </c>
      <c r="D219" t="s">
        <v>821</v>
      </c>
    </row>
    <row r="220" spans="1:4" x14ac:dyDescent="0.2">
      <c r="A220" t="s">
        <v>801</v>
      </c>
      <c r="B220">
        <v>138550000</v>
      </c>
      <c r="C220">
        <v>139000000</v>
      </c>
      <c r="D220" t="s">
        <v>822</v>
      </c>
    </row>
    <row r="221" spans="1:4" x14ac:dyDescent="0.2">
      <c r="A221" t="s">
        <v>801</v>
      </c>
      <c r="B221">
        <v>142250000</v>
      </c>
      <c r="C221">
        <v>142350000</v>
      </c>
      <c r="D221" t="s">
        <v>1037</v>
      </c>
    </row>
    <row r="222" spans="1:4" x14ac:dyDescent="0.2">
      <c r="A222" t="s">
        <v>801</v>
      </c>
      <c r="B222">
        <v>142550000</v>
      </c>
      <c r="C222">
        <v>142750000</v>
      </c>
      <c r="D222" t="s">
        <v>823</v>
      </c>
    </row>
    <row r="223" spans="1:4" x14ac:dyDescent="0.2">
      <c r="A223" t="s">
        <v>801</v>
      </c>
      <c r="B223">
        <v>149450000</v>
      </c>
      <c r="C223">
        <v>149600000</v>
      </c>
      <c r="D223" t="s">
        <v>824</v>
      </c>
    </row>
    <row r="224" spans="1:4" x14ac:dyDescent="0.2">
      <c r="A224" t="s">
        <v>801</v>
      </c>
      <c r="B224">
        <v>150000000</v>
      </c>
      <c r="C224">
        <v>150200000</v>
      </c>
      <c r="D224" t="s">
        <v>1038</v>
      </c>
    </row>
    <row r="225" spans="1:4" x14ac:dyDescent="0.2">
      <c r="A225" t="s">
        <v>801</v>
      </c>
      <c r="B225">
        <v>150350000</v>
      </c>
      <c r="C225">
        <v>150500000</v>
      </c>
      <c r="D225" t="s">
        <v>1039</v>
      </c>
    </row>
    <row r="226" spans="1:4" x14ac:dyDescent="0.2">
      <c r="A226" t="s">
        <v>801</v>
      </c>
      <c r="B226">
        <v>157100000</v>
      </c>
      <c r="C226">
        <v>157300000</v>
      </c>
      <c r="D226" t="s">
        <v>827</v>
      </c>
    </row>
    <row r="227" spans="1:4" x14ac:dyDescent="0.2">
      <c r="A227" t="s">
        <v>801</v>
      </c>
      <c r="B227">
        <v>158650000</v>
      </c>
      <c r="C227">
        <v>159150000</v>
      </c>
      <c r="D227" t="s">
        <v>1040</v>
      </c>
    </row>
    <row r="228" spans="1:4" x14ac:dyDescent="0.2">
      <c r="A228" t="s">
        <v>801</v>
      </c>
      <c r="B228">
        <v>161500000</v>
      </c>
      <c r="C228">
        <v>161750000</v>
      </c>
      <c r="D228" t="s">
        <v>828</v>
      </c>
    </row>
    <row r="229" spans="1:4" x14ac:dyDescent="0.2">
      <c r="A229" t="s">
        <v>801</v>
      </c>
      <c r="B229">
        <v>171350000</v>
      </c>
      <c r="C229">
        <v>171450000</v>
      </c>
      <c r="D229" t="s">
        <v>829</v>
      </c>
    </row>
    <row r="230" spans="1:4" x14ac:dyDescent="0.2">
      <c r="A230" t="s">
        <v>801</v>
      </c>
      <c r="B230">
        <v>177050000</v>
      </c>
      <c r="C230">
        <v>177350000</v>
      </c>
      <c r="D230" t="s">
        <v>1041</v>
      </c>
    </row>
    <row r="231" spans="1:4" x14ac:dyDescent="0.2">
      <c r="A231" t="s">
        <v>801</v>
      </c>
      <c r="B231">
        <v>177450000</v>
      </c>
      <c r="C231">
        <v>177550000</v>
      </c>
      <c r="D231" t="s">
        <v>832</v>
      </c>
    </row>
    <row r="232" spans="1:4" x14ac:dyDescent="0.2">
      <c r="A232" t="s">
        <v>801</v>
      </c>
      <c r="B232">
        <v>180550000</v>
      </c>
      <c r="C232">
        <v>180700000</v>
      </c>
      <c r="D232" t="s">
        <v>833</v>
      </c>
    </row>
    <row r="233" spans="1:4" x14ac:dyDescent="0.2">
      <c r="A233" t="s">
        <v>834</v>
      </c>
      <c r="B233">
        <v>350000</v>
      </c>
      <c r="C233">
        <v>450000</v>
      </c>
      <c r="D233" t="s">
        <v>835</v>
      </c>
    </row>
    <row r="234" spans="1:4" x14ac:dyDescent="0.2">
      <c r="A234" t="s">
        <v>834</v>
      </c>
      <c r="B234">
        <v>15200000</v>
      </c>
      <c r="C234">
        <v>15550000</v>
      </c>
      <c r="D234" t="s">
        <v>836</v>
      </c>
    </row>
    <row r="235" spans="1:4" x14ac:dyDescent="0.2">
      <c r="A235" t="s">
        <v>834</v>
      </c>
      <c r="B235">
        <v>20350000</v>
      </c>
      <c r="C235">
        <v>20550000</v>
      </c>
      <c r="D235" t="s">
        <v>837</v>
      </c>
    </row>
    <row r="236" spans="1:4" x14ac:dyDescent="0.2">
      <c r="A236" t="s">
        <v>834</v>
      </c>
      <c r="B236">
        <v>26000000</v>
      </c>
      <c r="C236">
        <v>26300000</v>
      </c>
      <c r="D236" t="s">
        <v>1042</v>
      </c>
    </row>
    <row r="237" spans="1:4" x14ac:dyDescent="0.2">
      <c r="A237" t="s">
        <v>834</v>
      </c>
      <c r="B237">
        <v>27750000</v>
      </c>
      <c r="C237">
        <v>27950000</v>
      </c>
      <c r="D237" t="s">
        <v>1043</v>
      </c>
    </row>
    <row r="238" spans="1:4" x14ac:dyDescent="0.2">
      <c r="A238" t="s">
        <v>834</v>
      </c>
      <c r="B238">
        <v>29920000</v>
      </c>
      <c r="C238">
        <v>29970000</v>
      </c>
      <c r="D238" t="s">
        <v>1044</v>
      </c>
    </row>
    <row r="239" spans="1:4" x14ac:dyDescent="0.2">
      <c r="A239" t="s">
        <v>834</v>
      </c>
      <c r="B239">
        <v>30650000</v>
      </c>
      <c r="C239">
        <v>31000000</v>
      </c>
      <c r="D239" t="s">
        <v>1045</v>
      </c>
    </row>
    <row r="240" spans="1:4" x14ac:dyDescent="0.2">
      <c r="A240" t="s">
        <v>834</v>
      </c>
      <c r="B240">
        <v>31330000</v>
      </c>
      <c r="C240">
        <v>31380000</v>
      </c>
      <c r="D240" t="s">
        <v>1046</v>
      </c>
    </row>
    <row r="241" spans="1:4" x14ac:dyDescent="0.2">
      <c r="A241" t="s">
        <v>834</v>
      </c>
      <c r="B241">
        <v>31900000</v>
      </c>
      <c r="C241">
        <v>32350000</v>
      </c>
      <c r="D241" t="s">
        <v>1047</v>
      </c>
    </row>
    <row r="242" spans="1:4" x14ac:dyDescent="0.2">
      <c r="A242" t="s">
        <v>834</v>
      </c>
      <c r="B242">
        <v>32800000</v>
      </c>
      <c r="C242">
        <v>33050000</v>
      </c>
      <c r="D242" t="s">
        <v>1048</v>
      </c>
    </row>
    <row r="243" spans="1:4" x14ac:dyDescent="0.2">
      <c r="A243" t="s">
        <v>834</v>
      </c>
      <c r="B243">
        <v>33200000</v>
      </c>
      <c r="C243">
        <v>33650000</v>
      </c>
      <c r="D243" t="s">
        <v>1049</v>
      </c>
    </row>
    <row r="244" spans="1:4" x14ac:dyDescent="0.2">
      <c r="A244" t="s">
        <v>834</v>
      </c>
      <c r="B244">
        <v>35400000</v>
      </c>
      <c r="C244">
        <v>35500000</v>
      </c>
      <c r="D244" t="s">
        <v>855</v>
      </c>
    </row>
    <row r="245" spans="1:4" x14ac:dyDescent="0.2">
      <c r="A245" t="s">
        <v>834</v>
      </c>
      <c r="B245">
        <v>36650000</v>
      </c>
      <c r="C245">
        <v>36750000</v>
      </c>
      <c r="D245" t="s">
        <v>856</v>
      </c>
    </row>
    <row r="246" spans="1:4" x14ac:dyDescent="0.2">
      <c r="A246" t="s">
        <v>834</v>
      </c>
      <c r="B246">
        <v>37150000</v>
      </c>
      <c r="C246">
        <v>37200000</v>
      </c>
      <c r="D246" t="s">
        <v>857</v>
      </c>
    </row>
    <row r="247" spans="1:4" x14ac:dyDescent="0.2">
      <c r="A247" t="s">
        <v>834</v>
      </c>
      <c r="B247">
        <v>41900000</v>
      </c>
      <c r="C247">
        <v>42100000</v>
      </c>
      <c r="D247" t="s">
        <v>858</v>
      </c>
    </row>
    <row r="248" spans="1:4" x14ac:dyDescent="0.2">
      <c r="A248" t="s">
        <v>834</v>
      </c>
      <c r="B248">
        <v>43750000</v>
      </c>
      <c r="C248">
        <v>43850000</v>
      </c>
      <c r="D248" t="s">
        <v>859</v>
      </c>
    </row>
    <row r="249" spans="1:4" x14ac:dyDescent="0.2">
      <c r="A249" t="s">
        <v>834</v>
      </c>
      <c r="B249">
        <v>44200000</v>
      </c>
      <c r="C249">
        <v>44300000</v>
      </c>
      <c r="D249" t="s">
        <v>860</v>
      </c>
    </row>
    <row r="250" spans="1:4" x14ac:dyDescent="0.2">
      <c r="A250" t="s">
        <v>834</v>
      </c>
      <c r="B250">
        <v>63500000</v>
      </c>
      <c r="C250">
        <v>63650000</v>
      </c>
      <c r="D250" t="s">
        <v>861</v>
      </c>
    </row>
    <row r="251" spans="1:4" x14ac:dyDescent="0.2">
      <c r="A251" t="s">
        <v>834</v>
      </c>
      <c r="B251">
        <v>89050000</v>
      </c>
      <c r="C251">
        <v>89150000</v>
      </c>
      <c r="D251" t="s">
        <v>862</v>
      </c>
    </row>
    <row r="252" spans="1:4" x14ac:dyDescent="0.2">
      <c r="A252" t="s">
        <v>834</v>
      </c>
      <c r="B252">
        <v>93200000</v>
      </c>
      <c r="C252">
        <v>93450000</v>
      </c>
      <c r="D252" t="s">
        <v>863</v>
      </c>
    </row>
    <row r="253" spans="1:4" x14ac:dyDescent="0.2">
      <c r="A253" t="s">
        <v>834</v>
      </c>
      <c r="B253">
        <v>105950000</v>
      </c>
      <c r="C253">
        <v>106150000</v>
      </c>
      <c r="D253" t="s">
        <v>864</v>
      </c>
    </row>
    <row r="254" spans="1:4" x14ac:dyDescent="0.2">
      <c r="A254" t="s">
        <v>834</v>
      </c>
      <c r="B254">
        <v>106300000</v>
      </c>
      <c r="C254">
        <v>106600000</v>
      </c>
      <c r="D254" t="s">
        <v>1050</v>
      </c>
    </row>
    <row r="255" spans="1:4" x14ac:dyDescent="0.2">
      <c r="A255" t="s">
        <v>834</v>
      </c>
      <c r="B255">
        <v>108500000</v>
      </c>
      <c r="C255">
        <v>108750000</v>
      </c>
      <c r="D255" t="s">
        <v>865</v>
      </c>
    </row>
    <row r="256" spans="1:4" x14ac:dyDescent="0.2">
      <c r="A256" t="s">
        <v>834</v>
      </c>
      <c r="B256">
        <v>108950000</v>
      </c>
      <c r="C256">
        <v>109150000</v>
      </c>
      <c r="D256" t="s">
        <v>866</v>
      </c>
    </row>
    <row r="257" spans="1:4" x14ac:dyDescent="0.2">
      <c r="A257" t="s">
        <v>834</v>
      </c>
      <c r="B257">
        <v>111600000</v>
      </c>
      <c r="C257">
        <v>111900000</v>
      </c>
      <c r="D257" t="s">
        <v>867</v>
      </c>
    </row>
    <row r="258" spans="1:4" x14ac:dyDescent="0.2">
      <c r="A258" t="s">
        <v>834</v>
      </c>
      <c r="B258">
        <v>112000000</v>
      </c>
      <c r="C258">
        <v>112100000</v>
      </c>
      <c r="D258" t="s">
        <v>868</v>
      </c>
    </row>
    <row r="259" spans="1:4" x14ac:dyDescent="0.2">
      <c r="A259" t="s">
        <v>834</v>
      </c>
      <c r="B259">
        <v>117250000</v>
      </c>
      <c r="C259">
        <v>117450000</v>
      </c>
      <c r="D259" t="s">
        <v>869</v>
      </c>
    </row>
    <row r="260" spans="1:4" x14ac:dyDescent="0.2">
      <c r="A260" t="s">
        <v>834</v>
      </c>
      <c r="B260">
        <v>127050000</v>
      </c>
      <c r="C260">
        <v>127250000</v>
      </c>
      <c r="D260" t="s">
        <v>1051</v>
      </c>
    </row>
    <row r="261" spans="1:4" x14ac:dyDescent="0.2">
      <c r="A261" t="s">
        <v>834</v>
      </c>
      <c r="B261">
        <v>131600000</v>
      </c>
      <c r="C261">
        <v>131800000</v>
      </c>
      <c r="D261" t="s">
        <v>1052</v>
      </c>
    </row>
    <row r="262" spans="1:4" x14ac:dyDescent="0.2">
      <c r="A262" t="s">
        <v>834</v>
      </c>
      <c r="B262">
        <v>134100000</v>
      </c>
      <c r="C262">
        <v>134350000</v>
      </c>
      <c r="D262" t="s">
        <v>870</v>
      </c>
    </row>
    <row r="263" spans="1:4" x14ac:dyDescent="0.2">
      <c r="A263" t="s">
        <v>834</v>
      </c>
      <c r="B263">
        <v>135150000</v>
      </c>
      <c r="C263">
        <v>135250000</v>
      </c>
      <c r="D263" t="s">
        <v>871</v>
      </c>
    </row>
    <row r="264" spans="1:4" x14ac:dyDescent="0.2">
      <c r="A264" t="s">
        <v>834</v>
      </c>
      <c r="B264">
        <v>136300000</v>
      </c>
      <c r="C264">
        <v>136600000</v>
      </c>
      <c r="D264" t="s">
        <v>1053</v>
      </c>
    </row>
    <row r="265" spans="1:4" x14ac:dyDescent="0.2">
      <c r="A265" t="s">
        <v>834</v>
      </c>
      <c r="B265">
        <v>137150000</v>
      </c>
      <c r="C265">
        <v>137250000</v>
      </c>
      <c r="D265" t="s">
        <v>872</v>
      </c>
    </row>
    <row r="266" spans="1:4" x14ac:dyDescent="0.2">
      <c r="A266" t="s">
        <v>834</v>
      </c>
      <c r="B266">
        <v>137800000</v>
      </c>
      <c r="C266">
        <v>137950000</v>
      </c>
      <c r="D266" t="s">
        <v>873</v>
      </c>
    </row>
    <row r="267" spans="1:4" x14ac:dyDescent="0.2">
      <c r="A267" t="s">
        <v>834</v>
      </c>
      <c r="B267">
        <v>149600000</v>
      </c>
      <c r="C267">
        <v>149750000</v>
      </c>
      <c r="D267" t="s">
        <v>874</v>
      </c>
    </row>
    <row r="268" spans="1:4" x14ac:dyDescent="0.2">
      <c r="A268" t="s">
        <v>834</v>
      </c>
      <c r="B268">
        <v>151300000</v>
      </c>
      <c r="C268">
        <v>151450000</v>
      </c>
      <c r="D268" t="s">
        <v>875</v>
      </c>
    </row>
    <row r="269" spans="1:4" x14ac:dyDescent="0.2">
      <c r="A269" t="s">
        <v>834</v>
      </c>
      <c r="B269">
        <v>151600000</v>
      </c>
      <c r="C269">
        <v>152150000</v>
      </c>
      <c r="D269" t="s">
        <v>876</v>
      </c>
    </row>
    <row r="270" spans="1:4" x14ac:dyDescent="0.2">
      <c r="A270" t="s">
        <v>834</v>
      </c>
      <c r="B270">
        <v>156750000</v>
      </c>
      <c r="C270">
        <v>157250000</v>
      </c>
      <c r="D270" t="s">
        <v>877</v>
      </c>
    </row>
    <row r="271" spans="1:4" x14ac:dyDescent="0.2">
      <c r="A271" t="s">
        <v>834</v>
      </c>
      <c r="B271">
        <v>158700000</v>
      </c>
      <c r="C271">
        <v>158850000</v>
      </c>
      <c r="D271" t="s">
        <v>878</v>
      </c>
    </row>
    <row r="272" spans="1:4" x14ac:dyDescent="0.2">
      <c r="A272" t="s">
        <v>834</v>
      </c>
      <c r="B272">
        <v>160950000</v>
      </c>
      <c r="C272">
        <v>161150000</v>
      </c>
      <c r="D272" t="s">
        <v>879</v>
      </c>
    </row>
    <row r="273" spans="1:4" x14ac:dyDescent="0.2">
      <c r="A273" t="s">
        <v>834</v>
      </c>
      <c r="B273">
        <v>161300000</v>
      </c>
      <c r="C273">
        <v>162750000</v>
      </c>
      <c r="D273" t="s">
        <v>880</v>
      </c>
    </row>
    <row r="274" spans="1:4" x14ac:dyDescent="0.2">
      <c r="A274" t="s">
        <v>834</v>
      </c>
      <c r="B274">
        <v>163350000</v>
      </c>
      <c r="C274">
        <v>163600000</v>
      </c>
      <c r="D274" t="s">
        <v>881</v>
      </c>
    </row>
    <row r="275" spans="1:4" x14ac:dyDescent="0.2">
      <c r="A275" t="s">
        <v>882</v>
      </c>
      <c r="B275">
        <v>2850000</v>
      </c>
      <c r="C275">
        <v>3100000</v>
      </c>
      <c r="D275" t="s">
        <v>883</v>
      </c>
    </row>
    <row r="276" spans="1:4" x14ac:dyDescent="0.2">
      <c r="A276" t="s">
        <v>882</v>
      </c>
      <c r="B276">
        <v>5950000</v>
      </c>
      <c r="C276">
        <v>6050000</v>
      </c>
      <c r="D276" t="s">
        <v>884</v>
      </c>
    </row>
    <row r="277" spans="1:4" x14ac:dyDescent="0.2">
      <c r="A277" t="s">
        <v>882</v>
      </c>
      <c r="B277">
        <v>6350000</v>
      </c>
      <c r="C277">
        <v>6450000</v>
      </c>
      <c r="D277" t="s">
        <v>885</v>
      </c>
    </row>
    <row r="278" spans="1:4" x14ac:dyDescent="0.2">
      <c r="A278" t="s">
        <v>882</v>
      </c>
      <c r="B278">
        <v>7500000</v>
      </c>
      <c r="C278">
        <v>7650000</v>
      </c>
      <c r="D278" t="s">
        <v>1054</v>
      </c>
    </row>
    <row r="279" spans="1:4" x14ac:dyDescent="0.2">
      <c r="A279" t="s">
        <v>882</v>
      </c>
      <c r="B279">
        <v>13850000</v>
      </c>
      <c r="C279">
        <v>14050000</v>
      </c>
      <c r="D279" t="s">
        <v>886</v>
      </c>
    </row>
    <row r="280" spans="1:4" x14ac:dyDescent="0.2">
      <c r="A280" t="s">
        <v>882</v>
      </c>
      <c r="B280">
        <v>18050000</v>
      </c>
      <c r="C280">
        <v>19050000</v>
      </c>
      <c r="D280" t="s">
        <v>1055</v>
      </c>
    </row>
    <row r="281" spans="1:4" x14ac:dyDescent="0.2">
      <c r="A281" t="s">
        <v>882</v>
      </c>
      <c r="B281">
        <v>41600000</v>
      </c>
      <c r="C281">
        <v>41750000</v>
      </c>
      <c r="D281" t="s">
        <v>887</v>
      </c>
    </row>
    <row r="282" spans="1:4" x14ac:dyDescent="0.2">
      <c r="A282" t="s">
        <v>882</v>
      </c>
      <c r="B282">
        <v>41900000</v>
      </c>
      <c r="C282">
        <v>42300000</v>
      </c>
      <c r="D282" t="s">
        <v>1056</v>
      </c>
    </row>
    <row r="283" spans="1:4" x14ac:dyDescent="0.2">
      <c r="A283" t="s">
        <v>882</v>
      </c>
      <c r="B283">
        <v>50250000</v>
      </c>
      <c r="C283">
        <v>50450000</v>
      </c>
      <c r="D283" t="s">
        <v>888</v>
      </c>
    </row>
    <row r="284" spans="1:4" x14ac:dyDescent="0.2">
      <c r="A284" t="s">
        <v>882</v>
      </c>
      <c r="B284">
        <v>54950000</v>
      </c>
      <c r="C284">
        <v>55250000</v>
      </c>
      <c r="D284" t="s">
        <v>889</v>
      </c>
    </row>
    <row r="285" spans="1:4" x14ac:dyDescent="0.2">
      <c r="A285" t="s">
        <v>882</v>
      </c>
      <c r="B285">
        <v>77950000</v>
      </c>
      <c r="C285">
        <v>79500000</v>
      </c>
      <c r="D285" t="s">
        <v>890</v>
      </c>
    </row>
    <row r="286" spans="1:4" x14ac:dyDescent="0.2">
      <c r="A286" t="s">
        <v>882</v>
      </c>
      <c r="B286">
        <v>81650000</v>
      </c>
      <c r="C286">
        <v>81800000</v>
      </c>
      <c r="D286" t="s">
        <v>891</v>
      </c>
    </row>
    <row r="287" spans="1:4" x14ac:dyDescent="0.2">
      <c r="A287" t="s">
        <v>882</v>
      </c>
      <c r="B287">
        <v>86600000</v>
      </c>
      <c r="C287">
        <v>86900000</v>
      </c>
      <c r="D287" t="s">
        <v>892</v>
      </c>
    </row>
    <row r="288" spans="1:4" x14ac:dyDescent="0.2">
      <c r="A288" t="s">
        <v>882</v>
      </c>
      <c r="B288">
        <v>91900000</v>
      </c>
      <c r="C288">
        <v>92150000</v>
      </c>
      <c r="D288" t="s">
        <v>1057</v>
      </c>
    </row>
    <row r="289" spans="1:4" x14ac:dyDescent="0.2">
      <c r="A289" t="s">
        <v>882</v>
      </c>
      <c r="B289">
        <v>92550000</v>
      </c>
      <c r="C289">
        <v>92900000</v>
      </c>
      <c r="D289" t="s">
        <v>893</v>
      </c>
    </row>
    <row r="290" spans="1:4" x14ac:dyDescent="0.2">
      <c r="A290" t="s">
        <v>882</v>
      </c>
      <c r="B290">
        <v>93050000</v>
      </c>
      <c r="C290">
        <v>93200000</v>
      </c>
      <c r="D290" t="s">
        <v>1058</v>
      </c>
    </row>
    <row r="291" spans="1:4" x14ac:dyDescent="0.2">
      <c r="A291" t="s">
        <v>882</v>
      </c>
      <c r="B291">
        <v>96100000</v>
      </c>
      <c r="C291">
        <v>96350000</v>
      </c>
      <c r="D291" t="s">
        <v>1059</v>
      </c>
    </row>
    <row r="292" spans="1:4" x14ac:dyDescent="0.2">
      <c r="A292" t="s">
        <v>882</v>
      </c>
      <c r="B292">
        <v>98850000</v>
      </c>
      <c r="C292">
        <v>99100000</v>
      </c>
      <c r="D292" t="s">
        <v>1060</v>
      </c>
    </row>
    <row r="293" spans="1:4" x14ac:dyDescent="0.2">
      <c r="A293" t="s">
        <v>882</v>
      </c>
      <c r="B293">
        <v>100700000</v>
      </c>
      <c r="C293">
        <v>100850000</v>
      </c>
      <c r="D293" t="s">
        <v>1061</v>
      </c>
    </row>
    <row r="294" spans="1:4" x14ac:dyDescent="0.2">
      <c r="A294" t="s">
        <v>882</v>
      </c>
      <c r="B294">
        <v>101750000</v>
      </c>
      <c r="C294">
        <v>102350000</v>
      </c>
      <c r="D294" t="s">
        <v>895</v>
      </c>
    </row>
    <row r="295" spans="1:4" x14ac:dyDescent="0.2">
      <c r="A295" t="s">
        <v>882</v>
      </c>
      <c r="B295">
        <v>105500000</v>
      </c>
      <c r="C295">
        <v>105600000</v>
      </c>
      <c r="D295" t="s">
        <v>1062</v>
      </c>
    </row>
    <row r="296" spans="1:4" x14ac:dyDescent="0.2">
      <c r="A296" t="s">
        <v>882</v>
      </c>
      <c r="B296">
        <v>106800000</v>
      </c>
      <c r="C296">
        <v>106950000</v>
      </c>
      <c r="D296" t="s">
        <v>896</v>
      </c>
    </row>
    <row r="297" spans="1:4" x14ac:dyDescent="0.2">
      <c r="A297" t="s">
        <v>882</v>
      </c>
      <c r="B297">
        <v>107150000</v>
      </c>
      <c r="C297">
        <v>107600000</v>
      </c>
      <c r="D297" t="s">
        <v>1063</v>
      </c>
    </row>
    <row r="298" spans="1:4" x14ac:dyDescent="0.2">
      <c r="A298" t="s">
        <v>882</v>
      </c>
      <c r="B298">
        <v>116650000</v>
      </c>
      <c r="C298">
        <v>116850000</v>
      </c>
      <c r="D298" t="s">
        <v>897</v>
      </c>
    </row>
    <row r="299" spans="1:4" x14ac:dyDescent="0.2">
      <c r="A299" t="s">
        <v>882</v>
      </c>
      <c r="B299">
        <v>124800000</v>
      </c>
      <c r="C299">
        <v>124950000</v>
      </c>
      <c r="D299" t="s">
        <v>898</v>
      </c>
    </row>
    <row r="300" spans="1:4" x14ac:dyDescent="0.2">
      <c r="A300" t="s">
        <v>882</v>
      </c>
      <c r="B300">
        <v>129150000</v>
      </c>
      <c r="C300">
        <v>129250000</v>
      </c>
      <c r="D300" t="s">
        <v>899</v>
      </c>
    </row>
    <row r="301" spans="1:4" x14ac:dyDescent="0.2">
      <c r="A301" t="s">
        <v>882</v>
      </c>
      <c r="B301">
        <v>140650000</v>
      </c>
      <c r="C301">
        <v>140950000</v>
      </c>
      <c r="D301" t="s">
        <v>900</v>
      </c>
    </row>
    <row r="302" spans="1:4" x14ac:dyDescent="0.2">
      <c r="A302" t="s">
        <v>882</v>
      </c>
      <c r="B302">
        <v>141850000</v>
      </c>
      <c r="C302">
        <v>142150000</v>
      </c>
      <c r="D302" t="s">
        <v>901</v>
      </c>
    </row>
    <row r="303" spans="1:4" x14ac:dyDescent="0.2">
      <c r="A303" t="s">
        <v>882</v>
      </c>
      <c r="B303">
        <v>142800000</v>
      </c>
      <c r="C303">
        <v>143050000</v>
      </c>
      <c r="D303" t="s">
        <v>1064</v>
      </c>
    </row>
    <row r="304" spans="1:4" x14ac:dyDescent="0.2">
      <c r="A304" t="s">
        <v>882</v>
      </c>
      <c r="B304">
        <v>148750000</v>
      </c>
      <c r="C304">
        <v>148950000</v>
      </c>
      <c r="D304" t="s">
        <v>903</v>
      </c>
    </row>
    <row r="305" spans="1:4" x14ac:dyDescent="0.2">
      <c r="A305" t="s">
        <v>882</v>
      </c>
      <c r="B305">
        <v>151400000</v>
      </c>
      <c r="C305">
        <v>151550000</v>
      </c>
      <c r="D305" t="s">
        <v>905</v>
      </c>
    </row>
    <row r="306" spans="1:4" x14ac:dyDescent="0.2">
      <c r="A306" t="s">
        <v>882</v>
      </c>
      <c r="B306">
        <v>152100000</v>
      </c>
      <c r="C306">
        <v>152500000</v>
      </c>
      <c r="D306" t="s">
        <v>906</v>
      </c>
    </row>
    <row r="307" spans="1:4" x14ac:dyDescent="0.2">
      <c r="A307" t="s">
        <v>882</v>
      </c>
      <c r="B307">
        <v>152600000</v>
      </c>
      <c r="C307">
        <v>152700000</v>
      </c>
      <c r="D307" t="s">
        <v>907</v>
      </c>
    </row>
    <row r="308" spans="1:4" x14ac:dyDescent="0.2">
      <c r="A308" t="s">
        <v>882</v>
      </c>
      <c r="B308">
        <v>155750000</v>
      </c>
      <c r="C308">
        <v>155850000</v>
      </c>
      <c r="D308" t="s">
        <v>1065</v>
      </c>
    </row>
    <row r="309" spans="1:4" x14ac:dyDescent="0.2">
      <c r="A309" t="s">
        <v>908</v>
      </c>
      <c r="B309">
        <v>11650000</v>
      </c>
      <c r="C309">
        <v>11800000</v>
      </c>
      <c r="D309" t="s">
        <v>909</v>
      </c>
    </row>
    <row r="310" spans="1:4" x14ac:dyDescent="0.2">
      <c r="A310" t="s">
        <v>908</v>
      </c>
      <c r="B310">
        <v>18350000</v>
      </c>
      <c r="C310">
        <v>18450000</v>
      </c>
      <c r="D310" t="s">
        <v>1066</v>
      </c>
    </row>
    <row r="311" spans="1:4" x14ac:dyDescent="0.2">
      <c r="A311" t="s">
        <v>908</v>
      </c>
      <c r="B311">
        <v>22650000</v>
      </c>
      <c r="C311">
        <v>22750000</v>
      </c>
      <c r="D311" t="s">
        <v>910</v>
      </c>
    </row>
    <row r="312" spans="1:4" x14ac:dyDescent="0.2">
      <c r="A312" t="s">
        <v>908</v>
      </c>
      <c r="B312">
        <v>26250000</v>
      </c>
      <c r="C312">
        <v>26400000</v>
      </c>
      <c r="D312" t="s">
        <v>912</v>
      </c>
    </row>
    <row r="313" spans="1:4" x14ac:dyDescent="0.2">
      <c r="A313" t="s">
        <v>908</v>
      </c>
      <c r="B313">
        <v>29300000</v>
      </c>
      <c r="C313">
        <v>29400000</v>
      </c>
      <c r="D313" t="s">
        <v>913</v>
      </c>
    </row>
    <row r="314" spans="1:4" x14ac:dyDescent="0.2">
      <c r="A314" t="s">
        <v>908</v>
      </c>
      <c r="B314">
        <v>31000000</v>
      </c>
      <c r="C314">
        <v>31200000</v>
      </c>
      <c r="D314" t="s">
        <v>1067</v>
      </c>
    </row>
    <row r="315" spans="1:4" x14ac:dyDescent="0.2">
      <c r="A315" t="s">
        <v>908</v>
      </c>
      <c r="B315">
        <v>31600000</v>
      </c>
      <c r="C315">
        <v>32900000</v>
      </c>
      <c r="D315" t="s">
        <v>914</v>
      </c>
    </row>
    <row r="316" spans="1:4" x14ac:dyDescent="0.2">
      <c r="A316" t="s">
        <v>908</v>
      </c>
      <c r="B316">
        <v>37650000</v>
      </c>
      <c r="C316">
        <v>37900000</v>
      </c>
      <c r="D316" t="s">
        <v>1068</v>
      </c>
    </row>
    <row r="317" spans="1:4" x14ac:dyDescent="0.2">
      <c r="A317" t="s">
        <v>908</v>
      </c>
      <c r="B317">
        <v>38200000</v>
      </c>
      <c r="C317">
        <v>38500000</v>
      </c>
      <c r="D317" t="s">
        <v>1069</v>
      </c>
    </row>
    <row r="318" spans="1:4" x14ac:dyDescent="0.2">
      <c r="A318" t="s">
        <v>908</v>
      </c>
      <c r="B318">
        <v>42850000</v>
      </c>
      <c r="C318">
        <v>43100000</v>
      </c>
      <c r="D318" t="s">
        <v>1070</v>
      </c>
    </row>
    <row r="319" spans="1:4" x14ac:dyDescent="0.2">
      <c r="A319" t="s">
        <v>908</v>
      </c>
      <c r="B319">
        <v>55850000</v>
      </c>
      <c r="C319">
        <v>56100000</v>
      </c>
      <c r="D319" t="s">
        <v>1071</v>
      </c>
    </row>
    <row r="320" spans="1:4" x14ac:dyDescent="0.2">
      <c r="A320" t="s">
        <v>908</v>
      </c>
      <c r="B320">
        <v>61450000</v>
      </c>
      <c r="C320">
        <v>61750000</v>
      </c>
      <c r="D320" t="s">
        <v>1072</v>
      </c>
    </row>
    <row r="321" spans="1:4" x14ac:dyDescent="0.2">
      <c r="A321" t="s">
        <v>908</v>
      </c>
      <c r="B321">
        <v>66500000</v>
      </c>
      <c r="C321">
        <v>66650000</v>
      </c>
      <c r="D321" t="s">
        <v>922</v>
      </c>
    </row>
    <row r="322" spans="1:4" x14ac:dyDescent="0.2">
      <c r="A322" t="s">
        <v>908</v>
      </c>
      <c r="B322">
        <v>67900000</v>
      </c>
      <c r="C322">
        <v>68300000</v>
      </c>
      <c r="D322" t="s">
        <v>923</v>
      </c>
    </row>
    <row r="323" spans="1:4" x14ac:dyDescent="0.2">
      <c r="A323" t="s">
        <v>908</v>
      </c>
      <c r="B323">
        <v>70000000</v>
      </c>
      <c r="C323">
        <v>70100000</v>
      </c>
      <c r="D323" t="s">
        <v>924</v>
      </c>
    </row>
    <row r="324" spans="1:4" x14ac:dyDescent="0.2">
      <c r="A324" t="s">
        <v>908</v>
      </c>
      <c r="B324">
        <v>73900000</v>
      </c>
      <c r="C324">
        <v>74000000</v>
      </c>
      <c r="D324" t="s">
        <v>925</v>
      </c>
    </row>
    <row r="325" spans="1:4" x14ac:dyDescent="0.2">
      <c r="A325" t="s">
        <v>908</v>
      </c>
      <c r="B325">
        <v>89900000</v>
      </c>
      <c r="C325">
        <v>90050000</v>
      </c>
      <c r="D325" t="s">
        <v>926</v>
      </c>
    </row>
    <row r="326" spans="1:4" x14ac:dyDescent="0.2">
      <c r="A326" t="s">
        <v>908</v>
      </c>
      <c r="B326">
        <v>102200000</v>
      </c>
      <c r="C326">
        <v>102450000</v>
      </c>
      <c r="D326" t="s">
        <v>928</v>
      </c>
    </row>
    <row r="327" spans="1:4" x14ac:dyDescent="0.2">
      <c r="A327" t="s">
        <v>908</v>
      </c>
      <c r="B327">
        <v>107850000</v>
      </c>
      <c r="C327">
        <v>108500000</v>
      </c>
      <c r="D327" t="s">
        <v>1073</v>
      </c>
    </row>
    <row r="328" spans="1:4" x14ac:dyDescent="0.2">
      <c r="A328" t="s">
        <v>908</v>
      </c>
      <c r="B328">
        <v>116800000</v>
      </c>
      <c r="C328">
        <v>116900000</v>
      </c>
      <c r="D328" t="s">
        <v>930</v>
      </c>
    </row>
    <row r="329" spans="1:4" x14ac:dyDescent="0.2">
      <c r="A329" t="s">
        <v>908</v>
      </c>
      <c r="B329">
        <v>127700000</v>
      </c>
      <c r="C329">
        <v>127800000</v>
      </c>
      <c r="D329" t="s">
        <v>931</v>
      </c>
    </row>
    <row r="330" spans="1:4" x14ac:dyDescent="0.2">
      <c r="A330" t="s">
        <v>908</v>
      </c>
      <c r="B330">
        <v>140500000</v>
      </c>
      <c r="C330">
        <v>140700000</v>
      </c>
      <c r="D330" t="s">
        <v>932</v>
      </c>
    </row>
    <row r="331" spans="1:4" x14ac:dyDescent="0.2">
      <c r="A331" t="s">
        <v>908</v>
      </c>
      <c r="B331">
        <v>144450000</v>
      </c>
      <c r="C331">
        <v>144550000</v>
      </c>
      <c r="D331" t="s">
        <v>933</v>
      </c>
    </row>
    <row r="332" spans="1:4" x14ac:dyDescent="0.2">
      <c r="A332" t="s">
        <v>934</v>
      </c>
      <c r="B332">
        <v>1950000</v>
      </c>
      <c r="C332">
        <v>2250000</v>
      </c>
      <c r="D332" t="s">
        <v>935</v>
      </c>
    </row>
    <row r="333" spans="1:4" x14ac:dyDescent="0.2">
      <c r="A333" t="s">
        <v>934</v>
      </c>
      <c r="B333">
        <v>4950000</v>
      </c>
      <c r="C333">
        <v>5150000</v>
      </c>
      <c r="D333" t="s">
        <v>936</v>
      </c>
    </row>
    <row r="334" spans="1:4" x14ac:dyDescent="0.2">
      <c r="A334" t="s">
        <v>934</v>
      </c>
      <c r="B334">
        <v>5400000</v>
      </c>
      <c r="C334">
        <v>5600000</v>
      </c>
      <c r="D334" t="s">
        <v>1074</v>
      </c>
    </row>
    <row r="335" spans="1:4" x14ac:dyDescent="0.2">
      <c r="A335" t="s">
        <v>934</v>
      </c>
      <c r="B335">
        <v>8250000</v>
      </c>
      <c r="C335">
        <v>10650000</v>
      </c>
      <c r="D335" t="s">
        <v>939</v>
      </c>
    </row>
    <row r="336" spans="1:4" x14ac:dyDescent="0.2">
      <c r="A336" t="s">
        <v>934</v>
      </c>
      <c r="B336">
        <v>15400000</v>
      </c>
      <c r="C336">
        <v>15550000</v>
      </c>
      <c r="D336" t="s">
        <v>1075</v>
      </c>
    </row>
    <row r="337" spans="1:4" x14ac:dyDescent="0.2">
      <c r="A337" t="s">
        <v>934</v>
      </c>
      <c r="B337">
        <v>20300000</v>
      </c>
      <c r="C337">
        <v>20650000</v>
      </c>
      <c r="D337" t="s">
        <v>941</v>
      </c>
    </row>
    <row r="338" spans="1:4" x14ac:dyDescent="0.2">
      <c r="A338" t="s">
        <v>934</v>
      </c>
      <c r="B338">
        <v>21900000</v>
      </c>
      <c r="C338">
        <v>22050000</v>
      </c>
      <c r="D338" t="s">
        <v>1076</v>
      </c>
    </row>
    <row r="339" spans="1:4" x14ac:dyDescent="0.2">
      <c r="A339" t="s">
        <v>934</v>
      </c>
      <c r="B339">
        <v>27050000</v>
      </c>
      <c r="C339">
        <v>27300000</v>
      </c>
      <c r="D339" t="s">
        <v>944</v>
      </c>
    </row>
    <row r="340" spans="1:4" x14ac:dyDescent="0.2">
      <c r="A340" t="s">
        <v>934</v>
      </c>
      <c r="B340">
        <v>35050000</v>
      </c>
      <c r="C340">
        <v>35100000</v>
      </c>
      <c r="D340" t="s">
        <v>945</v>
      </c>
    </row>
    <row r="341" spans="1:4" x14ac:dyDescent="0.2">
      <c r="A341" t="s">
        <v>934</v>
      </c>
      <c r="B341">
        <v>36800000</v>
      </c>
      <c r="C341">
        <v>37100000</v>
      </c>
      <c r="D341" t="s">
        <v>946</v>
      </c>
    </row>
    <row r="342" spans="1:4" x14ac:dyDescent="0.2">
      <c r="A342" t="s">
        <v>934</v>
      </c>
      <c r="B342">
        <v>77650000</v>
      </c>
      <c r="C342">
        <v>78100000</v>
      </c>
      <c r="D342" t="s">
        <v>947</v>
      </c>
    </row>
    <row r="343" spans="1:4" x14ac:dyDescent="0.2">
      <c r="A343" t="s">
        <v>934</v>
      </c>
      <c r="B343">
        <v>83900000</v>
      </c>
      <c r="C343">
        <v>84050000</v>
      </c>
      <c r="D343" t="s">
        <v>948</v>
      </c>
    </row>
    <row r="344" spans="1:4" x14ac:dyDescent="0.2">
      <c r="A344" t="s">
        <v>934</v>
      </c>
      <c r="B344">
        <v>84600000</v>
      </c>
      <c r="C344">
        <v>85050000</v>
      </c>
      <c r="D344" t="s">
        <v>949</v>
      </c>
    </row>
    <row r="345" spans="1:4" x14ac:dyDescent="0.2">
      <c r="A345" t="s">
        <v>934</v>
      </c>
      <c r="B345">
        <v>90750000</v>
      </c>
      <c r="C345">
        <v>90950000</v>
      </c>
      <c r="D345" t="s">
        <v>950</v>
      </c>
    </row>
    <row r="346" spans="1:4" x14ac:dyDescent="0.2">
      <c r="A346" t="s">
        <v>934</v>
      </c>
      <c r="B346">
        <v>95050000</v>
      </c>
      <c r="C346">
        <v>95550000</v>
      </c>
      <c r="D346" t="s">
        <v>1077</v>
      </c>
    </row>
    <row r="347" spans="1:4" x14ac:dyDescent="0.2">
      <c r="A347" t="s">
        <v>934</v>
      </c>
      <c r="B347">
        <v>98750000</v>
      </c>
      <c r="C347">
        <v>98900000</v>
      </c>
      <c r="D347" t="s">
        <v>1078</v>
      </c>
    </row>
    <row r="348" spans="1:4" x14ac:dyDescent="0.2">
      <c r="A348" t="s">
        <v>934</v>
      </c>
      <c r="B348">
        <v>99050000</v>
      </c>
      <c r="C348">
        <v>99200000</v>
      </c>
      <c r="D348" t="s">
        <v>952</v>
      </c>
    </row>
    <row r="349" spans="1:4" x14ac:dyDescent="0.2">
      <c r="A349" t="s">
        <v>934</v>
      </c>
      <c r="B349">
        <v>99800000</v>
      </c>
      <c r="C349">
        <v>99900000</v>
      </c>
      <c r="D349" t="s">
        <v>1079</v>
      </c>
    </row>
    <row r="350" spans="1:4" x14ac:dyDescent="0.2">
      <c r="A350" t="s">
        <v>934</v>
      </c>
      <c r="B350">
        <v>107450000</v>
      </c>
      <c r="C350">
        <v>107550000</v>
      </c>
      <c r="D350" t="s">
        <v>953</v>
      </c>
    </row>
    <row r="351" spans="1:4" x14ac:dyDescent="0.2">
      <c r="A351" t="s">
        <v>934</v>
      </c>
      <c r="B351">
        <v>108800000</v>
      </c>
      <c r="C351">
        <v>109000000</v>
      </c>
      <c r="D351" t="s">
        <v>1080</v>
      </c>
    </row>
    <row r="352" spans="1:4" x14ac:dyDescent="0.2">
      <c r="A352" t="s">
        <v>934</v>
      </c>
      <c r="B352">
        <v>117650000</v>
      </c>
      <c r="C352">
        <v>117750000</v>
      </c>
      <c r="D352" t="s">
        <v>954</v>
      </c>
    </row>
    <row r="353" spans="1:4" x14ac:dyDescent="0.2">
      <c r="A353" t="s">
        <v>934</v>
      </c>
      <c r="B353">
        <v>125100000</v>
      </c>
      <c r="C353">
        <v>125250000</v>
      </c>
      <c r="D353" t="s">
        <v>955</v>
      </c>
    </row>
    <row r="354" spans="1:4" x14ac:dyDescent="0.2">
      <c r="A354" t="s">
        <v>934</v>
      </c>
      <c r="B354">
        <v>125400000</v>
      </c>
      <c r="C354">
        <v>125750000</v>
      </c>
      <c r="D354" t="s">
        <v>956</v>
      </c>
    </row>
    <row r="355" spans="1:4" x14ac:dyDescent="0.2">
      <c r="A355" t="s">
        <v>934</v>
      </c>
      <c r="B355">
        <v>127750000</v>
      </c>
      <c r="C355">
        <v>127900000</v>
      </c>
      <c r="D355" t="s">
        <v>1081</v>
      </c>
    </row>
    <row r="356" spans="1:4" x14ac:dyDescent="0.2">
      <c r="A356" t="s">
        <v>934</v>
      </c>
      <c r="B356">
        <v>130650000</v>
      </c>
      <c r="C356">
        <v>130950000</v>
      </c>
      <c r="D356" t="s">
        <v>957</v>
      </c>
    </row>
    <row r="357" spans="1:4" x14ac:dyDescent="0.2">
      <c r="A357" t="s">
        <v>934</v>
      </c>
      <c r="B357">
        <v>131100000</v>
      </c>
      <c r="C357">
        <v>131300000</v>
      </c>
      <c r="D357" t="s">
        <v>958</v>
      </c>
    </row>
    <row r="358" spans="1:4" x14ac:dyDescent="0.2">
      <c r="A358" t="s">
        <v>934</v>
      </c>
      <c r="B358">
        <v>132850000</v>
      </c>
      <c r="C358">
        <v>133000000</v>
      </c>
      <c r="D358" t="s">
        <v>959</v>
      </c>
    </row>
    <row r="359" spans="1:4" x14ac:dyDescent="0.2">
      <c r="A359" t="s">
        <v>934</v>
      </c>
      <c r="B359">
        <v>134250000</v>
      </c>
      <c r="C359">
        <v>134500000</v>
      </c>
      <c r="D359" t="s">
        <v>960</v>
      </c>
    </row>
    <row r="360" spans="1:4" x14ac:dyDescent="0.2">
      <c r="A360" t="s">
        <v>934</v>
      </c>
      <c r="B360">
        <v>136450000</v>
      </c>
      <c r="C360">
        <v>136700000</v>
      </c>
      <c r="D360" t="s">
        <v>1082</v>
      </c>
    </row>
    <row r="361" spans="1:4" x14ac:dyDescent="0.2">
      <c r="A361" t="s">
        <v>934</v>
      </c>
      <c r="B361">
        <v>136850000</v>
      </c>
      <c r="C361">
        <v>136950000</v>
      </c>
      <c r="D361" t="s">
        <v>963</v>
      </c>
    </row>
    <row r="362" spans="1:4" x14ac:dyDescent="0.2">
      <c r="A362" t="s">
        <v>349</v>
      </c>
      <c r="B362">
        <v>8000000</v>
      </c>
      <c r="C362">
        <v>8100000</v>
      </c>
      <c r="D362" t="s">
        <v>350</v>
      </c>
    </row>
    <row r="363" spans="1:4" x14ac:dyDescent="0.2">
      <c r="A363" t="s">
        <v>349</v>
      </c>
      <c r="B363">
        <v>21500000</v>
      </c>
      <c r="C363">
        <v>21800000</v>
      </c>
      <c r="D363" t="s">
        <v>351</v>
      </c>
    </row>
    <row r="364" spans="1:4" x14ac:dyDescent="0.2">
      <c r="A364" t="s">
        <v>349</v>
      </c>
      <c r="B364">
        <v>26950000</v>
      </c>
      <c r="C364">
        <v>27150000</v>
      </c>
      <c r="D364" t="s">
        <v>352</v>
      </c>
    </row>
    <row r="365" spans="1:4" x14ac:dyDescent="0.2">
      <c r="A365" t="s">
        <v>349</v>
      </c>
      <c r="B365">
        <v>31950000</v>
      </c>
      <c r="C365">
        <v>32100000</v>
      </c>
      <c r="D365" t="s">
        <v>353</v>
      </c>
    </row>
    <row r="366" spans="1:4" x14ac:dyDescent="0.2">
      <c r="A366" t="s">
        <v>349</v>
      </c>
      <c r="B366">
        <v>33150000</v>
      </c>
      <c r="C366">
        <v>33400000</v>
      </c>
      <c r="D366" t="s">
        <v>1083</v>
      </c>
    </row>
    <row r="367" spans="1:4" x14ac:dyDescent="0.2">
      <c r="A367" t="s">
        <v>349</v>
      </c>
      <c r="B367">
        <v>43050000</v>
      </c>
      <c r="C367">
        <v>43200000</v>
      </c>
      <c r="D367" t="s">
        <v>354</v>
      </c>
    </row>
    <row r="368" spans="1:4" x14ac:dyDescent="0.2">
      <c r="A368" t="s">
        <v>349</v>
      </c>
      <c r="B368">
        <v>61850000</v>
      </c>
      <c r="C368">
        <v>62150000</v>
      </c>
      <c r="D368" t="s">
        <v>355</v>
      </c>
    </row>
    <row r="369" spans="1:4" x14ac:dyDescent="0.2">
      <c r="A369" t="s">
        <v>349</v>
      </c>
      <c r="B369">
        <v>68500000</v>
      </c>
      <c r="C369">
        <v>68750000</v>
      </c>
      <c r="D369" t="s">
        <v>356</v>
      </c>
    </row>
    <row r="370" spans="1:4" x14ac:dyDescent="0.2">
      <c r="A370" t="s">
        <v>349</v>
      </c>
      <c r="B370">
        <v>86700000</v>
      </c>
      <c r="C370">
        <v>87000000</v>
      </c>
      <c r="D370" t="s">
        <v>357</v>
      </c>
    </row>
    <row r="371" spans="1:4" x14ac:dyDescent="0.2">
      <c r="A371" t="s">
        <v>349</v>
      </c>
      <c r="B371">
        <v>87800000</v>
      </c>
      <c r="C371">
        <v>88000000</v>
      </c>
      <c r="D371" t="s">
        <v>358</v>
      </c>
    </row>
    <row r="372" spans="1:4" x14ac:dyDescent="0.2">
      <c r="A372" t="s">
        <v>349</v>
      </c>
      <c r="B372">
        <v>88950000</v>
      </c>
      <c r="C372">
        <v>89050000</v>
      </c>
      <c r="D372" t="s">
        <v>359</v>
      </c>
    </row>
    <row r="373" spans="1:4" x14ac:dyDescent="0.2">
      <c r="A373" t="s">
        <v>349</v>
      </c>
      <c r="B373">
        <v>101100000</v>
      </c>
      <c r="C373">
        <v>101200000</v>
      </c>
      <c r="D373" t="s">
        <v>1084</v>
      </c>
    </row>
    <row r="374" spans="1:4" x14ac:dyDescent="0.2">
      <c r="A374" t="s">
        <v>349</v>
      </c>
      <c r="B374">
        <v>101750000</v>
      </c>
      <c r="C374">
        <v>101850000</v>
      </c>
      <c r="D374" t="s">
        <v>360</v>
      </c>
    </row>
    <row r="375" spans="1:4" x14ac:dyDescent="0.2">
      <c r="A375" t="s">
        <v>349</v>
      </c>
      <c r="B375">
        <v>102350000</v>
      </c>
      <c r="C375">
        <v>102700000</v>
      </c>
      <c r="D375" t="s">
        <v>1085</v>
      </c>
    </row>
    <row r="376" spans="1:4" x14ac:dyDescent="0.2">
      <c r="A376" t="s">
        <v>349</v>
      </c>
      <c r="B376">
        <v>102800000</v>
      </c>
      <c r="C376">
        <v>102900000</v>
      </c>
      <c r="D376" t="s">
        <v>363</v>
      </c>
    </row>
    <row r="377" spans="1:4" x14ac:dyDescent="0.2">
      <c r="A377" t="s">
        <v>349</v>
      </c>
      <c r="B377">
        <v>103050000</v>
      </c>
      <c r="C377">
        <v>103300000</v>
      </c>
      <c r="D377" t="s">
        <v>364</v>
      </c>
    </row>
    <row r="378" spans="1:4" x14ac:dyDescent="0.2">
      <c r="A378" t="s">
        <v>349</v>
      </c>
      <c r="B378">
        <v>110500000</v>
      </c>
      <c r="C378">
        <v>110650000</v>
      </c>
      <c r="D378" t="s">
        <v>365</v>
      </c>
    </row>
    <row r="379" spans="1:4" x14ac:dyDescent="0.2">
      <c r="A379" t="s">
        <v>349</v>
      </c>
      <c r="B379">
        <v>110850000</v>
      </c>
      <c r="C379">
        <v>111050000</v>
      </c>
      <c r="D379" t="s">
        <v>366</v>
      </c>
    </row>
    <row r="380" spans="1:4" x14ac:dyDescent="0.2">
      <c r="A380" t="s">
        <v>349</v>
      </c>
      <c r="B380">
        <v>112900000</v>
      </c>
      <c r="C380">
        <v>113200000</v>
      </c>
      <c r="D380" t="s">
        <v>367</v>
      </c>
    </row>
    <row r="381" spans="1:4" x14ac:dyDescent="0.2">
      <c r="A381" t="s">
        <v>349</v>
      </c>
      <c r="B381">
        <v>121450000</v>
      </c>
      <c r="C381">
        <v>121650000</v>
      </c>
      <c r="D381" t="s">
        <v>368</v>
      </c>
    </row>
    <row r="382" spans="1:4" x14ac:dyDescent="0.2">
      <c r="A382" t="s">
        <v>349</v>
      </c>
      <c r="B382">
        <v>122400000</v>
      </c>
      <c r="C382">
        <v>122550000</v>
      </c>
      <c r="D382" t="s">
        <v>369</v>
      </c>
    </row>
    <row r="383" spans="1:4" x14ac:dyDescent="0.2">
      <c r="A383" t="s">
        <v>349</v>
      </c>
      <c r="B383">
        <v>129400000</v>
      </c>
      <c r="C383">
        <v>129800000</v>
      </c>
      <c r="D383" t="s">
        <v>370</v>
      </c>
    </row>
    <row r="384" spans="1:4" x14ac:dyDescent="0.2">
      <c r="A384" t="s">
        <v>371</v>
      </c>
      <c r="B384">
        <v>500000</v>
      </c>
      <c r="C384">
        <v>600000</v>
      </c>
      <c r="D384" t="s">
        <v>372</v>
      </c>
    </row>
    <row r="385" spans="1:4" x14ac:dyDescent="0.2">
      <c r="A385" t="s">
        <v>371</v>
      </c>
      <c r="B385">
        <v>2100000</v>
      </c>
      <c r="C385">
        <v>2200000</v>
      </c>
      <c r="D385" t="s">
        <v>373</v>
      </c>
    </row>
    <row r="386" spans="1:4" x14ac:dyDescent="0.2">
      <c r="A386" t="s">
        <v>371</v>
      </c>
      <c r="B386">
        <v>2850000</v>
      </c>
      <c r="C386">
        <v>2950000</v>
      </c>
      <c r="D386" t="s">
        <v>1086</v>
      </c>
    </row>
    <row r="387" spans="1:4" x14ac:dyDescent="0.2">
      <c r="A387" t="s">
        <v>371</v>
      </c>
      <c r="B387">
        <v>3650000</v>
      </c>
      <c r="C387">
        <v>3850000</v>
      </c>
      <c r="D387" t="s">
        <v>374</v>
      </c>
    </row>
    <row r="388" spans="1:4" x14ac:dyDescent="0.2">
      <c r="A388" t="s">
        <v>371</v>
      </c>
      <c r="B388">
        <v>4050000</v>
      </c>
      <c r="C388">
        <v>4200000</v>
      </c>
      <c r="D388" t="s">
        <v>1087</v>
      </c>
    </row>
    <row r="389" spans="1:4" x14ac:dyDescent="0.2">
      <c r="A389" t="s">
        <v>371</v>
      </c>
      <c r="B389">
        <v>8200000</v>
      </c>
      <c r="C389">
        <v>8300000</v>
      </c>
      <c r="D389" t="s">
        <v>375</v>
      </c>
    </row>
    <row r="390" spans="1:4" x14ac:dyDescent="0.2">
      <c r="A390" t="s">
        <v>371</v>
      </c>
      <c r="B390">
        <v>14250000</v>
      </c>
      <c r="C390">
        <v>14400000</v>
      </c>
      <c r="D390" t="s">
        <v>376</v>
      </c>
    </row>
    <row r="391" spans="1:4" x14ac:dyDescent="0.2">
      <c r="A391" t="s">
        <v>371</v>
      </c>
      <c r="B391">
        <v>17650000</v>
      </c>
      <c r="C391">
        <v>17750000</v>
      </c>
      <c r="D391" t="s">
        <v>377</v>
      </c>
    </row>
    <row r="392" spans="1:4" x14ac:dyDescent="0.2">
      <c r="A392" t="s">
        <v>371</v>
      </c>
      <c r="B392">
        <v>22600000</v>
      </c>
      <c r="C392">
        <v>22650000</v>
      </c>
      <c r="D392" t="s">
        <v>378</v>
      </c>
    </row>
    <row r="393" spans="1:4" x14ac:dyDescent="0.2">
      <c r="A393" t="s">
        <v>371</v>
      </c>
      <c r="B393">
        <v>32350000</v>
      </c>
      <c r="C393">
        <v>32500000</v>
      </c>
      <c r="D393" t="s">
        <v>379</v>
      </c>
    </row>
    <row r="394" spans="1:4" x14ac:dyDescent="0.2">
      <c r="A394" t="s">
        <v>371</v>
      </c>
      <c r="B394">
        <v>47550000</v>
      </c>
      <c r="C394">
        <v>47600000</v>
      </c>
      <c r="D394" t="s">
        <v>380</v>
      </c>
    </row>
    <row r="395" spans="1:4" x14ac:dyDescent="0.2">
      <c r="A395" t="s">
        <v>371</v>
      </c>
      <c r="B395">
        <v>57200000</v>
      </c>
      <c r="C395">
        <v>57300000</v>
      </c>
      <c r="D395" t="s">
        <v>381</v>
      </c>
    </row>
    <row r="396" spans="1:4" x14ac:dyDescent="0.2">
      <c r="A396" t="s">
        <v>371</v>
      </c>
      <c r="B396">
        <v>61400000</v>
      </c>
      <c r="C396">
        <v>61500000</v>
      </c>
      <c r="D396" t="s">
        <v>382</v>
      </c>
    </row>
    <row r="397" spans="1:4" x14ac:dyDescent="0.2">
      <c r="A397" t="s">
        <v>371</v>
      </c>
      <c r="B397">
        <v>64300000</v>
      </c>
      <c r="C397">
        <v>64400000</v>
      </c>
      <c r="D397" t="s">
        <v>384</v>
      </c>
    </row>
    <row r="398" spans="1:4" x14ac:dyDescent="0.2">
      <c r="A398" t="s">
        <v>371</v>
      </c>
      <c r="B398">
        <v>64700000</v>
      </c>
      <c r="C398">
        <v>64850000</v>
      </c>
      <c r="D398" t="s">
        <v>1088</v>
      </c>
    </row>
    <row r="399" spans="1:4" x14ac:dyDescent="0.2">
      <c r="A399" t="s">
        <v>371</v>
      </c>
      <c r="B399">
        <v>65600000</v>
      </c>
      <c r="C399">
        <v>65700000</v>
      </c>
      <c r="D399" t="s">
        <v>386</v>
      </c>
    </row>
    <row r="400" spans="1:4" x14ac:dyDescent="0.2">
      <c r="A400" t="s">
        <v>371</v>
      </c>
      <c r="B400">
        <v>67400000</v>
      </c>
      <c r="C400">
        <v>67550000</v>
      </c>
      <c r="D400" t="s">
        <v>1089</v>
      </c>
    </row>
    <row r="401" spans="1:4" x14ac:dyDescent="0.2">
      <c r="A401" t="s">
        <v>371</v>
      </c>
      <c r="B401">
        <v>69600000</v>
      </c>
      <c r="C401">
        <v>69850000</v>
      </c>
      <c r="D401" t="s">
        <v>1090</v>
      </c>
    </row>
    <row r="402" spans="1:4" x14ac:dyDescent="0.2">
      <c r="A402" t="s">
        <v>371</v>
      </c>
      <c r="B402">
        <v>72150000</v>
      </c>
      <c r="C402">
        <v>72300000</v>
      </c>
      <c r="D402" t="s">
        <v>1091</v>
      </c>
    </row>
    <row r="403" spans="1:4" x14ac:dyDescent="0.2">
      <c r="A403" t="s">
        <v>371</v>
      </c>
      <c r="B403">
        <v>76400000</v>
      </c>
      <c r="C403">
        <v>76600000</v>
      </c>
      <c r="D403" t="s">
        <v>394</v>
      </c>
    </row>
    <row r="404" spans="1:4" x14ac:dyDescent="0.2">
      <c r="A404" t="s">
        <v>371</v>
      </c>
      <c r="B404">
        <v>77300000</v>
      </c>
      <c r="C404">
        <v>77500000</v>
      </c>
      <c r="D404" t="s">
        <v>395</v>
      </c>
    </row>
    <row r="405" spans="1:4" x14ac:dyDescent="0.2">
      <c r="A405" t="s">
        <v>371</v>
      </c>
      <c r="B405">
        <v>78150000</v>
      </c>
      <c r="C405">
        <v>78450000</v>
      </c>
      <c r="D405" t="s">
        <v>396</v>
      </c>
    </row>
    <row r="406" spans="1:4" x14ac:dyDescent="0.2">
      <c r="A406" t="s">
        <v>371</v>
      </c>
      <c r="B406">
        <v>86200000</v>
      </c>
      <c r="C406">
        <v>86300000</v>
      </c>
      <c r="D406" t="s">
        <v>397</v>
      </c>
    </row>
    <row r="407" spans="1:4" x14ac:dyDescent="0.2">
      <c r="A407" t="s">
        <v>371</v>
      </c>
      <c r="B407">
        <v>94350000</v>
      </c>
      <c r="C407">
        <v>94550000</v>
      </c>
      <c r="D407" t="s">
        <v>398</v>
      </c>
    </row>
    <row r="408" spans="1:4" x14ac:dyDescent="0.2">
      <c r="A408" t="s">
        <v>371</v>
      </c>
      <c r="B408">
        <v>95100000</v>
      </c>
      <c r="C408">
        <v>95300000</v>
      </c>
      <c r="D408" t="s">
        <v>399</v>
      </c>
    </row>
    <row r="409" spans="1:4" x14ac:dyDescent="0.2">
      <c r="A409" t="s">
        <v>371</v>
      </c>
      <c r="B409">
        <v>101000000</v>
      </c>
      <c r="C409">
        <v>101150000</v>
      </c>
      <c r="D409" t="s">
        <v>400</v>
      </c>
    </row>
    <row r="410" spans="1:4" x14ac:dyDescent="0.2">
      <c r="A410" t="s">
        <v>371</v>
      </c>
      <c r="B410">
        <v>102050000</v>
      </c>
      <c r="C410">
        <v>102400000</v>
      </c>
      <c r="D410" t="s">
        <v>1092</v>
      </c>
    </row>
    <row r="411" spans="1:4" x14ac:dyDescent="0.2">
      <c r="A411" t="s">
        <v>371</v>
      </c>
      <c r="B411">
        <v>105000000</v>
      </c>
      <c r="C411">
        <v>105150000</v>
      </c>
      <c r="D411" t="s">
        <v>403</v>
      </c>
    </row>
    <row r="412" spans="1:4" x14ac:dyDescent="0.2">
      <c r="A412" t="s">
        <v>371</v>
      </c>
      <c r="B412">
        <v>108200000</v>
      </c>
      <c r="C412">
        <v>108400000</v>
      </c>
      <c r="D412" t="s">
        <v>404</v>
      </c>
    </row>
    <row r="413" spans="1:4" x14ac:dyDescent="0.2">
      <c r="A413" t="s">
        <v>371</v>
      </c>
      <c r="B413">
        <v>112050000</v>
      </c>
      <c r="C413">
        <v>112150000</v>
      </c>
      <c r="D413" t="s">
        <v>405</v>
      </c>
    </row>
    <row r="414" spans="1:4" x14ac:dyDescent="0.2">
      <c r="A414" t="s">
        <v>371</v>
      </c>
      <c r="B414">
        <v>114000000</v>
      </c>
      <c r="C414">
        <v>114300000</v>
      </c>
      <c r="D414" t="s">
        <v>1093</v>
      </c>
    </row>
    <row r="415" spans="1:4" x14ac:dyDescent="0.2">
      <c r="A415" t="s">
        <v>371</v>
      </c>
      <c r="B415">
        <v>118400000</v>
      </c>
      <c r="C415">
        <v>118550000</v>
      </c>
      <c r="D415" t="s">
        <v>406</v>
      </c>
    </row>
    <row r="416" spans="1:4" x14ac:dyDescent="0.2">
      <c r="A416" t="s">
        <v>371</v>
      </c>
      <c r="B416">
        <v>119150000</v>
      </c>
      <c r="C416">
        <v>119350000</v>
      </c>
      <c r="D416" t="s">
        <v>407</v>
      </c>
    </row>
    <row r="417" spans="1:4" x14ac:dyDescent="0.2">
      <c r="A417" t="s">
        <v>371</v>
      </c>
      <c r="B417">
        <v>124850000</v>
      </c>
      <c r="C417">
        <v>125000000</v>
      </c>
      <c r="D417" t="s">
        <v>1094</v>
      </c>
    </row>
    <row r="418" spans="1:4" x14ac:dyDescent="0.2">
      <c r="A418" t="s">
        <v>371</v>
      </c>
      <c r="B418">
        <v>125600000</v>
      </c>
      <c r="C418">
        <v>125700000</v>
      </c>
      <c r="D418" t="s">
        <v>408</v>
      </c>
    </row>
    <row r="419" spans="1:4" x14ac:dyDescent="0.2">
      <c r="A419" t="s">
        <v>371</v>
      </c>
      <c r="B419">
        <v>128400000</v>
      </c>
      <c r="C419">
        <v>128850000</v>
      </c>
      <c r="D419" t="s">
        <v>1095</v>
      </c>
    </row>
    <row r="420" spans="1:4" x14ac:dyDescent="0.2">
      <c r="A420" t="s">
        <v>411</v>
      </c>
      <c r="B420">
        <v>250000</v>
      </c>
      <c r="C420">
        <v>450000</v>
      </c>
      <c r="D420" t="s">
        <v>412</v>
      </c>
    </row>
    <row r="421" spans="1:4" x14ac:dyDescent="0.2">
      <c r="A421" t="s">
        <v>411</v>
      </c>
      <c r="B421">
        <v>850000</v>
      </c>
      <c r="C421">
        <v>1050000</v>
      </c>
      <c r="D421" t="s">
        <v>413</v>
      </c>
    </row>
    <row r="422" spans="1:4" x14ac:dyDescent="0.2">
      <c r="A422" t="s">
        <v>411</v>
      </c>
      <c r="B422">
        <v>4200000</v>
      </c>
      <c r="C422">
        <v>4500000</v>
      </c>
      <c r="D422" t="s">
        <v>1096</v>
      </c>
    </row>
    <row r="423" spans="1:4" x14ac:dyDescent="0.2">
      <c r="A423" t="s">
        <v>411</v>
      </c>
      <c r="B423">
        <v>6550000</v>
      </c>
      <c r="C423">
        <v>6750000</v>
      </c>
      <c r="D423" t="s">
        <v>1097</v>
      </c>
    </row>
    <row r="424" spans="1:4" x14ac:dyDescent="0.2">
      <c r="A424" t="s">
        <v>411</v>
      </c>
      <c r="B424">
        <v>11600000</v>
      </c>
      <c r="C424">
        <v>11950000</v>
      </c>
      <c r="D424" t="s">
        <v>419</v>
      </c>
    </row>
    <row r="425" spans="1:4" x14ac:dyDescent="0.2">
      <c r="A425" t="s">
        <v>411</v>
      </c>
      <c r="B425">
        <v>12650000</v>
      </c>
      <c r="C425">
        <v>12750000</v>
      </c>
      <c r="D425" t="s">
        <v>420</v>
      </c>
    </row>
    <row r="426" spans="1:4" x14ac:dyDescent="0.2">
      <c r="A426" t="s">
        <v>411</v>
      </c>
      <c r="B426">
        <v>15300000</v>
      </c>
      <c r="C426">
        <v>15650000</v>
      </c>
      <c r="D426" t="s">
        <v>421</v>
      </c>
    </row>
    <row r="427" spans="1:4" x14ac:dyDescent="0.2">
      <c r="A427" t="s">
        <v>411</v>
      </c>
      <c r="B427">
        <v>18200000</v>
      </c>
      <c r="C427">
        <v>18700000</v>
      </c>
      <c r="D427" t="s">
        <v>422</v>
      </c>
    </row>
    <row r="428" spans="1:4" x14ac:dyDescent="0.2">
      <c r="A428" t="s">
        <v>411</v>
      </c>
      <c r="B428">
        <v>21400000</v>
      </c>
      <c r="C428">
        <v>21550000</v>
      </c>
      <c r="D428" t="s">
        <v>423</v>
      </c>
    </row>
    <row r="429" spans="1:4" x14ac:dyDescent="0.2">
      <c r="A429" t="s">
        <v>411</v>
      </c>
      <c r="B429">
        <v>21700000</v>
      </c>
      <c r="C429">
        <v>22000000</v>
      </c>
      <c r="D429" t="s">
        <v>1098</v>
      </c>
    </row>
    <row r="430" spans="1:4" x14ac:dyDescent="0.2">
      <c r="A430" t="s">
        <v>411</v>
      </c>
      <c r="B430">
        <v>22600000</v>
      </c>
      <c r="C430">
        <v>22750000</v>
      </c>
      <c r="D430" t="s">
        <v>424</v>
      </c>
    </row>
    <row r="431" spans="1:4" x14ac:dyDescent="0.2">
      <c r="A431" t="s">
        <v>411</v>
      </c>
      <c r="B431">
        <v>25150000</v>
      </c>
      <c r="C431">
        <v>25300000</v>
      </c>
      <c r="D431" t="s">
        <v>425</v>
      </c>
    </row>
    <row r="432" spans="1:4" x14ac:dyDescent="0.2">
      <c r="A432" t="s">
        <v>411</v>
      </c>
      <c r="B432">
        <v>40150000</v>
      </c>
      <c r="C432">
        <v>40400000</v>
      </c>
      <c r="D432" t="s">
        <v>426</v>
      </c>
    </row>
    <row r="433" spans="1:4" x14ac:dyDescent="0.2">
      <c r="A433" t="s">
        <v>411</v>
      </c>
      <c r="B433">
        <v>45700000</v>
      </c>
      <c r="C433">
        <v>45950000</v>
      </c>
      <c r="D433" t="s">
        <v>427</v>
      </c>
    </row>
    <row r="434" spans="1:4" x14ac:dyDescent="0.2">
      <c r="A434" t="s">
        <v>411</v>
      </c>
      <c r="B434">
        <v>47950000</v>
      </c>
      <c r="C434">
        <v>48050000</v>
      </c>
      <c r="D434" t="s">
        <v>428</v>
      </c>
    </row>
    <row r="435" spans="1:4" x14ac:dyDescent="0.2">
      <c r="A435" t="s">
        <v>411</v>
      </c>
      <c r="B435">
        <v>48950000</v>
      </c>
      <c r="C435">
        <v>49100000</v>
      </c>
      <c r="D435" t="s">
        <v>429</v>
      </c>
    </row>
    <row r="436" spans="1:4" x14ac:dyDescent="0.2">
      <c r="A436" t="s">
        <v>411</v>
      </c>
      <c r="B436">
        <v>49500000</v>
      </c>
      <c r="C436">
        <v>49700000</v>
      </c>
      <c r="D436" t="s">
        <v>1099</v>
      </c>
    </row>
    <row r="437" spans="1:4" x14ac:dyDescent="0.2">
      <c r="A437" t="s">
        <v>411</v>
      </c>
      <c r="B437">
        <v>50050000</v>
      </c>
      <c r="C437">
        <v>50150000</v>
      </c>
      <c r="D437" t="s">
        <v>430</v>
      </c>
    </row>
    <row r="438" spans="1:4" x14ac:dyDescent="0.2">
      <c r="A438" t="s">
        <v>411</v>
      </c>
      <c r="B438">
        <v>51900000</v>
      </c>
      <c r="C438">
        <v>52050000</v>
      </c>
      <c r="D438" t="s">
        <v>431</v>
      </c>
    </row>
    <row r="439" spans="1:4" x14ac:dyDescent="0.2">
      <c r="A439" t="s">
        <v>411</v>
      </c>
      <c r="B439">
        <v>56050000</v>
      </c>
      <c r="C439">
        <v>56150000</v>
      </c>
      <c r="D439" t="s">
        <v>432</v>
      </c>
    </row>
    <row r="440" spans="1:4" x14ac:dyDescent="0.2">
      <c r="A440" t="s">
        <v>411</v>
      </c>
      <c r="B440">
        <v>57050000</v>
      </c>
      <c r="C440">
        <v>57200000</v>
      </c>
      <c r="D440" t="s">
        <v>1100</v>
      </c>
    </row>
    <row r="441" spans="1:4" x14ac:dyDescent="0.2">
      <c r="A441" t="s">
        <v>411</v>
      </c>
      <c r="B441">
        <v>57400000</v>
      </c>
      <c r="C441">
        <v>57500000</v>
      </c>
      <c r="D441" t="s">
        <v>434</v>
      </c>
    </row>
    <row r="442" spans="1:4" x14ac:dyDescent="0.2">
      <c r="A442" t="s">
        <v>411</v>
      </c>
      <c r="B442">
        <v>57700000</v>
      </c>
      <c r="C442">
        <v>57800000</v>
      </c>
      <c r="D442" t="s">
        <v>435</v>
      </c>
    </row>
    <row r="443" spans="1:4" x14ac:dyDescent="0.2">
      <c r="A443" t="s">
        <v>411</v>
      </c>
      <c r="B443">
        <v>61650000</v>
      </c>
      <c r="C443">
        <v>62300000</v>
      </c>
      <c r="D443" t="s">
        <v>1101</v>
      </c>
    </row>
    <row r="444" spans="1:4" x14ac:dyDescent="0.2">
      <c r="A444" t="s">
        <v>411</v>
      </c>
      <c r="B444">
        <v>65800000</v>
      </c>
      <c r="C444">
        <v>66000000</v>
      </c>
      <c r="D444" t="s">
        <v>436</v>
      </c>
    </row>
    <row r="445" spans="1:4" x14ac:dyDescent="0.2">
      <c r="A445" t="s">
        <v>411</v>
      </c>
      <c r="B445">
        <v>68750000</v>
      </c>
      <c r="C445">
        <v>68900000</v>
      </c>
      <c r="D445" t="s">
        <v>437</v>
      </c>
    </row>
    <row r="446" spans="1:4" x14ac:dyDescent="0.2">
      <c r="A446" t="s">
        <v>411</v>
      </c>
      <c r="B446">
        <v>69450000</v>
      </c>
      <c r="C446">
        <v>69600000</v>
      </c>
      <c r="D446" t="s">
        <v>438</v>
      </c>
    </row>
    <row r="447" spans="1:4" x14ac:dyDescent="0.2">
      <c r="A447" t="s">
        <v>411</v>
      </c>
      <c r="B447">
        <v>92100000</v>
      </c>
      <c r="C447">
        <v>92200000</v>
      </c>
      <c r="D447" t="s">
        <v>439</v>
      </c>
    </row>
    <row r="448" spans="1:4" x14ac:dyDescent="0.2">
      <c r="A448" t="s">
        <v>411</v>
      </c>
      <c r="B448">
        <v>93650000</v>
      </c>
      <c r="C448">
        <v>93950000</v>
      </c>
      <c r="D448" t="s">
        <v>1102</v>
      </c>
    </row>
    <row r="449" spans="1:4" x14ac:dyDescent="0.2">
      <c r="A449" t="s">
        <v>411</v>
      </c>
      <c r="B449">
        <v>102350000</v>
      </c>
      <c r="C449">
        <v>102550000</v>
      </c>
      <c r="D449" t="s">
        <v>440</v>
      </c>
    </row>
    <row r="450" spans="1:4" x14ac:dyDescent="0.2">
      <c r="A450" t="s">
        <v>411</v>
      </c>
      <c r="B450">
        <v>111350000</v>
      </c>
      <c r="C450">
        <v>111500000</v>
      </c>
      <c r="D450" t="s">
        <v>441</v>
      </c>
    </row>
    <row r="451" spans="1:4" x14ac:dyDescent="0.2">
      <c r="A451" t="s">
        <v>411</v>
      </c>
      <c r="B451">
        <v>112350000</v>
      </c>
      <c r="C451">
        <v>112550000</v>
      </c>
      <c r="D451" t="s">
        <v>442</v>
      </c>
    </row>
    <row r="452" spans="1:4" x14ac:dyDescent="0.2">
      <c r="A452" t="s">
        <v>411</v>
      </c>
      <c r="B452">
        <v>117400000</v>
      </c>
      <c r="C452">
        <v>118000000</v>
      </c>
      <c r="D452" t="s">
        <v>444</v>
      </c>
    </row>
    <row r="453" spans="1:4" x14ac:dyDescent="0.2">
      <c r="A453" t="s">
        <v>411</v>
      </c>
      <c r="B453">
        <v>120050000</v>
      </c>
      <c r="C453">
        <v>120150000</v>
      </c>
      <c r="D453" t="s">
        <v>445</v>
      </c>
    </row>
    <row r="454" spans="1:4" x14ac:dyDescent="0.2">
      <c r="A454" t="s">
        <v>411</v>
      </c>
      <c r="B454">
        <v>120300000</v>
      </c>
      <c r="C454">
        <v>120400000</v>
      </c>
      <c r="D454" t="s">
        <v>446</v>
      </c>
    </row>
    <row r="455" spans="1:4" x14ac:dyDescent="0.2">
      <c r="A455" t="s">
        <v>411</v>
      </c>
      <c r="B455">
        <v>120950000</v>
      </c>
      <c r="C455">
        <v>121050000</v>
      </c>
      <c r="D455" t="s">
        <v>447</v>
      </c>
    </row>
    <row r="456" spans="1:4" x14ac:dyDescent="0.2">
      <c r="A456" t="s">
        <v>411</v>
      </c>
      <c r="B456">
        <v>121400000</v>
      </c>
      <c r="C456">
        <v>121650000</v>
      </c>
      <c r="D456" t="s">
        <v>1103</v>
      </c>
    </row>
    <row r="457" spans="1:4" x14ac:dyDescent="0.2">
      <c r="A457" t="s">
        <v>411</v>
      </c>
      <c r="B457">
        <v>123350000</v>
      </c>
      <c r="C457">
        <v>123450000</v>
      </c>
      <c r="D457" t="s">
        <v>448</v>
      </c>
    </row>
    <row r="458" spans="1:4" x14ac:dyDescent="0.2">
      <c r="A458" t="s">
        <v>411</v>
      </c>
      <c r="B458">
        <v>124300000</v>
      </c>
      <c r="C458">
        <v>124600000</v>
      </c>
      <c r="D458" t="s">
        <v>449</v>
      </c>
    </row>
    <row r="459" spans="1:4" x14ac:dyDescent="0.2">
      <c r="A459" t="s">
        <v>411</v>
      </c>
      <c r="B459">
        <v>132600000</v>
      </c>
      <c r="C459">
        <v>132750000</v>
      </c>
      <c r="D459" t="s">
        <v>450</v>
      </c>
    </row>
    <row r="460" spans="1:4" x14ac:dyDescent="0.2">
      <c r="A460" t="s">
        <v>451</v>
      </c>
      <c r="B460">
        <v>19900000</v>
      </c>
      <c r="C460">
        <v>20150000</v>
      </c>
      <c r="D460" t="s">
        <v>452</v>
      </c>
    </row>
    <row r="461" spans="1:4" x14ac:dyDescent="0.2">
      <c r="A461" t="s">
        <v>451</v>
      </c>
      <c r="B461">
        <v>20950000</v>
      </c>
      <c r="C461">
        <v>21100000</v>
      </c>
      <c r="D461" t="s">
        <v>453</v>
      </c>
    </row>
    <row r="462" spans="1:4" x14ac:dyDescent="0.2">
      <c r="A462" t="s">
        <v>451</v>
      </c>
      <c r="B462">
        <v>21650000</v>
      </c>
      <c r="C462">
        <v>21750000</v>
      </c>
      <c r="D462" t="s">
        <v>454</v>
      </c>
    </row>
    <row r="463" spans="1:4" x14ac:dyDescent="0.2">
      <c r="A463" t="s">
        <v>451</v>
      </c>
      <c r="B463">
        <v>26200000</v>
      </c>
      <c r="C463">
        <v>26450000</v>
      </c>
      <c r="D463" t="s">
        <v>455</v>
      </c>
    </row>
    <row r="464" spans="1:4" x14ac:dyDescent="0.2">
      <c r="A464" t="s">
        <v>451</v>
      </c>
      <c r="B464">
        <v>27950000</v>
      </c>
      <c r="C464">
        <v>28150000</v>
      </c>
      <c r="D464" t="s">
        <v>456</v>
      </c>
    </row>
    <row r="465" spans="1:4" x14ac:dyDescent="0.2">
      <c r="A465" t="s">
        <v>451</v>
      </c>
      <c r="B465">
        <v>28250000</v>
      </c>
      <c r="C465">
        <v>28550000</v>
      </c>
      <c r="D465" t="s">
        <v>457</v>
      </c>
    </row>
    <row r="466" spans="1:4" x14ac:dyDescent="0.2">
      <c r="A466" t="s">
        <v>451</v>
      </c>
      <c r="B466">
        <v>31100000</v>
      </c>
      <c r="C466">
        <v>31200000</v>
      </c>
      <c r="D466" t="s">
        <v>1104</v>
      </c>
    </row>
    <row r="467" spans="1:4" x14ac:dyDescent="0.2">
      <c r="A467" t="s">
        <v>451</v>
      </c>
      <c r="B467">
        <v>32250000</v>
      </c>
      <c r="C467">
        <v>32450000</v>
      </c>
      <c r="D467" t="s">
        <v>458</v>
      </c>
    </row>
    <row r="468" spans="1:4" x14ac:dyDescent="0.2">
      <c r="A468" t="s">
        <v>451</v>
      </c>
      <c r="B468">
        <v>32550000</v>
      </c>
      <c r="C468">
        <v>32800000</v>
      </c>
      <c r="D468" t="s">
        <v>459</v>
      </c>
    </row>
    <row r="469" spans="1:4" x14ac:dyDescent="0.2">
      <c r="A469" t="s">
        <v>451</v>
      </c>
      <c r="B469">
        <v>40500000</v>
      </c>
      <c r="C469">
        <v>40700000</v>
      </c>
      <c r="D469" t="s">
        <v>460</v>
      </c>
    </row>
    <row r="470" spans="1:4" x14ac:dyDescent="0.2">
      <c r="A470" t="s">
        <v>451</v>
      </c>
      <c r="B470">
        <v>40900000</v>
      </c>
      <c r="C470">
        <v>41100000</v>
      </c>
      <c r="D470" t="s">
        <v>1105</v>
      </c>
    </row>
    <row r="471" spans="1:4" x14ac:dyDescent="0.2">
      <c r="A471" t="s">
        <v>451</v>
      </c>
      <c r="B471">
        <v>48000000</v>
      </c>
      <c r="C471">
        <v>48100000</v>
      </c>
      <c r="D471" t="s">
        <v>1106</v>
      </c>
    </row>
    <row r="472" spans="1:4" x14ac:dyDescent="0.2">
      <c r="A472" t="s">
        <v>451</v>
      </c>
      <c r="B472">
        <v>48250000</v>
      </c>
      <c r="C472">
        <v>48750000</v>
      </c>
      <c r="D472" t="s">
        <v>1107</v>
      </c>
    </row>
    <row r="473" spans="1:4" x14ac:dyDescent="0.2">
      <c r="A473" t="s">
        <v>451</v>
      </c>
      <c r="B473">
        <v>72700000</v>
      </c>
      <c r="C473">
        <v>72850000</v>
      </c>
      <c r="D473" t="s">
        <v>463</v>
      </c>
    </row>
    <row r="474" spans="1:4" x14ac:dyDescent="0.2">
      <c r="A474" t="s">
        <v>451</v>
      </c>
      <c r="B474">
        <v>73000000</v>
      </c>
      <c r="C474">
        <v>73100000</v>
      </c>
      <c r="D474" t="s">
        <v>464</v>
      </c>
    </row>
    <row r="475" spans="1:4" x14ac:dyDescent="0.2">
      <c r="A475" t="s">
        <v>451</v>
      </c>
      <c r="B475">
        <v>101650000</v>
      </c>
      <c r="C475">
        <v>102450000</v>
      </c>
      <c r="D475" t="s">
        <v>465</v>
      </c>
    </row>
    <row r="476" spans="1:4" x14ac:dyDescent="0.2">
      <c r="A476" t="s">
        <v>451</v>
      </c>
      <c r="B476">
        <v>109700000</v>
      </c>
      <c r="C476">
        <v>109850000</v>
      </c>
      <c r="D476" t="s">
        <v>467</v>
      </c>
    </row>
    <row r="477" spans="1:4" x14ac:dyDescent="0.2">
      <c r="A477" t="s">
        <v>451</v>
      </c>
      <c r="B477">
        <v>113150000</v>
      </c>
      <c r="C477">
        <v>113350000</v>
      </c>
      <c r="D477" t="s">
        <v>1108</v>
      </c>
    </row>
    <row r="478" spans="1:4" x14ac:dyDescent="0.2">
      <c r="A478" t="s">
        <v>470</v>
      </c>
      <c r="B478">
        <v>20300000</v>
      </c>
      <c r="C478">
        <v>20400000</v>
      </c>
      <c r="D478" t="s">
        <v>471</v>
      </c>
    </row>
    <row r="479" spans="1:4" x14ac:dyDescent="0.2">
      <c r="A479" t="s">
        <v>470</v>
      </c>
      <c r="B479">
        <v>21350000</v>
      </c>
      <c r="C479">
        <v>21500000</v>
      </c>
      <c r="D479" t="s">
        <v>1109</v>
      </c>
    </row>
    <row r="480" spans="1:4" x14ac:dyDescent="0.2">
      <c r="A480" t="s">
        <v>470</v>
      </c>
      <c r="B480">
        <v>23250000</v>
      </c>
      <c r="C480">
        <v>23350000</v>
      </c>
      <c r="D480" t="s">
        <v>1110</v>
      </c>
    </row>
    <row r="481" spans="1:4" x14ac:dyDescent="0.2">
      <c r="A481" t="s">
        <v>470</v>
      </c>
      <c r="B481">
        <v>29550000</v>
      </c>
      <c r="C481">
        <v>30250000</v>
      </c>
      <c r="D481" t="s">
        <v>473</v>
      </c>
    </row>
    <row r="482" spans="1:4" x14ac:dyDescent="0.2">
      <c r="A482" t="s">
        <v>470</v>
      </c>
      <c r="B482">
        <v>35350000</v>
      </c>
      <c r="C482">
        <v>35450000</v>
      </c>
      <c r="D482" t="s">
        <v>474</v>
      </c>
    </row>
    <row r="483" spans="1:4" x14ac:dyDescent="0.2">
      <c r="A483" t="s">
        <v>470</v>
      </c>
      <c r="B483">
        <v>36500000</v>
      </c>
      <c r="C483">
        <v>36540000</v>
      </c>
      <c r="D483" t="s">
        <v>1111</v>
      </c>
    </row>
    <row r="484" spans="1:4" x14ac:dyDescent="0.2">
      <c r="A484" t="s">
        <v>470</v>
      </c>
      <c r="B484">
        <v>37550000</v>
      </c>
      <c r="C484">
        <v>37650000</v>
      </c>
      <c r="D484" t="s">
        <v>476</v>
      </c>
    </row>
    <row r="485" spans="1:4" x14ac:dyDescent="0.2">
      <c r="A485" t="s">
        <v>470</v>
      </c>
      <c r="B485">
        <v>45100000</v>
      </c>
      <c r="C485">
        <v>45250000</v>
      </c>
      <c r="D485" t="s">
        <v>1112</v>
      </c>
    </row>
    <row r="486" spans="1:4" x14ac:dyDescent="0.2">
      <c r="A486" t="s">
        <v>470</v>
      </c>
      <c r="B486">
        <v>50050000</v>
      </c>
      <c r="C486">
        <v>50300000</v>
      </c>
      <c r="D486" t="s">
        <v>1113</v>
      </c>
    </row>
    <row r="487" spans="1:4" x14ac:dyDescent="0.2">
      <c r="A487" t="s">
        <v>470</v>
      </c>
      <c r="B487">
        <v>55500000</v>
      </c>
      <c r="C487">
        <v>55750000</v>
      </c>
      <c r="D487" t="s">
        <v>1114</v>
      </c>
    </row>
    <row r="488" spans="1:4" x14ac:dyDescent="0.2">
      <c r="A488" t="s">
        <v>470</v>
      </c>
      <c r="B488">
        <v>61650000</v>
      </c>
      <c r="C488">
        <v>61800000</v>
      </c>
      <c r="D488" t="s">
        <v>1115</v>
      </c>
    </row>
    <row r="489" spans="1:4" x14ac:dyDescent="0.2">
      <c r="A489" t="s">
        <v>470</v>
      </c>
      <c r="B489">
        <v>64050000</v>
      </c>
      <c r="C489">
        <v>64400000</v>
      </c>
      <c r="D489" t="s">
        <v>1116</v>
      </c>
    </row>
    <row r="490" spans="1:4" x14ac:dyDescent="0.2">
      <c r="A490" t="s">
        <v>470</v>
      </c>
      <c r="B490">
        <v>64950000</v>
      </c>
      <c r="C490">
        <v>65150000</v>
      </c>
      <c r="D490" t="s">
        <v>477</v>
      </c>
    </row>
    <row r="491" spans="1:4" x14ac:dyDescent="0.2">
      <c r="A491" t="s">
        <v>470</v>
      </c>
      <c r="B491">
        <v>67750000</v>
      </c>
      <c r="C491">
        <v>68800000</v>
      </c>
      <c r="D491" t="s">
        <v>478</v>
      </c>
    </row>
    <row r="492" spans="1:4" x14ac:dyDescent="0.2">
      <c r="A492" t="s">
        <v>470</v>
      </c>
      <c r="B492">
        <v>74950000</v>
      </c>
      <c r="C492">
        <v>75100000</v>
      </c>
      <c r="D492" t="s">
        <v>1117</v>
      </c>
    </row>
    <row r="493" spans="1:4" x14ac:dyDescent="0.2">
      <c r="A493" t="s">
        <v>470</v>
      </c>
      <c r="B493">
        <v>80900000</v>
      </c>
      <c r="C493">
        <v>81200000</v>
      </c>
      <c r="D493" t="s">
        <v>479</v>
      </c>
    </row>
    <row r="494" spans="1:4" x14ac:dyDescent="0.2">
      <c r="A494" t="s">
        <v>470</v>
      </c>
      <c r="B494">
        <v>95050000</v>
      </c>
      <c r="C494">
        <v>95200000</v>
      </c>
      <c r="D494" t="s">
        <v>480</v>
      </c>
    </row>
    <row r="495" spans="1:4" x14ac:dyDescent="0.2">
      <c r="A495" t="s">
        <v>470</v>
      </c>
      <c r="B495">
        <v>99100000</v>
      </c>
      <c r="C495">
        <v>99300000</v>
      </c>
      <c r="D495" t="s">
        <v>481</v>
      </c>
    </row>
    <row r="496" spans="1:4" x14ac:dyDescent="0.2">
      <c r="A496" t="s">
        <v>470</v>
      </c>
      <c r="B496">
        <v>102050000</v>
      </c>
      <c r="C496">
        <v>102200000</v>
      </c>
      <c r="D496" t="s">
        <v>482</v>
      </c>
    </row>
    <row r="497" spans="1:4" x14ac:dyDescent="0.2">
      <c r="A497" t="s">
        <v>470</v>
      </c>
      <c r="B497">
        <v>102750000</v>
      </c>
      <c r="C497">
        <v>102950000</v>
      </c>
      <c r="D497" t="s">
        <v>483</v>
      </c>
    </row>
    <row r="498" spans="1:4" x14ac:dyDescent="0.2">
      <c r="A498" t="s">
        <v>470</v>
      </c>
      <c r="B498">
        <v>104700000</v>
      </c>
      <c r="C498">
        <v>104850000</v>
      </c>
      <c r="D498" t="s">
        <v>484</v>
      </c>
    </row>
    <row r="499" spans="1:4" x14ac:dyDescent="0.2">
      <c r="A499" t="s">
        <v>485</v>
      </c>
      <c r="B499">
        <v>23600000</v>
      </c>
      <c r="C499">
        <v>23750000</v>
      </c>
      <c r="D499" t="s">
        <v>1118</v>
      </c>
    </row>
    <row r="500" spans="1:4" x14ac:dyDescent="0.2">
      <c r="A500" t="s">
        <v>485</v>
      </c>
      <c r="B500">
        <v>32150000</v>
      </c>
      <c r="C500">
        <v>32850000</v>
      </c>
      <c r="D500" t="s">
        <v>1119</v>
      </c>
    </row>
    <row r="501" spans="1:4" x14ac:dyDescent="0.2">
      <c r="A501" t="s">
        <v>485</v>
      </c>
      <c r="B501">
        <v>34300000</v>
      </c>
      <c r="C501">
        <v>34400000</v>
      </c>
      <c r="D501" t="s">
        <v>488</v>
      </c>
    </row>
    <row r="502" spans="1:4" x14ac:dyDescent="0.2">
      <c r="A502" t="s">
        <v>485</v>
      </c>
      <c r="B502">
        <v>38200000</v>
      </c>
      <c r="C502">
        <v>38400000</v>
      </c>
      <c r="D502" t="s">
        <v>489</v>
      </c>
    </row>
    <row r="503" spans="1:4" x14ac:dyDescent="0.2">
      <c r="A503" t="s">
        <v>485</v>
      </c>
      <c r="B503">
        <v>40350000</v>
      </c>
      <c r="C503">
        <v>40450000</v>
      </c>
      <c r="D503" t="s">
        <v>490</v>
      </c>
    </row>
    <row r="504" spans="1:4" x14ac:dyDescent="0.2">
      <c r="A504" t="s">
        <v>485</v>
      </c>
      <c r="B504">
        <v>40650000</v>
      </c>
      <c r="C504">
        <v>40800000</v>
      </c>
      <c r="D504" t="s">
        <v>491</v>
      </c>
    </row>
    <row r="505" spans="1:4" x14ac:dyDescent="0.2">
      <c r="A505" t="s">
        <v>485</v>
      </c>
      <c r="B505">
        <v>41450000</v>
      </c>
      <c r="C505">
        <v>41800000</v>
      </c>
      <c r="D505" t="s">
        <v>1120</v>
      </c>
    </row>
    <row r="506" spans="1:4" x14ac:dyDescent="0.2">
      <c r="A506" t="s">
        <v>485</v>
      </c>
      <c r="B506">
        <v>43350000</v>
      </c>
      <c r="C506">
        <v>43550000</v>
      </c>
      <c r="D506" t="s">
        <v>495</v>
      </c>
    </row>
    <row r="507" spans="1:4" x14ac:dyDescent="0.2">
      <c r="A507" t="s">
        <v>485</v>
      </c>
      <c r="B507">
        <v>44650000</v>
      </c>
      <c r="C507">
        <v>44750000</v>
      </c>
      <c r="D507" t="s">
        <v>496</v>
      </c>
    </row>
    <row r="508" spans="1:4" x14ac:dyDescent="0.2">
      <c r="A508" t="s">
        <v>485</v>
      </c>
      <c r="B508">
        <v>49400000</v>
      </c>
      <c r="C508">
        <v>49550000</v>
      </c>
      <c r="D508" t="s">
        <v>497</v>
      </c>
    </row>
    <row r="509" spans="1:4" x14ac:dyDescent="0.2">
      <c r="A509" t="s">
        <v>485</v>
      </c>
      <c r="B509">
        <v>50400000</v>
      </c>
      <c r="C509">
        <v>50550000</v>
      </c>
      <c r="D509" t="s">
        <v>498</v>
      </c>
    </row>
    <row r="510" spans="1:4" x14ac:dyDescent="0.2">
      <c r="A510" t="s">
        <v>485</v>
      </c>
      <c r="B510">
        <v>51150000</v>
      </c>
      <c r="C510">
        <v>51400000</v>
      </c>
      <c r="D510" t="s">
        <v>499</v>
      </c>
    </row>
    <row r="511" spans="1:4" x14ac:dyDescent="0.2">
      <c r="A511" t="s">
        <v>485</v>
      </c>
      <c r="B511">
        <v>58850000</v>
      </c>
      <c r="C511">
        <v>59000000</v>
      </c>
      <c r="D511" t="s">
        <v>500</v>
      </c>
    </row>
    <row r="512" spans="1:4" x14ac:dyDescent="0.2">
      <c r="A512" t="s">
        <v>485</v>
      </c>
      <c r="B512">
        <v>66350000</v>
      </c>
      <c r="C512">
        <v>66550000</v>
      </c>
      <c r="D512" t="s">
        <v>501</v>
      </c>
    </row>
    <row r="513" spans="1:4" x14ac:dyDescent="0.2">
      <c r="A513" t="s">
        <v>485</v>
      </c>
      <c r="B513">
        <v>67000000</v>
      </c>
      <c r="C513">
        <v>67250000</v>
      </c>
      <c r="D513" t="s">
        <v>502</v>
      </c>
    </row>
    <row r="514" spans="1:4" x14ac:dyDescent="0.2">
      <c r="A514" t="s">
        <v>485</v>
      </c>
      <c r="B514">
        <v>73650000</v>
      </c>
      <c r="C514">
        <v>73750000</v>
      </c>
      <c r="D514" t="s">
        <v>503</v>
      </c>
    </row>
    <row r="515" spans="1:4" x14ac:dyDescent="0.2">
      <c r="A515" t="s">
        <v>485</v>
      </c>
      <c r="B515">
        <v>73950000</v>
      </c>
      <c r="C515">
        <v>74100000</v>
      </c>
      <c r="D515" t="s">
        <v>504</v>
      </c>
    </row>
    <row r="516" spans="1:4" x14ac:dyDescent="0.2">
      <c r="A516" t="s">
        <v>485</v>
      </c>
      <c r="B516">
        <v>87800000</v>
      </c>
      <c r="C516">
        <v>88300000</v>
      </c>
      <c r="D516" t="s">
        <v>505</v>
      </c>
    </row>
    <row r="517" spans="1:4" x14ac:dyDescent="0.2">
      <c r="A517" t="s">
        <v>485</v>
      </c>
      <c r="B517">
        <v>89200000</v>
      </c>
      <c r="C517">
        <v>89350000</v>
      </c>
      <c r="D517" t="s">
        <v>506</v>
      </c>
    </row>
    <row r="518" spans="1:4" x14ac:dyDescent="0.2">
      <c r="A518" t="s">
        <v>485</v>
      </c>
      <c r="B518">
        <v>90050000</v>
      </c>
      <c r="C518">
        <v>90150000</v>
      </c>
      <c r="D518" t="s">
        <v>507</v>
      </c>
    </row>
    <row r="519" spans="1:4" x14ac:dyDescent="0.2">
      <c r="A519" t="s">
        <v>485</v>
      </c>
      <c r="B519">
        <v>90650000</v>
      </c>
      <c r="C519">
        <v>90850000</v>
      </c>
      <c r="D519" t="s">
        <v>508</v>
      </c>
    </row>
    <row r="520" spans="1:4" x14ac:dyDescent="0.2">
      <c r="A520" t="s">
        <v>485</v>
      </c>
      <c r="B520">
        <v>92850000</v>
      </c>
      <c r="C520">
        <v>93050000</v>
      </c>
      <c r="D520" t="s">
        <v>509</v>
      </c>
    </row>
    <row r="521" spans="1:4" x14ac:dyDescent="0.2">
      <c r="A521" t="s">
        <v>485</v>
      </c>
      <c r="B521">
        <v>98600000</v>
      </c>
      <c r="C521">
        <v>99000000</v>
      </c>
      <c r="D521" t="s">
        <v>510</v>
      </c>
    </row>
    <row r="522" spans="1:4" x14ac:dyDescent="0.2">
      <c r="A522" t="s">
        <v>511</v>
      </c>
      <c r="B522">
        <v>50000</v>
      </c>
      <c r="C522">
        <v>200000</v>
      </c>
      <c r="D522" t="s">
        <v>1121</v>
      </c>
    </row>
    <row r="523" spans="1:4" x14ac:dyDescent="0.2">
      <c r="A523" t="s">
        <v>511</v>
      </c>
      <c r="B523">
        <v>250000</v>
      </c>
      <c r="C523">
        <v>400000</v>
      </c>
      <c r="D523" t="s">
        <v>512</v>
      </c>
    </row>
    <row r="524" spans="1:4" x14ac:dyDescent="0.2">
      <c r="A524" t="s">
        <v>511</v>
      </c>
      <c r="B524">
        <v>700000</v>
      </c>
      <c r="C524">
        <v>800000</v>
      </c>
      <c r="D524" t="s">
        <v>1122</v>
      </c>
    </row>
    <row r="525" spans="1:4" x14ac:dyDescent="0.2">
      <c r="A525" t="s">
        <v>511</v>
      </c>
      <c r="B525">
        <v>2000000</v>
      </c>
      <c r="C525">
        <v>2150000</v>
      </c>
      <c r="D525" t="s">
        <v>1123</v>
      </c>
    </row>
    <row r="526" spans="1:4" x14ac:dyDescent="0.2">
      <c r="A526" t="s">
        <v>511</v>
      </c>
      <c r="B526">
        <v>2500000</v>
      </c>
      <c r="C526">
        <v>2650000</v>
      </c>
      <c r="D526" t="s">
        <v>515</v>
      </c>
    </row>
    <row r="527" spans="1:4" x14ac:dyDescent="0.2">
      <c r="A527" t="s">
        <v>511</v>
      </c>
      <c r="B527">
        <v>3550000</v>
      </c>
      <c r="C527">
        <v>3650000</v>
      </c>
      <c r="D527" t="s">
        <v>516</v>
      </c>
    </row>
    <row r="528" spans="1:4" x14ac:dyDescent="0.2">
      <c r="A528" t="s">
        <v>511</v>
      </c>
      <c r="B528">
        <v>3700000</v>
      </c>
      <c r="C528">
        <v>3950000</v>
      </c>
      <c r="D528" t="s">
        <v>517</v>
      </c>
    </row>
    <row r="529" spans="1:4" x14ac:dyDescent="0.2">
      <c r="A529" t="s">
        <v>511</v>
      </c>
      <c r="B529">
        <v>8850000</v>
      </c>
      <c r="C529">
        <v>9000000</v>
      </c>
      <c r="D529" t="s">
        <v>1124</v>
      </c>
    </row>
    <row r="530" spans="1:4" x14ac:dyDescent="0.2">
      <c r="A530" t="s">
        <v>511</v>
      </c>
      <c r="B530">
        <v>9700000</v>
      </c>
      <c r="C530">
        <v>10250000</v>
      </c>
      <c r="D530" t="s">
        <v>518</v>
      </c>
    </row>
    <row r="531" spans="1:4" x14ac:dyDescent="0.2">
      <c r="A531" t="s">
        <v>511</v>
      </c>
      <c r="B531">
        <v>10800000</v>
      </c>
      <c r="C531">
        <v>11000000</v>
      </c>
      <c r="D531" t="s">
        <v>519</v>
      </c>
    </row>
    <row r="532" spans="1:4" x14ac:dyDescent="0.2">
      <c r="A532" t="s">
        <v>511</v>
      </c>
      <c r="B532">
        <v>11200000</v>
      </c>
      <c r="C532">
        <v>11300000</v>
      </c>
      <c r="D532" t="s">
        <v>520</v>
      </c>
    </row>
    <row r="533" spans="1:4" x14ac:dyDescent="0.2">
      <c r="A533" t="s">
        <v>511</v>
      </c>
      <c r="B533">
        <v>13900000</v>
      </c>
      <c r="C533">
        <v>14000000</v>
      </c>
      <c r="D533" t="s">
        <v>521</v>
      </c>
    </row>
    <row r="534" spans="1:4" x14ac:dyDescent="0.2">
      <c r="A534" t="s">
        <v>511</v>
      </c>
      <c r="B534">
        <v>15650000</v>
      </c>
      <c r="C534">
        <v>16000000</v>
      </c>
      <c r="D534" t="s">
        <v>522</v>
      </c>
    </row>
    <row r="535" spans="1:4" x14ac:dyDescent="0.2">
      <c r="A535" t="s">
        <v>511</v>
      </c>
      <c r="B535">
        <v>18750000</v>
      </c>
      <c r="C535">
        <v>18950000</v>
      </c>
      <c r="D535" t="s">
        <v>523</v>
      </c>
    </row>
    <row r="536" spans="1:4" x14ac:dyDescent="0.2">
      <c r="A536" t="s">
        <v>511</v>
      </c>
      <c r="B536">
        <v>23550000</v>
      </c>
      <c r="C536">
        <v>23750000</v>
      </c>
      <c r="D536" t="s">
        <v>1125</v>
      </c>
    </row>
    <row r="537" spans="1:4" x14ac:dyDescent="0.2">
      <c r="A537" t="s">
        <v>511</v>
      </c>
      <c r="B537">
        <v>28900000</v>
      </c>
      <c r="C537">
        <v>29000000</v>
      </c>
      <c r="D537" t="s">
        <v>1126</v>
      </c>
    </row>
    <row r="538" spans="1:4" x14ac:dyDescent="0.2">
      <c r="A538" t="s">
        <v>511</v>
      </c>
      <c r="B538">
        <v>30050000</v>
      </c>
      <c r="C538">
        <v>30150000</v>
      </c>
      <c r="D538" t="s">
        <v>525</v>
      </c>
    </row>
    <row r="539" spans="1:4" x14ac:dyDescent="0.2">
      <c r="A539" t="s">
        <v>511</v>
      </c>
      <c r="B539">
        <v>31150000</v>
      </c>
      <c r="C539">
        <v>31250000</v>
      </c>
      <c r="D539" t="s">
        <v>527</v>
      </c>
    </row>
    <row r="540" spans="1:4" x14ac:dyDescent="0.2">
      <c r="A540" t="s">
        <v>511</v>
      </c>
      <c r="B540">
        <v>50700000</v>
      </c>
      <c r="C540">
        <v>50850000</v>
      </c>
      <c r="D540" t="s">
        <v>528</v>
      </c>
    </row>
    <row r="541" spans="1:4" x14ac:dyDescent="0.2">
      <c r="A541" t="s">
        <v>511</v>
      </c>
      <c r="B541">
        <v>56700000</v>
      </c>
      <c r="C541">
        <v>56900000</v>
      </c>
      <c r="D541" t="s">
        <v>529</v>
      </c>
    </row>
    <row r="542" spans="1:4" x14ac:dyDescent="0.2">
      <c r="A542" t="s">
        <v>511</v>
      </c>
      <c r="B542">
        <v>67000000</v>
      </c>
      <c r="C542">
        <v>67150000</v>
      </c>
      <c r="D542" t="s">
        <v>530</v>
      </c>
    </row>
    <row r="543" spans="1:4" x14ac:dyDescent="0.2">
      <c r="A543" t="s">
        <v>511</v>
      </c>
      <c r="B543">
        <v>67500000</v>
      </c>
      <c r="C543">
        <v>67700000</v>
      </c>
      <c r="D543" t="s">
        <v>531</v>
      </c>
    </row>
    <row r="544" spans="1:4" x14ac:dyDescent="0.2">
      <c r="A544" t="s">
        <v>511</v>
      </c>
      <c r="B544">
        <v>68700000</v>
      </c>
      <c r="C544">
        <v>68900000</v>
      </c>
      <c r="D544" t="s">
        <v>532</v>
      </c>
    </row>
    <row r="545" spans="1:4" x14ac:dyDescent="0.2">
      <c r="A545" t="s">
        <v>511</v>
      </c>
      <c r="B545">
        <v>71250000</v>
      </c>
      <c r="C545">
        <v>71350000</v>
      </c>
      <c r="D545" t="s">
        <v>533</v>
      </c>
    </row>
    <row r="546" spans="1:4" x14ac:dyDescent="0.2">
      <c r="A546" t="s">
        <v>511</v>
      </c>
      <c r="B546">
        <v>72750000</v>
      </c>
      <c r="C546">
        <v>73950000</v>
      </c>
      <c r="D546" t="s">
        <v>534</v>
      </c>
    </row>
    <row r="547" spans="1:4" x14ac:dyDescent="0.2">
      <c r="A547" t="s">
        <v>511</v>
      </c>
      <c r="B547">
        <v>79550000</v>
      </c>
      <c r="C547">
        <v>79650000</v>
      </c>
      <c r="D547" t="s">
        <v>535</v>
      </c>
    </row>
    <row r="548" spans="1:4" x14ac:dyDescent="0.2">
      <c r="A548" t="s">
        <v>511</v>
      </c>
      <c r="B548">
        <v>81700000</v>
      </c>
      <c r="C548">
        <v>82000000</v>
      </c>
      <c r="D548" t="s">
        <v>536</v>
      </c>
    </row>
    <row r="549" spans="1:4" x14ac:dyDescent="0.2">
      <c r="A549" t="s">
        <v>511</v>
      </c>
      <c r="B549">
        <v>85850000</v>
      </c>
      <c r="C549">
        <v>85950000</v>
      </c>
      <c r="D549" t="s">
        <v>537</v>
      </c>
    </row>
    <row r="550" spans="1:4" x14ac:dyDescent="0.2">
      <c r="A550" t="s">
        <v>511</v>
      </c>
      <c r="B550">
        <v>86450000</v>
      </c>
      <c r="C550">
        <v>86550000</v>
      </c>
      <c r="D550" t="s">
        <v>538</v>
      </c>
    </row>
    <row r="551" spans="1:4" x14ac:dyDescent="0.2">
      <c r="A551" t="s">
        <v>511</v>
      </c>
      <c r="B551">
        <v>89200000</v>
      </c>
      <c r="C551">
        <v>89550000</v>
      </c>
      <c r="D551" t="s">
        <v>539</v>
      </c>
    </row>
    <row r="552" spans="1:4" x14ac:dyDescent="0.2">
      <c r="A552" t="s">
        <v>511</v>
      </c>
      <c r="B552">
        <v>89700000</v>
      </c>
      <c r="C552">
        <v>89950000</v>
      </c>
      <c r="D552" t="s">
        <v>1127</v>
      </c>
    </row>
    <row r="553" spans="1:4" x14ac:dyDescent="0.2">
      <c r="A553" t="s">
        <v>541</v>
      </c>
      <c r="B553">
        <v>1600000</v>
      </c>
      <c r="C553">
        <v>1750000</v>
      </c>
      <c r="D553" t="s">
        <v>1128</v>
      </c>
    </row>
    <row r="554" spans="1:4" x14ac:dyDescent="0.2">
      <c r="A554" t="s">
        <v>541</v>
      </c>
      <c r="B554">
        <v>7250000</v>
      </c>
      <c r="C554">
        <v>7350000</v>
      </c>
      <c r="D554" t="s">
        <v>542</v>
      </c>
    </row>
    <row r="555" spans="1:4" x14ac:dyDescent="0.2">
      <c r="A555" t="s">
        <v>541</v>
      </c>
      <c r="B555">
        <v>7600000</v>
      </c>
      <c r="C555">
        <v>7750000</v>
      </c>
      <c r="D555" t="s">
        <v>543</v>
      </c>
    </row>
    <row r="556" spans="1:4" x14ac:dyDescent="0.2">
      <c r="A556" t="s">
        <v>541</v>
      </c>
      <c r="B556">
        <v>7850000</v>
      </c>
      <c r="C556">
        <v>7950000</v>
      </c>
      <c r="D556" t="s">
        <v>1129</v>
      </c>
    </row>
    <row r="557" spans="1:4" x14ac:dyDescent="0.2">
      <c r="A557" t="s">
        <v>541</v>
      </c>
      <c r="B557">
        <v>8050000</v>
      </c>
      <c r="C557">
        <v>8250000</v>
      </c>
      <c r="D557" t="s">
        <v>1130</v>
      </c>
    </row>
    <row r="558" spans="1:4" x14ac:dyDescent="0.2">
      <c r="A558" t="s">
        <v>541</v>
      </c>
      <c r="B558">
        <v>12000000</v>
      </c>
      <c r="C558">
        <v>12200000</v>
      </c>
      <c r="D558" t="s">
        <v>546</v>
      </c>
    </row>
    <row r="559" spans="1:4" x14ac:dyDescent="0.2">
      <c r="A559" t="s">
        <v>541</v>
      </c>
      <c r="B559">
        <v>16000000</v>
      </c>
      <c r="C559">
        <v>16250000</v>
      </c>
      <c r="D559" t="s">
        <v>547</v>
      </c>
    </row>
    <row r="560" spans="1:4" x14ac:dyDescent="0.2">
      <c r="A560" t="s">
        <v>541</v>
      </c>
      <c r="B560">
        <v>17150000</v>
      </c>
      <c r="C560">
        <v>17300000</v>
      </c>
      <c r="D560" t="s">
        <v>548</v>
      </c>
    </row>
    <row r="561" spans="1:4" x14ac:dyDescent="0.2">
      <c r="A561" t="s">
        <v>541</v>
      </c>
      <c r="B561">
        <v>18000000</v>
      </c>
      <c r="C561">
        <v>18100000</v>
      </c>
      <c r="D561" t="s">
        <v>549</v>
      </c>
    </row>
    <row r="562" spans="1:4" x14ac:dyDescent="0.2">
      <c r="A562" t="s">
        <v>541</v>
      </c>
      <c r="B562">
        <v>31050000</v>
      </c>
      <c r="C562">
        <v>31450000</v>
      </c>
      <c r="D562" t="s">
        <v>550</v>
      </c>
    </row>
    <row r="563" spans="1:4" x14ac:dyDescent="0.2">
      <c r="A563" t="s">
        <v>541</v>
      </c>
      <c r="B563">
        <v>31900000</v>
      </c>
      <c r="C563">
        <v>32050000</v>
      </c>
      <c r="D563" t="s">
        <v>551</v>
      </c>
    </row>
    <row r="564" spans="1:4" x14ac:dyDescent="0.2">
      <c r="A564" t="s">
        <v>541</v>
      </c>
      <c r="B564">
        <v>34200000</v>
      </c>
      <c r="C564">
        <v>34300000</v>
      </c>
      <c r="D564" t="s">
        <v>1131</v>
      </c>
    </row>
    <row r="565" spans="1:4" x14ac:dyDescent="0.2">
      <c r="A565" t="s">
        <v>541</v>
      </c>
      <c r="B565">
        <v>35050000</v>
      </c>
      <c r="C565">
        <v>35150000</v>
      </c>
      <c r="D565" t="s">
        <v>552</v>
      </c>
    </row>
    <row r="566" spans="1:4" x14ac:dyDescent="0.2">
      <c r="A566" t="s">
        <v>541</v>
      </c>
      <c r="B566">
        <v>35300000</v>
      </c>
      <c r="C566">
        <v>35400000</v>
      </c>
      <c r="D566" t="s">
        <v>553</v>
      </c>
    </row>
    <row r="567" spans="1:4" x14ac:dyDescent="0.2">
      <c r="A567" t="s">
        <v>541</v>
      </c>
      <c r="B567">
        <v>39400000</v>
      </c>
      <c r="C567">
        <v>39600000</v>
      </c>
      <c r="D567" t="s">
        <v>554</v>
      </c>
    </row>
    <row r="568" spans="1:4" x14ac:dyDescent="0.2">
      <c r="A568" t="s">
        <v>541</v>
      </c>
      <c r="B568">
        <v>39650000</v>
      </c>
      <c r="C568">
        <v>39900000</v>
      </c>
      <c r="D568" t="s">
        <v>1132</v>
      </c>
    </row>
    <row r="569" spans="1:4" x14ac:dyDescent="0.2">
      <c r="A569" t="s">
        <v>541</v>
      </c>
      <c r="B569">
        <v>40250000</v>
      </c>
      <c r="C569">
        <v>40400000</v>
      </c>
      <c r="D569" t="s">
        <v>557</v>
      </c>
    </row>
    <row r="570" spans="1:4" x14ac:dyDescent="0.2">
      <c r="A570" t="s">
        <v>541</v>
      </c>
      <c r="B570">
        <v>40600000</v>
      </c>
      <c r="C570">
        <v>40700000</v>
      </c>
      <c r="D570" t="s">
        <v>558</v>
      </c>
    </row>
    <row r="571" spans="1:4" x14ac:dyDescent="0.2">
      <c r="A571" t="s">
        <v>541</v>
      </c>
      <c r="B571">
        <v>42150000</v>
      </c>
      <c r="C571">
        <v>42450000</v>
      </c>
      <c r="D571" t="s">
        <v>1133</v>
      </c>
    </row>
    <row r="572" spans="1:4" x14ac:dyDescent="0.2">
      <c r="A572" t="s">
        <v>541</v>
      </c>
      <c r="B572">
        <v>42650000</v>
      </c>
      <c r="C572">
        <v>42800000</v>
      </c>
      <c r="D572" t="s">
        <v>560</v>
      </c>
    </row>
    <row r="573" spans="1:4" x14ac:dyDescent="0.2">
      <c r="A573" t="s">
        <v>541</v>
      </c>
      <c r="B573">
        <v>43000000</v>
      </c>
      <c r="C573">
        <v>43200000</v>
      </c>
      <c r="D573" t="s">
        <v>561</v>
      </c>
    </row>
    <row r="574" spans="1:4" x14ac:dyDescent="0.2">
      <c r="A574" t="s">
        <v>541</v>
      </c>
      <c r="B574">
        <v>43500000</v>
      </c>
      <c r="C574">
        <v>43600000</v>
      </c>
      <c r="D574" t="s">
        <v>562</v>
      </c>
    </row>
    <row r="575" spans="1:4" x14ac:dyDescent="0.2">
      <c r="A575" t="s">
        <v>541</v>
      </c>
      <c r="B575">
        <v>44850000</v>
      </c>
      <c r="C575">
        <v>44950000</v>
      </c>
      <c r="D575" t="s">
        <v>1134</v>
      </c>
    </row>
    <row r="576" spans="1:4" x14ac:dyDescent="0.2">
      <c r="A576" t="s">
        <v>541</v>
      </c>
      <c r="B576">
        <v>45200000</v>
      </c>
      <c r="C576">
        <v>45350000</v>
      </c>
      <c r="D576" t="s">
        <v>563</v>
      </c>
    </row>
    <row r="577" spans="1:4" x14ac:dyDescent="0.2">
      <c r="A577" t="s">
        <v>541</v>
      </c>
      <c r="B577">
        <v>47050000</v>
      </c>
      <c r="C577">
        <v>47250000</v>
      </c>
      <c r="D577" t="s">
        <v>1135</v>
      </c>
    </row>
    <row r="578" spans="1:4" x14ac:dyDescent="0.2">
      <c r="A578" t="s">
        <v>541</v>
      </c>
      <c r="B578">
        <v>48700000</v>
      </c>
      <c r="C578">
        <v>48750000</v>
      </c>
      <c r="D578" t="s">
        <v>564</v>
      </c>
    </row>
    <row r="579" spans="1:4" x14ac:dyDescent="0.2">
      <c r="A579" t="s">
        <v>541</v>
      </c>
      <c r="B579">
        <v>49550000</v>
      </c>
      <c r="C579">
        <v>49700000</v>
      </c>
      <c r="D579" t="s">
        <v>565</v>
      </c>
    </row>
    <row r="580" spans="1:4" x14ac:dyDescent="0.2">
      <c r="A580" t="s">
        <v>541</v>
      </c>
      <c r="B580">
        <v>50100000</v>
      </c>
      <c r="C580">
        <v>50300000</v>
      </c>
      <c r="D580" t="s">
        <v>1136</v>
      </c>
    </row>
    <row r="581" spans="1:4" x14ac:dyDescent="0.2">
      <c r="A581" t="s">
        <v>541</v>
      </c>
      <c r="B581">
        <v>57200000</v>
      </c>
      <c r="C581">
        <v>57750000</v>
      </c>
      <c r="D581" t="s">
        <v>566</v>
      </c>
    </row>
    <row r="582" spans="1:4" x14ac:dyDescent="0.2">
      <c r="A582" t="s">
        <v>541</v>
      </c>
      <c r="B582">
        <v>58300000</v>
      </c>
      <c r="C582">
        <v>58450000</v>
      </c>
      <c r="D582" t="s">
        <v>567</v>
      </c>
    </row>
    <row r="583" spans="1:4" x14ac:dyDescent="0.2">
      <c r="A583" t="s">
        <v>541</v>
      </c>
      <c r="B583">
        <v>58650000</v>
      </c>
      <c r="C583">
        <v>58800000</v>
      </c>
      <c r="D583" t="s">
        <v>568</v>
      </c>
    </row>
    <row r="584" spans="1:4" x14ac:dyDescent="0.2">
      <c r="A584" t="s">
        <v>541</v>
      </c>
      <c r="B584">
        <v>59850000</v>
      </c>
      <c r="C584">
        <v>60000000</v>
      </c>
      <c r="D584" t="s">
        <v>569</v>
      </c>
    </row>
    <row r="585" spans="1:4" x14ac:dyDescent="0.2">
      <c r="A585" t="s">
        <v>541</v>
      </c>
      <c r="B585">
        <v>60550000</v>
      </c>
      <c r="C585">
        <v>60700000</v>
      </c>
      <c r="D585" t="s">
        <v>570</v>
      </c>
    </row>
    <row r="586" spans="1:4" x14ac:dyDescent="0.2">
      <c r="A586" t="s">
        <v>541</v>
      </c>
      <c r="B586">
        <v>61650000</v>
      </c>
      <c r="C586">
        <v>61900000</v>
      </c>
      <c r="D586" t="s">
        <v>571</v>
      </c>
    </row>
    <row r="587" spans="1:4" x14ac:dyDescent="0.2">
      <c r="A587" t="s">
        <v>541</v>
      </c>
      <c r="B587">
        <v>63650000</v>
      </c>
      <c r="C587">
        <v>63800000</v>
      </c>
      <c r="D587" t="s">
        <v>1137</v>
      </c>
    </row>
    <row r="588" spans="1:4" x14ac:dyDescent="0.2">
      <c r="A588" t="s">
        <v>541</v>
      </c>
      <c r="B588">
        <v>63900000</v>
      </c>
      <c r="C588">
        <v>64000000</v>
      </c>
      <c r="D588" t="s">
        <v>572</v>
      </c>
    </row>
    <row r="589" spans="1:4" x14ac:dyDescent="0.2">
      <c r="A589" t="s">
        <v>541</v>
      </c>
      <c r="B589">
        <v>64950000</v>
      </c>
      <c r="C589">
        <v>65100000</v>
      </c>
      <c r="D589" t="s">
        <v>573</v>
      </c>
    </row>
    <row r="590" spans="1:4" x14ac:dyDescent="0.2">
      <c r="A590" t="s">
        <v>541</v>
      </c>
      <c r="B590">
        <v>65500000</v>
      </c>
      <c r="C590">
        <v>65600000</v>
      </c>
      <c r="D590" t="s">
        <v>574</v>
      </c>
    </row>
    <row r="591" spans="1:4" x14ac:dyDescent="0.2">
      <c r="A591" t="s">
        <v>541</v>
      </c>
      <c r="B591">
        <v>66250000</v>
      </c>
      <c r="C591">
        <v>66850000</v>
      </c>
      <c r="D591" t="s">
        <v>575</v>
      </c>
    </row>
    <row r="592" spans="1:4" x14ac:dyDescent="0.2">
      <c r="A592" t="s">
        <v>541</v>
      </c>
      <c r="B592">
        <v>68450000</v>
      </c>
      <c r="C592">
        <v>68600000</v>
      </c>
      <c r="D592" t="s">
        <v>576</v>
      </c>
    </row>
    <row r="593" spans="1:4" x14ac:dyDescent="0.2">
      <c r="A593" t="s">
        <v>541</v>
      </c>
      <c r="B593">
        <v>69100000</v>
      </c>
      <c r="C593">
        <v>69300000</v>
      </c>
      <c r="D593" t="s">
        <v>1138</v>
      </c>
    </row>
    <row r="594" spans="1:4" x14ac:dyDescent="0.2">
      <c r="A594" t="s">
        <v>541</v>
      </c>
      <c r="B594">
        <v>72100000</v>
      </c>
      <c r="C594">
        <v>72150000</v>
      </c>
      <c r="D594" t="s">
        <v>577</v>
      </c>
    </row>
    <row r="595" spans="1:4" x14ac:dyDescent="0.2">
      <c r="A595" t="s">
        <v>541</v>
      </c>
      <c r="B595">
        <v>75850000</v>
      </c>
      <c r="C595">
        <v>76000000</v>
      </c>
      <c r="D595" t="s">
        <v>579</v>
      </c>
    </row>
    <row r="596" spans="1:4" x14ac:dyDescent="0.2">
      <c r="A596" t="s">
        <v>541</v>
      </c>
      <c r="B596">
        <v>76700000</v>
      </c>
      <c r="C596">
        <v>76800000</v>
      </c>
      <c r="D596" t="s">
        <v>580</v>
      </c>
    </row>
    <row r="597" spans="1:4" x14ac:dyDescent="0.2">
      <c r="A597" t="s">
        <v>541</v>
      </c>
      <c r="B597">
        <v>80200000</v>
      </c>
      <c r="C597">
        <v>80450000</v>
      </c>
      <c r="D597" t="s">
        <v>581</v>
      </c>
    </row>
    <row r="598" spans="1:4" x14ac:dyDescent="0.2">
      <c r="A598" t="s">
        <v>541</v>
      </c>
      <c r="B598">
        <v>80500000</v>
      </c>
      <c r="C598">
        <v>81000000</v>
      </c>
      <c r="D598" t="s">
        <v>582</v>
      </c>
    </row>
    <row r="599" spans="1:4" x14ac:dyDescent="0.2">
      <c r="A599" t="s">
        <v>541</v>
      </c>
      <c r="B599">
        <v>82050000</v>
      </c>
      <c r="C599">
        <v>82150000</v>
      </c>
      <c r="D599" t="s">
        <v>583</v>
      </c>
    </row>
    <row r="600" spans="1:4" x14ac:dyDescent="0.2">
      <c r="A600" t="s">
        <v>584</v>
      </c>
      <c r="B600">
        <v>600000</v>
      </c>
      <c r="C600">
        <v>850000</v>
      </c>
      <c r="D600" t="s">
        <v>1139</v>
      </c>
    </row>
    <row r="601" spans="1:4" x14ac:dyDescent="0.2">
      <c r="A601" t="s">
        <v>584</v>
      </c>
      <c r="B601">
        <v>22100000</v>
      </c>
      <c r="C601">
        <v>22250000</v>
      </c>
      <c r="D601" t="s">
        <v>586</v>
      </c>
    </row>
    <row r="602" spans="1:4" x14ac:dyDescent="0.2">
      <c r="A602" t="s">
        <v>584</v>
      </c>
      <c r="B602">
        <v>41900000</v>
      </c>
      <c r="C602">
        <v>42150000</v>
      </c>
      <c r="D602" t="s">
        <v>587</v>
      </c>
    </row>
    <row r="603" spans="1:4" x14ac:dyDescent="0.2">
      <c r="A603" t="s">
        <v>584</v>
      </c>
      <c r="B603">
        <v>44650000</v>
      </c>
      <c r="C603">
        <v>45100000</v>
      </c>
      <c r="D603" t="s">
        <v>588</v>
      </c>
    </row>
    <row r="604" spans="1:4" x14ac:dyDescent="0.2">
      <c r="A604" t="s">
        <v>584</v>
      </c>
      <c r="B604">
        <v>47750000</v>
      </c>
      <c r="C604">
        <v>48000000</v>
      </c>
      <c r="D604" t="s">
        <v>589</v>
      </c>
    </row>
    <row r="605" spans="1:4" x14ac:dyDescent="0.2">
      <c r="A605" t="s">
        <v>584</v>
      </c>
      <c r="B605">
        <v>51000000</v>
      </c>
      <c r="C605">
        <v>51150000</v>
      </c>
      <c r="D605" t="s">
        <v>590</v>
      </c>
    </row>
    <row r="606" spans="1:4" x14ac:dyDescent="0.2">
      <c r="A606" t="s">
        <v>584</v>
      </c>
      <c r="B606">
        <v>59850000</v>
      </c>
      <c r="C606">
        <v>59950000</v>
      </c>
      <c r="D606" t="s">
        <v>592</v>
      </c>
    </row>
    <row r="607" spans="1:4" x14ac:dyDescent="0.2">
      <c r="A607" t="s">
        <v>584</v>
      </c>
      <c r="B607">
        <v>63100000</v>
      </c>
      <c r="C607">
        <v>63350000</v>
      </c>
      <c r="D607" t="s">
        <v>593</v>
      </c>
    </row>
    <row r="608" spans="1:4" x14ac:dyDescent="0.2">
      <c r="A608" t="s">
        <v>584</v>
      </c>
      <c r="B608">
        <v>63600000</v>
      </c>
      <c r="C608">
        <v>63700000</v>
      </c>
      <c r="D608" t="s">
        <v>1140</v>
      </c>
    </row>
    <row r="609" spans="1:4" x14ac:dyDescent="0.2">
      <c r="A609" t="s">
        <v>595</v>
      </c>
      <c r="B609">
        <v>1150000</v>
      </c>
      <c r="C609">
        <v>1250000</v>
      </c>
      <c r="D609" t="s">
        <v>596</v>
      </c>
    </row>
    <row r="610" spans="1:4" x14ac:dyDescent="0.2">
      <c r="A610" t="s">
        <v>595</v>
      </c>
      <c r="B610">
        <v>1400000</v>
      </c>
      <c r="C610">
        <v>1500000</v>
      </c>
      <c r="D610" t="s">
        <v>1141</v>
      </c>
    </row>
    <row r="611" spans="1:4" x14ac:dyDescent="0.2">
      <c r="A611" t="s">
        <v>595</v>
      </c>
      <c r="B611">
        <v>1550000</v>
      </c>
      <c r="C611">
        <v>1700000</v>
      </c>
      <c r="D611" t="s">
        <v>597</v>
      </c>
    </row>
    <row r="612" spans="1:4" x14ac:dyDescent="0.2">
      <c r="A612" t="s">
        <v>595</v>
      </c>
      <c r="B612">
        <v>2100000</v>
      </c>
      <c r="C612">
        <v>2300000</v>
      </c>
      <c r="D612" t="s">
        <v>598</v>
      </c>
    </row>
    <row r="613" spans="1:4" x14ac:dyDescent="0.2">
      <c r="A613" t="s">
        <v>595</v>
      </c>
      <c r="B613">
        <v>3050000</v>
      </c>
      <c r="C613">
        <v>3150000</v>
      </c>
      <c r="D613" t="s">
        <v>599</v>
      </c>
    </row>
    <row r="614" spans="1:4" x14ac:dyDescent="0.2">
      <c r="A614" t="s">
        <v>595</v>
      </c>
      <c r="B614">
        <v>4000000</v>
      </c>
      <c r="C614">
        <v>4150000</v>
      </c>
      <c r="D614" t="s">
        <v>1142</v>
      </c>
    </row>
    <row r="615" spans="1:4" x14ac:dyDescent="0.2">
      <c r="A615" t="s">
        <v>595</v>
      </c>
      <c r="B615">
        <v>5100000</v>
      </c>
      <c r="C615">
        <v>5400000</v>
      </c>
      <c r="D615" t="s">
        <v>602</v>
      </c>
    </row>
    <row r="616" spans="1:4" x14ac:dyDescent="0.2">
      <c r="A616" t="s">
        <v>595</v>
      </c>
      <c r="B616">
        <v>6150000</v>
      </c>
      <c r="C616">
        <v>6300000</v>
      </c>
      <c r="D616" t="s">
        <v>603</v>
      </c>
    </row>
    <row r="617" spans="1:4" x14ac:dyDescent="0.2">
      <c r="A617" t="s">
        <v>595</v>
      </c>
      <c r="B617">
        <v>6750000</v>
      </c>
      <c r="C617">
        <v>6900000</v>
      </c>
      <c r="D617" t="s">
        <v>605</v>
      </c>
    </row>
    <row r="618" spans="1:4" x14ac:dyDescent="0.2">
      <c r="A618" t="s">
        <v>595</v>
      </c>
      <c r="B618">
        <v>7050000</v>
      </c>
      <c r="C618">
        <v>7350000</v>
      </c>
      <c r="D618" t="s">
        <v>606</v>
      </c>
    </row>
    <row r="619" spans="1:4" x14ac:dyDescent="0.2">
      <c r="A619" t="s">
        <v>595</v>
      </c>
      <c r="B619">
        <v>10100000</v>
      </c>
      <c r="C619">
        <v>10550000</v>
      </c>
      <c r="D619" t="s">
        <v>1143</v>
      </c>
    </row>
    <row r="620" spans="1:4" x14ac:dyDescent="0.2">
      <c r="A620" t="s">
        <v>595</v>
      </c>
      <c r="B620">
        <v>10850000</v>
      </c>
      <c r="C620">
        <v>11100000</v>
      </c>
      <c r="D620" t="s">
        <v>1144</v>
      </c>
    </row>
    <row r="621" spans="1:4" x14ac:dyDescent="0.2">
      <c r="A621" t="s">
        <v>595</v>
      </c>
      <c r="B621">
        <v>11350000</v>
      </c>
      <c r="C621">
        <v>11450000</v>
      </c>
      <c r="D621" t="s">
        <v>612</v>
      </c>
    </row>
    <row r="622" spans="1:4" x14ac:dyDescent="0.2">
      <c r="A622" t="s">
        <v>595</v>
      </c>
      <c r="B622">
        <v>12900000</v>
      </c>
      <c r="C622">
        <v>13000000</v>
      </c>
      <c r="D622" t="s">
        <v>613</v>
      </c>
    </row>
    <row r="623" spans="1:4" x14ac:dyDescent="0.2">
      <c r="A623" t="s">
        <v>595</v>
      </c>
      <c r="B623">
        <v>14400000</v>
      </c>
      <c r="C623">
        <v>14600000</v>
      </c>
      <c r="D623" t="s">
        <v>1145</v>
      </c>
    </row>
    <row r="624" spans="1:4" x14ac:dyDescent="0.2">
      <c r="A624" t="s">
        <v>595</v>
      </c>
      <c r="B624">
        <v>15100000</v>
      </c>
      <c r="C624">
        <v>15400000</v>
      </c>
      <c r="D624" t="s">
        <v>1146</v>
      </c>
    </row>
    <row r="625" spans="1:4" x14ac:dyDescent="0.2">
      <c r="A625" t="s">
        <v>595</v>
      </c>
      <c r="B625">
        <v>17200000</v>
      </c>
      <c r="C625">
        <v>17350000</v>
      </c>
      <c r="D625" t="s">
        <v>618</v>
      </c>
    </row>
    <row r="626" spans="1:4" x14ac:dyDescent="0.2">
      <c r="A626" t="s">
        <v>595</v>
      </c>
      <c r="B626">
        <v>17800000</v>
      </c>
      <c r="C626">
        <v>17900000</v>
      </c>
      <c r="D626" t="s">
        <v>619</v>
      </c>
    </row>
    <row r="627" spans="1:4" x14ac:dyDescent="0.2">
      <c r="A627" t="s">
        <v>595</v>
      </c>
      <c r="B627">
        <v>18100000</v>
      </c>
      <c r="C627">
        <v>18200000</v>
      </c>
      <c r="D627" t="s">
        <v>620</v>
      </c>
    </row>
    <row r="628" spans="1:4" x14ac:dyDescent="0.2">
      <c r="A628" t="s">
        <v>595</v>
      </c>
      <c r="B628">
        <v>18800000</v>
      </c>
      <c r="C628">
        <v>18900000</v>
      </c>
      <c r="D628" t="s">
        <v>621</v>
      </c>
    </row>
    <row r="629" spans="1:4" x14ac:dyDescent="0.2">
      <c r="A629" t="s">
        <v>595</v>
      </c>
      <c r="B629">
        <v>19100000</v>
      </c>
      <c r="C629">
        <v>19250000</v>
      </c>
      <c r="D629" t="s">
        <v>622</v>
      </c>
    </row>
    <row r="630" spans="1:4" x14ac:dyDescent="0.2">
      <c r="A630" t="s">
        <v>595</v>
      </c>
      <c r="B630">
        <v>29750000</v>
      </c>
      <c r="C630">
        <v>29850000</v>
      </c>
      <c r="D630" t="s">
        <v>623</v>
      </c>
    </row>
    <row r="631" spans="1:4" x14ac:dyDescent="0.2">
      <c r="A631" t="s">
        <v>595</v>
      </c>
      <c r="B631">
        <v>33250000</v>
      </c>
      <c r="C631">
        <v>33350000</v>
      </c>
      <c r="D631" t="s">
        <v>624</v>
      </c>
    </row>
    <row r="632" spans="1:4" x14ac:dyDescent="0.2">
      <c r="A632" t="s">
        <v>595</v>
      </c>
      <c r="B632">
        <v>35250000</v>
      </c>
      <c r="C632">
        <v>35400000</v>
      </c>
      <c r="D632" t="s">
        <v>625</v>
      </c>
    </row>
    <row r="633" spans="1:4" x14ac:dyDescent="0.2">
      <c r="A633" t="s">
        <v>595</v>
      </c>
      <c r="B633">
        <v>35650000</v>
      </c>
      <c r="C633">
        <v>35800000</v>
      </c>
      <c r="D633" t="s">
        <v>626</v>
      </c>
    </row>
    <row r="634" spans="1:4" x14ac:dyDescent="0.2">
      <c r="A634" t="s">
        <v>595</v>
      </c>
      <c r="B634">
        <v>40200000</v>
      </c>
      <c r="C634">
        <v>40350000</v>
      </c>
      <c r="D634" t="s">
        <v>627</v>
      </c>
    </row>
    <row r="635" spans="1:4" x14ac:dyDescent="0.2">
      <c r="A635" t="s">
        <v>595</v>
      </c>
      <c r="B635">
        <v>41150000</v>
      </c>
      <c r="C635">
        <v>41300000</v>
      </c>
      <c r="D635" t="s">
        <v>628</v>
      </c>
    </row>
    <row r="636" spans="1:4" x14ac:dyDescent="0.2">
      <c r="A636" t="s">
        <v>595</v>
      </c>
      <c r="B636">
        <v>41850000</v>
      </c>
      <c r="C636">
        <v>41950000</v>
      </c>
      <c r="D636" t="s">
        <v>629</v>
      </c>
    </row>
    <row r="637" spans="1:4" x14ac:dyDescent="0.2">
      <c r="A637" t="s">
        <v>595</v>
      </c>
      <c r="B637">
        <v>42200000</v>
      </c>
      <c r="C637">
        <v>42350000</v>
      </c>
      <c r="D637" t="s">
        <v>1147</v>
      </c>
    </row>
    <row r="638" spans="1:4" x14ac:dyDescent="0.2">
      <c r="A638" t="s">
        <v>595</v>
      </c>
      <c r="B638">
        <v>45350000</v>
      </c>
      <c r="C638">
        <v>45500000</v>
      </c>
      <c r="D638" t="s">
        <v>632</v>
      </c>
    </row>
    <row r="639" spans="1:4" x14ac:dyDescent="0.2">
      <c r="A639" t="s">
        <v>595</v>
      </c>
      <c r="B639">
        <v>46800000</v>
      </c>
      <c r="C639">
        <v>47050000</v>
      </c>
      <c r="D639" t="s">
        <v>633</v>
      </c>
    </row>
    <row r="640" spans="1:4" x14ac:dyDescent="0.2">
      <c r="A640" t="s">
        <v>595</v>
      </c>
      <c r="B640">
        <v>47200000</v>
      </c>
      <c r="C640">
        <v>47300000</v>
      </c>
      <c r="D640" t="s">
        <v>634</v>
      </c>
    </row>
    <row r="641" spans="1:4" x14ac:dyDescent="0.2">
      <c r="A641" t="s">
        <v>595</v>
      </c>
      <c r="B641">
        <v>47550000</v>
      </c>
      <c r="C641">
        <v>47900000</v>
      </c>
      <c r="D641" t="s">
        <v>1148</v>
      </c>
    </row>
    <row r="642" spans="1:4" x14ac:dyDescent="0.2">
      <c r="A642" t="s">
        <v>595</v>
      </c>
      <c r="B642">
        <v>48900000</v>
      </c>
      <c r="C642">
        <v>49000000</v>
      </c>
      <c r="D642" t="s">
        <v>635</v>
      </c>
    </row>
    <row r="643" spans="1:4" x14ac:dyDescent="0.2">
      <c r="A643" t="s">
        <v>595</v>
      </c>
      <c r="B643">
        <v>49600000</v>
      </c>
      <c r="C643">
        <v>49700000</v>
      </c>
      <c r="D643" t="s">
        <v>636</v>
      </c>
    </row>
    <row r="644" spans="1:4" x14ac:dyDescent="0.2">
      <c r="A644" t="s">
        <v>595</v>
      </c>
      <c r="B644">
        <v>50350000</v>
      </c>
      <c r="C644">
        <v>50450000</v>
      </c>
      <c r="D644" t="s">
        <v>637</v>
      </c>
    </row>
    <row r="645" spans="1:4" x14ac:dyDescent="0.2">
      <c r="A645" t="s">
        <v>595</v>
      </c>
      <c r="B645">
        <v>51200000</v>
      </c>
      <c r="C645">
        <v>51300000</v>
      </c>
      <c r="D645" t="s">
        <v>1149</v>
      </c>
    </row>
    <row r="646" spans="1:4" x14ac:dyDescent="0.2">
      <c r="A646" t="s">
        <v>595</v>
      </c>
      <c r="B646">
        <v>51350000</v>
      </c>
      <c r="C646">
        <v>51450000</v>
      </c>
      <c r="D646" t="s">
        <v>1150</v>
      </c>
    </row>
    <row r="647" spans="1:4" x14ac:dyDescent="0.2">
      <c r="A647" t="s">
        <v>595</v>
      </c>
      <c r="B647">
        <v>52150000</v>
      </c>
      <c r="C647">
        <v>52250000</v>
      </c>
      <c r="D647" t="s">
        <v>638</v>
      </c>
    </row>
    <row r="648" spans="1:4" x14ac:dyDescent="0.2">
      <c r="A648" t="s">
        <v>595</v>
      </c>
      <c r="B648">
        <v>54300000</v>
      </c>
      <c r="C648">
        <v>54500000</v>
      </c>
      <c r="D648" t="s">
        <v>1151</v>
      </c>
    </row>
    <row r="649" spans="1:4" x14ac:dyDescent="0.2">
      <c r="A649" t="s">
        <v>595</v>
      </c>
      <c r="B649">
        <v>55600000</v>
      </c>
      <c r="C649">
        <v>55700000</v>
      </c>
      <c r="D649" t="s">
        <v>639</v>
      </c>
    </row>
    <row r="650" spans="1:4" x14ac:dyDescent="0.2">
      <c r="A650" t="s">
        <v>687</v>
      </c>
      <c r="B650">
        <v>1300000</v>
      </c>
      <c r="C650">
        <v>1450000</v>
      </c>
      <c r="D650" t="s">
        <v>1152</v>
      </c>
    </row>
    <row r="651" spans="1:4" x14ac:dyDescent="0.2">
      <c r="A651" t="s">
        <v>687</v>
      </c>
      <c r="B651">
        <v>4100000</v>
      </c>
      <c r="C651">
        <v>4250000</v>
      </c>
      <c r="D651" t="s">
        <v>688</v>
      </c>
    </row>
    <row r="652" spans="1:4" x14ac:dyDescent="0.2">
      <c r="A652" t="s">
        <v>687</v>
      </c>
      <c r="B652">
        <v>9500000</v>
      </c>
      <c r="C652">
        <v>9900000</v>
      </c>
      <c r="D652" t="s">
        <v>689</v>
      </c>
    </row>
    <row r="653" spans="1:4" x14ac:dyDescent="0.2">
      <c r="A653" t="s">
        <v>687</v>
      </c>
      <c r="B653">
        <v>22550000</v>
      </c>
      <c r="C653">
        <v>22650000</v>
      </c>
      <c r="D653" t="s">
        <v>690</v>
      </c>
    </row>
    <row r="654" spans="1:4" x14ac:dyDescent="0.2">
      <c r="A654" t="s">
        <v>687</v>
      </c>
      <c r="B654">
        <v>31600000</v>
      </c>
      <c r="C654">
        <v>31750000</v>
      </c>
      <c r="D654" t="s">
        <v>691</v>
      </c>
    </row>
    <row r="655" spans="1:4" x14ac:dyDescent="0.2">
      <c r="A655" t="s">
        <v>687</v>
      </c>
      <c r="B655">
        <v>32300000</v>
      </c>
      <c r="C655">
        <v>32500000</v>
      </c>
      <c r="D655" t="s">
        <v>692</v>
      </c>
    </row>
    <row r="656" spans="1:4" x14ac:dyDescent="0.2">
      <c r="A656" t="s">
        <v>687</v>
      </c>
      <c r="B656">
        <v>32700000</v>
      </c>
      <c r="C656">
        <v>32850000</v>
      </c>
      <c r="D656" t="s">
        <v>693</v>
      </c>
    </row>
    <row r="657" spans="1:4" x14ac:dyDescent="0.2">
      <c r="A657" t="s">
        <v>687</v>
      </c>
      <c r="B657">
        <v>36850000</v>
      </c>
      <c r="C657">
        <v>37000000</v>
      </c>
      <c r="D657" t="s">
        <v>694</v>
      </c>
    </row>
    <row r="658" spans="1:4" x14ac:dyDescent="0.2">
      <c r="A658" t="s">
        <v>687</v>
      </c>
      <c r="B658">
        <v>37300000</v>
      </c>
      <c r="C658">
        <v>37450000</v>
      </c>
      <c r="D658" t="s">
        <v>695</v>
      </c>
    </row>
    <row r="659" spans="1:4" x14ac:dyDescent="0.2">
      <c r="A659" t="s">
        <v>687</v>
      </c>
      <c r="B659">
        <v>41000000</v>
      </c>
      <c r="C659">
        <v>41250000</v>
      </c>
      <c r="D659" t="s">
        <v>1153</v>
      </c>
    </row>
    <row r="660" spans="1:4" x14ac:dyDescent="0.2">
      <c r="A660" t="s">
        <v>687</v>
      </c>
      <c r="B660">
        <v>42050000</v>
      </c>
      <c r="C660">
        <v>43250000</v>
      </c>
      <c r="D660" t="s">
        <v>697</v>
      </c>
    </row>
    <row r="661" spans="1:4" x14ac:dyDescent="0.2">
      <c r="A661" t="s">
        <v>687</v>
      </c>
      <c r="B661">
        <v>44900000</v>
      </c>
      <c r="C661">
        <v>45150000</v>
      </c>
      <c r="D661" t="s">
        <v>698</v>
      </c>
    </row>
    <row r="662" spans="1:4" x14ac:dyDescent="0.2">
      <c r="A662" t="s">
        <v>687</v>
      </c>
      <c r="B662">
        <v>47450000</v>
      </c>
      <c r="C662">
        <v>47700000</v>
      </c>
      <c r="D662" t="s">
        <v>700</v>
      </c>
    </row>
    <row r="663" spans="1:4" x14ac:dyDescent="0.2">
      <c r="A663" t="s">
        <v>687</v>
      </c>
      <c r="B663">
        <v>53500000</v>
      </c>
      <c r="C663">
        <v>53650000</v>
      </c>
      <c r="D663" t="s">
        <v>701</v>
      </c>
    </row>
    <row r="664" spans="1:4" x14ac:dyDescent="0.2">
      <c r="A664" t="s">
        <v>687</v>
      </c>
      <c r="B664">
        <v>56300000</v>
      </c>
      <c r="C664">
        <v>56450000</v>
      </c>
      <c r="D664" t="s">
        <v>702</v>
      </c>
    </row>
    <row r="665" spans="1:4" x14ac:dyDescent="0.2">
      <c r="A665" t="s">
        <v>687</v>
      </c>
      <c r="B665">
        <v>57600000</v>
      </c>
      <c r="C665">
        <v>57750000</v>
      </c>
      <c r="D665" t="s">
        <v>703</v>
      </c>
    </row>
    <row r="666" spans="1:4" x14ac:dyDescent="0.2">
      <c r="A666" t="s">
        <v>687</v>
      </c>
      <c r="B666">
        <v>58800000</v>
      </c>
      <c r="C666">
        <v>58950000</v>
      </c>
      <c r="D666" t="s">
        <v>704</v>
      </c>
    </row>
    <row r="667" spans="1:4" x14ac:dyDescent="0.2">
      <c r="A667" t="s">
        <v>687</v>
      </c>
      <c r="B667">
        <v>63600000</v>
      </c>
      <c r="C667">
        <v>63750000</v>
      </c>
      <c r="D667" t="s">
        <v>1154</v>
      </c>
    </row>
    <row r="668" spans="1:4" x14ac:dyDescent="0.2">
      <c r="A668" t="s">
        <v>706</v>
      </c>
      <c r="B668">
        <v>34750000</v>
      </c>
      <c r="C668">
        <v>36050000</v>
      </c>
      <c r="D668" t="s">
        <v>707</v>
      </c>
    </row>
    <row r="669" spans="1:4" x14ac:dyDescent="0.2">
      <c r="A669" t="s">
        <v>706</v>
      </c>
      <c r="B669">
        <v>38350000</v>
      </c>
      <c r="C669">
        <v>38700000</v>
      </c>
      <c r="D669" t="s">
        <v>708</v>
      </c>
    </row>
    <row r="670" spans="1:4" x14ac:dyDescent="0.2">
      <c r="A670" t="s">
        <v>706</v>
      </c>
      <c r="B670">
        <v>41400000</v>
      </c>
      <c r="C670">
        <v>41600000</v>
      </c>
      <c r="D670" t="s">
        <v>709</v>
      </c>
    </row>
    <row r="671" spans="1:4" x14ac:dyDescent="0.2">
      <c r="A671" t="s">
        <v>706</v>
      </c>
      <c r="B671">
        <v>43050000</v>
      </c>
      <c r="C671">
        <v>43150000</v>
      </c>
      <c r="D671" t="s">
        <v>710</v>
      </c>
    </row>
    <row r="672" spans="1:4" x14ac:dyDescent="0.2">
      <c r="A672" t="s">
        <v>706</v>
      </c>
      <c r="B672">
        <v>44150000</v>
      </c>
      <c r="C672">
        <v>44300000</v>
      </c>
      <c r="D672" t="s">
        <v>711</v>
      </c>
    </row>
    <row r="673" spans="1:4" x14ac:dyDescent="0.2">
      <c r="A673" t="s">
        <v>712</v>
      </c>
      <c r="B673">
        <v>20850000</v>
      </c>
      <c r="C673">
        <v>21050000</v>
      </c>
      <c r="D673" t="s">
        <v>1155</v>
      </c>
    </row>
    <row r="674" spans="1:4" x14ac:dyDescent="0.2">
      <c r="A674" t="s">
        <v>712</v>
      </c>
      <c r="B674">
        <v>21700000</v>
      </c>
      <c r="C674">
        <v>21900000</v>
      </c>
      <c r="D674" t="s">
        <v>715</v>
      </c>
    </row>
    <row r="675" spans="1:4" x14ac:dyDescent="0.2">
      <c r="A675" t="s">
        <v>712</v>
      </c>
      <c r="B675">
        <v>23150000</v>
      </c>
      <c r="C675">
        <v>23350000</v>
      </c>
      <c r="D675" t="s">
        <v>716</v>
      </c>
    </row>
    <row r="676" spans="1:4" x14ac:dyDescent="0.2">
      <c r="A676" t="s">
        <v>712</v>
      </c>
      <c r="B676">
        <v>23750000</v>
      </c>
      <c r="C676">
        <v>23900000</v>
      </c>
      <c r="D676" t="s">
        <v>717</v>
      </c>
    </row>
    <row r="677" spans="1:4" x14ac:dyDescent="0.2">
      <c r="A677" t="s">
        <v>712</v>
      </c>
      <c r="B677">
        <v>27700000</v>
      </c>
      <c r="C677">
        <v>27850000</v>
      </c>
      <c r="D677" t="s">
        <v>718</v>
      </c>
    </row>
    <row r="678" spans="1:4" x14ac:dyDescent="0.2">
      <c r="A678" t="s">
        <v>712</v>
      </c>
      <c r="B678">
        <v>28650000</v>
      </c>
      <c r="C678">
        <v>28800000</v>
      </c>
      <c r="D678" t="s">
        <v>719</v>
      </c>
    </row>
    <row r="679" spans="1:4" x14ac:dyDescent="0.2">
      <c r="A679" t="s">
        <v>712</v>
      </c>
      <c r="B679">
        <v>28850000</v>
      </c>
      <c r="C679">
        <v>29100000</v>
      </c>
      <c r="D679" t="s">
        <v>720</v>
      </c>
    </row>
    <row r="680" spans="1:4" x14ac:dyDescent="0.2">
      <c r="A680" t="s">
        <v>712</v>
      </c>
      <c r="B680">
        <v>29550000</v>
      </c>
      <c r="C680">
        <v>29750000</v>
      </c>
      <c r="D680" t="s">
        <v>722</v>
      </c>
    </row>
    <row r="681" spans="1:4" x14ac:dyDescent="0.2">
      <c r="A681" t="s">
        <v>712</v>
      </c>
      <c r="B681">
        <v>30400000</v>
      </c>
      <c r="C681">
        <v>30500000</v>
      </c>
      <c r="D681" t="s">
        <v>723</v>
      </c>
    </row>
    <row r="682" spans="1:4" x14ac:dyDescent="0.2">
      <c r="A682" t="s">
        <v>712</v>
      </c>
      <c r="B682">
        <v>31700000</v>
      </c>
      <c r="C682">
        <v>31950000</v>
      </c>
      <c r="D682" t="s">
        <v>1156</v>
      </c>
    </row>
    <row r="683" spans="1:4" x14ac:dyDescent="0.2">
      <c r="A683" t="s">
        <v>712</v>
      </c>
      <c r="B683">
        <v>36250000</v>
      </c>
      <c r="C683">
        <v>36450000</v>
      </c>
      <c r="D683" t="s">
        <v>724</v>
      </c>
    </row>
    <row r="684" spans="1:4" x14ac:dyDescent="0.2">
      <c r="A684" t="s">
        <v>712</v>
      </c>
      <c r="B684">
        <v>37200000</v>
      </c>
      <c r="C684">
        <v>37300000</v>
      </c>
      <c r="D684" t="s">
        <v>725</v>
      </c>
    </row>
    <row r="685" spans="1:4" x14ac:dyDescent="0.2">
      <c r="A685" t="s">
        <v>712</v>
      </c>
      <c r="B685">
        <v>37950000</v>
      </c>
      <c r="C685">
        <v>38050000</v>
      </c>
      <c r="D685" t="s">
        <v>726</v>
      </c>
    </row>
    <row r="686" spans="1:4" x14ac:dyDescent="0.2">
      <c r="A686" t="s">
        <v>712</v>
      </c>
      <c r="B686">
        <v>39200000</v>
      </c>
      <c r="C686">
        <v>39300000</v>
      </c>
      <c r="D686" t="s">
        <v>1157</v>
      </c>
    </row>
    <row r="687" spans="1:4" x14ac:dyDescent="0.2">
      <c r="A687" t="s">
        <v>712</v>
      </c>
      <c r="B687">
        <v>40350000</v>
      </c>
      <c r="C687">
        <v>40700000</v>
      </c>
      <c r="D687" t="s">
        <v>727</v>
      </c>
    </row>
    <row r="688" spans="1:4" x14ac:dyDescent="0.2">
      <c r="A688" t="s">
        <v>712</v>
      </c>
      <c r="B688">
        <v>41050000</v>
      </c>
      <c r="C688">
        <v>41250000</v>
      </c>
      <c r="D688" t="s">
        <v>728</v>
      </c>
    </row>
    <row r="689" spans="1:4" x14ac:dyDescent="0.2">
      <c r="A689" t="s">
        <v>964</v>
      </c>
      <c r="B689">
        <v>1400000</v>
      </c>
      <c r="C689">
        <v>1600000</v>
      </c>
      <c r="D689" t="s">
        <v>966</v>
      </c>
    </row>
    <row r="690" spans="1:4" x14ac:dyDescent="0.2">
      <c r="A690" t="s">
        <v>964</v>
      </c>
      <c r="B690">
        <v>13700000</v>
      </c>
      <c r="C690">
        <v>13800000</v>
      </c>
      <c r="D690" t="s">
        <v>1158</v>
      </c>
    </row>
    <row r="691" spans="1:4" x14ac:dyDescent="0.2">
      <c r="A691" t="s">
        <v>964</v>
      </c>
      <c r="B691">
        <v>14800000</v>
      </c>
      <c r="C691">
        <v>14900000</v>
      </c>
      <c r="D691" t="s">
        <v>1159</v>
      </c>
    </row>
    <row r="692" spans="1:4" x14ac:dyDescent="0.2">
      <c r="A692" t="s">
        <v>964</v>
      </c>
      <c r="B692">
        <v>15250000</v>
      </c>
      <c r="C692">
        <v>15400000</v>
      </c>
      <c r="D692" t="s">
        <v>967</v>
      </c>
    </row>
    <row r="693" spans="1:4" x14ac:dyDescent="0.2">
      <c r="A693" t="s">
        <v>964</v>
      </c>
      <c r="B693">
        <v>15750000</v>
      </c>
      <c r="C693">
        <v>15850000</v>
      </c>
      <c r="D693" t="s">
        <v>968</v>
      </c>
    </row>
    <row r="694" spans="1:4" x14ac:dyDescent="0.2">
      <c r="A694" t="s">
        <v>964</v>
      </c>
      <c r="B694">
        <v>20100000</v>
      </c>
      <c r="C694">
        <v>20200000</v>
      </c>
      <c r="D694" t="s">
        <v>969</v>
      </c>
    </row>
    <row r="695" spans="1:4" x14ac:dyDescent="0.2">
      <c r="A695" t="s">
        <v>964</v>
      </c>
      <c r="B695">
        <v>21350000</v>
      </c>
      <c r="C695">
        <v>21700000</v>
      </c>
      <c r="D695" t="s">
        <v>970</v>
      </c>
    </row>
    <row r="696" spans="1:4" x14ac:dyDescent="0.2">
      <c r="A696" t="s">
        <v>964</v>
      </c>
      <c r="B696">
        <v>40000000</v>
      </c>
      <c r="C696">
        <v>40200000</v>
      </c>
      <c r="D696" t="s">
        <v>971</v>
      </c>
    </row>
    <row r="697" spans="1:4" x14ac:dyDescent="0.2">
      <c r="A697" t="s">
        <v>964</v>
      </c>
      <c r="B697">
        <v>41050000</v>
      </c>
      <c r="C697">
        <v>41400000</v>
      </c>
      <c r="D697" t="s">
        <v>1160</v>
      </c>
    </row>
    <row r="698" spans="1:4" x14ac:dyDescent="0.2">
      <c r="A698" t="s">
        <v>964</v>
      </c>
      <c r="B698">
        <v>44850000</v>
      </c>
      <c r="C698">
        <v>45150000</v>
      </c>
      <c r="D698" t="s">
        <v>974</v>
      </c>
    </row>
    <row r="699" spans="1:4" x14ac:dyDescent="0.2">
      <c r="A699" t="s">
        <v>964</v>
      </c>
      <c r="B699">
        <v>47100000</v>
      </c>
      <c r="C699">
        <v>47250000</v>
      </c>
      <c r="D699" t="s">
        <v>1161</v>
      </c>
    </row>
    <row r="700" spans="1:4" x14ac:dyDescent="0.2">
      <c r="A700" t="s">
        <v>964</v>
      </c>
      <c r="B700">
        <v>47500000</v>
      </c>
      <c r="C700">
        <v>47600000</v>
      </c>
      <c r="D700" t="s">
        <v>976</v>
      </c>
    </row>
    <row r="701" spans="1:4" x14ac:dyDescent="0.2">
      <c r="A701" t="s">
        <v>964</v>
      </c>
      <c r="B701">
        <v>48750000</v>
      </c>
      <c r="C701">
        <v>48850000</v>
      </c>
      <c r="D701" t="s">
        <v>977</v>
      </c>
    </row>
    <row r="702" spans="1:4" x14ac:dyDescent="0.2">
      <c r="A702" t="s">
        <v>964</v>
      </c>
      <c r="B702">
        <v>49000000</v>
      </c>
      <c r="C702">
        <v>49100000</v>
      </c>
      <c r="D702" t="s">
        <v>978</v>
      </c>
    </row>
    <row r="703" spans="1:4" x14ac:dyDescent="0.2">
      <c r="A703" t="s">
        <v>964</v>
      </c>
      <c r="B703">
        <v>53150000</v>
      </c>
      <c r="C703">
        <v>53250000</v>
      </c>
      <c r="D703" t="s">
        <v>980</v>
      </c>
    </row>
    <row r="704" spans="1:4" x14ac:dyDescent="0.2">
      <c r="A704" t="s">
        <v>964</v>
      </c>
      <c r="B704">
        <v>53350000</v>
      </c>
      <c r="C704">
        <v>53450000</v>
      </c>
      <c r="D704" t="s">
        <v>981</v>
      </c>
    </row>
    <row r="705" spans="1:4" x14ac:dyDescent="0.2">
      <c r="A705" t="s">
        <v>964</v>
      </c>
      <c r="B705">
        <v>55600000</v>
      </c>
      <c r="C705">
        <v>55650000</v>
      </c>
      <c r="D705" t="s">
        <v>982</v>
      </c>
    </row>
    <row r="706" spans="1:4" x14ac:dyDescent="0.2">
      <c r="A706" t="s">
        <v>964</v>
      </c>
      <c r="B706">
        <v>64150000</v>
      </c>
      <c r="C706">
        <v>64250000</v>
      </c>
      <c r="D706" t="s">
        <v>983</v>
      </c>
    </row>
    <row r="707" spans="1:4" x14ac:dyDescent="0.2">
      <c r="A707" t="s">
        <v>964</v>
      </c>
      <c r="B707">
        <v>67500000</v>
      </c>
      <c r="C707">
        <v>67800000</v>
      </c>
      <c r="D707" t="s">
        <v>984</v>
      </c>
    </row>
    <row r="708" spans="1:4" x14ac:dyDescent="0.2">
      <c r="A708" t="s">
        <v>964</v>
      </c>
      <c r="B708">
        <v>71050000</v>
      </c>
      <c r="C708">
        <v>71600000</v>
      </c>
      <c r="D708" t="s">
        <v>1162</v>
      </c>
    </row>
    <row r="709" spans="1:4" x14ac:dyDescent="0.2">
      <c r="A709" t="s">
        <v>964</v>
      </c>
      <c r="B709">
        <v>77450000</v>
      </c>
      <c r="C709">
        <v>77850000</v>
      </c>
      <c r="D709" t="s">
        <v>988</v>
      </c>
    </row>
    <row r="710" spans="1:4" x14ac:dyDescent="0.2">
      <c r="A710" t="s">
        <v>964</v>
      </c>
      <c r="B710">
        <v>80600000</v>
      </c>
      <c r="C710">
        <v>80850000</v>
      </c>
      <c r="D710" t="s">
        <v>1163</v>
      </c>
    </row>
    <row r="711" spans="1:4" x14ac:dyDescent="0.2">
      <c r="A711" t="s">
        <v>964</v>
      </c>
      <c r="B711">
        <v>101300000</v>
      </c>
      <c r="C711">
        <v>101450000</v>
      </c>
      <c r="D711" t="s">
        <v>989</v>
      </c>
    </row>
    <row r="712" spans="1:4" x14ac:dyDescent="0.2">
      <c r="A712" t="s">
        <v>964</v>
      </c>
      <c r="B712">
        <v>107600000</v>
      </c>
      <c r="C712">
        <v>107700000</v>
      </c>
      <c r="D712" t="s">
        <v>1164</v>
      </c>
    </row>
    <row r="713" spans="1:4" x14ac:dyDescent="0.2">
      <c r="A713" t="s">
        <v>964</v>
      </c>
      <c r="B713">
        <v>110900000</v>
      </c>
      <c r="C713">
        <v>111250000</v>
      </c>
      <c r="D713" t="s">
        <v>990</v>
      </c>
    </row>
    <row r="714" spans="1:4" x14ac:dyDescent="0.2">
      <c r="A714" t="s">
        <v>964</v>
      </c>
      <c r="B714">
        <v>123800000</v>
      </c>
      <c r="C714">
        <v>124450000</v>
      </c>
      <c r="D714" t="s">
        <v>1165</v>
      </c>
    </row>
    <row r="715" spans="1:4" x14ac:dyDescent="0.2">
      <c r="A715" t="s">
        <v>964</v>
      </c>
      <c r="B715">
        <v>129950000</v>
      </c>
      <c r="C715">
        <v>130100000</v>
      </c>
      <c r="D715" t="s">
        <v>993</v>
      </c>
    </row>
    <row r="716" spans="1:4" x14ac:dyDescent="0.2">
      <c r="A716" t="s">
        <v>964</v>
      </c>
      <c r="B716">
        <v>133500000</v>
      </c>
      <c r="C716">
        <v>134050000</v>
      </c>
      <c r="D716" t="s">
        <v>1166</v>
      </c>
    </row>
    <row r="717" spans="1:4" x14ac:dyDescent="0.2">
      <c r="A717" t="s">
        <v>964</v>
      </c>
      <c r="B717">
        <v>134350000</v>
      </c>
      <c r="C717">
        <v>134450000</v>
      </c>
      <c r="D717" t="s">
        <v>994</v>
      </c>
    </row>
    <row r="718" spans="1:4" x14ac:dyDescent="0.2">
      <c r="A718" t="s">
        <v>964</v>
      </c>
      <c r="B718">
        <v>147850000</v>
      </c>
      <c r="C718">
        <v>148050000</v>
      </c>
      <c r="D718" t="s">
        <v>1167</v>
      </c>
    </row>
    <row r="719" spans="1:4" x14ac:dyDescent="0.2">
      <c r="A719" t="s">
        <v>964</v>
      </c>
      <c r="B719">
        <v>153450000</v>
      </c>
      <c r="C719">
        <v>153650000</v>
      </c>
      <c r="D719" t="s">
        <v>1168</v>
      </c>
    </row>
    <row r="720" spans="1:4" x14ac:dyDescent="0.2">
      <c r="A720" t="s">
        <v>964</v>
      </c>
      <c r="B720">
        <v>154350000</v>
      </c>
      <c r="C720">
        <v>154450000</v>
      </c>
      <c r="D720" t="s">
        <v>1169</v>
      </c>
    </row>
    <row r="721" spans="1:4" x14ac:dyDescent="0.2">
      <c r="A721" t="s">
        <v>595</v>
      </c>
      <c r="B721">
        <v>44750000</v>
      </c>
      <c r="C721">
        <v>44850000</v>
      </c>
      <c r="D721" t="s">
        <v>1170</v>
      </c>
    </row>
    <row r="722" spans="1:4" x14ac:dyDescent="0.2">
      <c r="A722" t="s">
        <v>595</v>
      </c>
      <c r="B722">
        <v>6550000</v>
      </c>
      <c r="C722">
        <v>6650000</v>
      </c>
      <c r="D722" t="s">
        <v>604</v>
      </c>
    </row>
    <row r="723" spans="1:4" x14ac:dyDescent="0.2">
      <c r="A723" t="s">
        <v>964</v>
      </c>
      <c r="B723">
        <v>1150000</v>
      </c>
      <c r="C723">
        <v>1250000</v>
      </c>
      <c r="D723" t="s">
        <v>965</v>
      </c>
    </row>
    <row r="724" spans="1:4" x14ac:dyDescent="0.2">
      <c r="A724" t="s">
        <v>729</v>
      </c>
      <c r="B724">
        <v>41150000</v>
      </c>
      <c r="C724">
        <v>41300000</v>
      </c>
      <c r="D724" t="s">
        <v>737</v>
      </c>
    </row>
    <row r="725" spans="1:4" x14ac:dyDescent="0.2">
      <c r="A725" t="s">
        <v>595</v>
      </c>
      <c r="B725">
        <v>45300000</v>
      </c>
      <c r="C725">
        <v>45400000</v>
      </c>
      <c r="D725" t="s">
        <v>631</v>
      </c>
    </row>
    <row r="726" spans="1:4" x14ac:dyDescent="0.2">
      <c r="A726" t="s">
        <v>451</v>
      </c>
      <c r="B726">
        <v>102800000</v>
      </c>
      <c r="C726">
        <v>102900000</v>
      </c>
      <c r="D726" t="s">
        <v>466</v>
      </c>
    </row>
    <row r="727" spans="1:4" x14ac:dyDescent="0.2">
      <c r="A727" t="s">
        <v>712</v>
      </c>
      <c r="B727">
        <v>29200000</v>
      </c>
      <c r="C727">
        <v>29350000</v>
      </c>
      <c r="D727" t="s">
        <v>721</v>
      </c>
    </row>
    <row r="728" spans="1:4" x14ac:dyDescent="0.2">
      <c r="A728" t="s">
        <v>964</v>
      </c>
      <c r="B728">
        <v>51350000</v>
      </c>
      <c r="C728">
        <v>51450000</v>
      </c>
      <c r="D728" t="s">
        <v>979</v>
      </c>
    </row>
    <row r="729" spans="1:4" x14ac:dyDescent="0.2">
      <c r="A729" t="s">
        <v>276</v>
      </c>
      <c r="B729">
        <v>149800000</v>
      </c>
      <c r="C729">
        <v>149900000</v>
      </c>
      <c r="D729" t="s">
        <v>1171</v>
      </c>
    </row>
    <row r="730" spans="1:4" x14ac:dyDescent="0.2">
      <c r="A730" t="s">
        <v>834</v>
      </c>
      <c r="B730">
        <v>26000000</v>
      </c>
      <c r="C730">
        <v>26100000</v>
      </c>
      <c r="D730" t="s">
        <v>1172</v>
      </c>
    </row>
    <row r="731" spans="1:4" x14ac:dyDescent="0.2">
      <c r="A731" t="s">
        <v>834</v>
      </c>
      <c r="B731">
        <v>26200000</v>
      </c>
      <c r="C731">
        <v>26300000</v>
      </c>
      <c r="D731" t="s">
        <v>843</v>
      </c>
    </row>
    <row r="732" spans="1:4" x14ac:dyDescent="0.2">
      <c r="A732" t="s">
        <v>908</v>
      </c>
      <c r="B732">
        <v>41900000</v>
      </c>
      <c r="C732">
        <v>42100000</v>
      </c>
      <c r="D732" t="s">
        <v>918</v>
      </c>
    </row>
    <row r="733" spans="1:4" x14ac:dyDescent="0.2">
      <c r="A733" t="s">
        <v>882</v>
      </c>
      <c r="B733">
        <v>150900000</v>
      </c>
      <c r="C733">
        <v>151000000</v>
      </c>
      <c r="D733" t="s">
        <v>904</v>
      </c>
    </row>
    <row r="734" spans="1:4" x14ac:dyDescent="0.2">
      <c r="A734" t="s">
        <v>584</v>
      </c>
      <c r="B734">
        <v>58650000</v>
      </c>
      <c r="C734">
        <v>58800000</v>
      </c>
      <c r="D734" t="s">
        <v>591</v>
      </c>
    </row>
    <row r="735" spans="1:4" x14ac:dyDescent="0.2">
      <c r="A735" t="s">
        <v>801</v>
      </c>
      <c r="B735">
        <v>1750000</v>
      </c>
      <c r="C735">
        <v>1850000</v>
      </c>
      <c r="D735" t="s">
        <v>804</v>
      </c>
    </row>
    <row r="736" spans="1:4" x14ac:dyDescent="0.2">
      <c r="A736" t="s">
        <v>934</v>
      </c>
      <c r="B736">
        <v>21750000</v>
      </c>
      <c r="C736">
        <v>22000000</v>
      </c>
      <c r="D736" t="s">
        <v>942</v>
      </c>
    </row>
    <row r="737" spans="1:4" x14ac:dyDescent="0.2">
      <c r="A737" t="s">
        <v>640</v>
      </c>
      <c r="B737">
        <v>113150000</v>
      </c>
      <c r="C737">
        <v>113300000</v>
      </c>
      <c r="D737" t="s">
        <v>664</v>
      </c>
    </row>
    <row r="738" spans="1:4" x14ac:dyDescent="0.2">
      <c r="A738" t="s">
        <v>908</v>
      </c>
      <c r="B738">
        <v>47750000</v>
      </c>
      <c r="C738">
        <v>48000000</v>
      </c>
      <c r="D738" t="s">
        <v>919</v>
      </c>
    </row>
    <row r="739" spans="1:4" x14ac:dyDescent="0.2">
      <c r="A739" t="s">
        <v>511</v>
      </c>
      <c r="B739">
        <v>31100000</v>
      </c>
      <c r="C739">
        <v>31200000</v>
      </c>
      <c r="D739" t="s">
        <v>526</v>
      </c>
    </row>
    <row r="740" spans="1:4" x14ac:dyDescent="0.2">
      <c r="A740" t="s">
        <v>908</v>
      </c>
      <c r="B740">
        <v>91900000</v>
      </c>
      <c r="C740">
        <v>92150000</v>
      </c>
      <c r="D740" t="s">
        <v>927</v>
      </c>
    </row>
    <row r="741" spans="1:4" x14ac:dyDescent="0.2">
      <c r="A741" t="s">
        <v>584</v>
      </c>
      <c r="B741">
        <v>63600000</v>
      </c>
      <c r="C741">
        <v>63700000</v>
      </c>
      <c r="D741" t="s">
        <v>1173</v>
      </c>
    </row>
    <row r="742" spans="1:4" x14ac:dyDescent="0.2">
      <c r="A742" t="s">
        <v>908</v>
      </c>
      <c r="B742">
        <v>54400000</v>
      </c>
      <c r="C742">
        <v>54500000</v>
      </c>
      <c r="D742" t="s">
        <v>920</v>
      </c>
    </row>
    <row r="743" spans="1:4" x14ac:dyDescent="0.2">
      <c r="A743" t="s">
        <v>411</v>
      </c>
      <c r="B743">
        <v>114650000</v>
      </c>
      <c r="C743">
        <v>114750000</v>
      </c>
      <c r="D743" t="s">
        <v>443</v>
      </c>
    </row>
    <row r="744" spans="1:4" x14ac:dyDescent="0.2">
      <c r="A744" t="s">
        <v>511</v>
      </c>
      <c r="B744">
        <v>2100000</v>
      </c>
      <c r="C744">
        <v>2200000</v>
      </c>
      <c r="D744" t="s">
        <v>514</v>
      </c>
    </row>
    <row r="745" spans="1:4" x14ac:dyDescent="0.2">
      <c r="A745" t="s">
        <v>595</v>
      </c>
      <c r="B745">
        <v>53650000</v>
      </c>
      <c r="C745">
        <v>53780000</v>
      </c>
      <c r="D745" t="s">
        <v>1174</v>
      </c>
    </row>
    <row r="746" spans="1:4" x14ac:dyDescent="0.2">
      <c r="A746" t="s">
        <v>276</v>
      </c>
      <c r="B746">
        <v>149770000</v>
      </c>
      <c r="C746">
        <v>149850000</v>
      </c>
      <c r="D746" t="s">
        <v>1175</v>
      </c>
    </row>
    <row r="747" spans="1:4" x14ac:dyDescent="0.2">
      <c r="A747" t="s">
        <v>834</v>
      </c>
      <c r="B747">
        <v>26140000</v>
      </c>
      <c r="C747">
        <v>26180000</v>
      </c>
      <c r="D747" t="s">
        <v>1176</v>
      </c>
    </row>
    <row r="748" spans="1:4" x14ac:dyDescent="0.2">
      <c r="A748" t="s">
        <v>541</v>
      </c>
      <c r="B748">
        <v>75760000</v>
      </c>
      <c r="C748">
        <v>75800000</v>
      </c>
      <c r="D748" t="s">
        <v>578</v>
      </c>
    </row>
    <row r="749" spans="1:4" x14ac:dyDescent="0.2">
      <c r="A749" t="s">
        <v>834</v>
      </c>
      <c r="B749">
        <v>31250000</v>
      </c>
      <c r="C749">
        <v>31290000</v>
      </c>
      <c r="D749" t="s">
        <v>849</v>
      </c>
    </row>
    <row r="750" spans="1:4" x14ac:dyDescent="0.2">
      <c r="A750" t="s">
        <v>908</v>
      </c>
      <c r="B750">
        <v>23660000</v>
      </c>
      <c r="C750">
        <v>23700000</v>
      </c>
      <c r="D750" t="s">
        <v>911</v>
      </c>
    </row>
    <row r="751" spans="1:4" x14ac:dyDescent="0.2">
      <c r="A751" t="s">
        <v>687</v>
      </c>
      <c r="B751">
        <v>45310000</v>
      </c>
      <c r="C751">
        <v>45370000</v>
      </c>
      <c r="D751" t="s">
        <v>699</v>
      </c>
    </row>
    <row r="752" spans="1:4" x14ac:dyDescent="0.2">
      <c r="A752" t="s">
        <v>371</v>
      </c>
      <c r="B752">
        <v>63740000</v>
      </c>
      <c r="C752">
        <v>63790000</v>
      </c>
      <c r="D752" t="s">
        <v>383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1A3A9-6925-F64A-AD2C-B0215D56BA3B}">
  <dimension ref="A1:H62"/>
  <sheetViews>
    <sheetView zoomScale="120" zoomScaleNormal="120" workbookViewId="0">
      <selection activeCell="H14" sqref="H14"/>
    </sheetView>
  </sheetViews>
  <sheetFormatPr baseColWidth="10" defaultColWidth="11.5" defaultRowHeight="15" x14ac:dyDescent="0.2"/>
  <cols>
    <col min="1" max="1" width="14.83203125" customWidth="1"/>
    <col min="3" max="3" width="12.33203125" customWidth="1"/>
    <col min="8" max="8" width="37.1640625" customWidth="1"/>
  </cols>
  <sheetData>
    <row r="1" spans="1:8" x14ac:dyDescent="0.2">
      <c r="A1" s="40" t="s">
        <v>1177</v>
      </c>
    </row>
    <row r="3" spans="1:8" ht="40" thickBot="1" x14ac:dyDescent="0.25">
      <c r="A3" s="35" t="s">
        <v>1178</v>
      </c>
      <c r="B3" s="36" t="s">
        <v>1179</v>
      </c>
      <c r="C3" s="36" t="s">
        <v>1180</v>
      </c>
      <c r="D3" s="36" t="s">
        <v>1181</v>
      </c>
      <c r="E3" s="36" t="s">
        <v>1182</v>
      </c>
      <c r="F3" s="36" t="s">
        <v>1</v>
      </c>
      <c r="G3" s="36" t="s">
        <v>1183</v>
      </c>
      <c r="H3" s="36" t="s">
        <v>1184</v>
      </c>
    </row>
    <row r="4" spans="1:8" x14ac:dyDescent="0.2">
      <c r="A4" s="37" t="s">
        <v>22</v>
      </c>
      <c r="B4" s="38" t="s">
        <v>425</v>
      </c>
      <c r="C4" s="38" t="s">
        <v>1185</v>
      </c>
      <c r="D4" s="39">
        <v>0.9</v>
      </c>
      <c r="E4" s="39" t="s">
        <v>1186</v>
      </c>
      <c r="F4" s="38" t="s">
        <v>11</v>
      </c>
      <c r="G4" s="38" t="s">
        <v>1187</v>
      </c>
      <c r="H4" s="38"/>
    </row>
    <row r="5" spans="1:8" x14ac:dyDescent="0.2">
      <c r="A5" s="37"/>
      <c r="B5" s="38"/>
      <c r="C5" s="38"/>
      <c r="D5" s="39"/>
      <c r="E5" s="39"/>
      <c r="F5" s="38" t="s">
        <v>33</v>
      </c>
      <c r="G5" s="38" t="s">
        <v>1187</v>
      </c>
      <c r="H5" s="38"/>
    </row>
    <row r="6" spans="1:8" x14ac:dyDescent="0.2">
      <c r="A6" s="37" t="s">
        <v>22</v>
      </c>
      <c r="B6" s="38" t="s">
        <v>291</v>
      </c>
      <c r="C6" s="38" t="s">
        <v>1188</v>
      </c>
      <c r="D6" s="39">
        <v>0.44</v>
      </c>
      <c r="E6" s="39" t="s">
        <v>1186</v>
      </c>
      <c r="F6" s="38" t="s">
        <v>11</v>
      </c>
      <c r="G6" s="38" t="s">
        <v>1187</v>
      </c>
      <c r="H6" s="38"/>
    </row>
    <row r="7" spans="1:8" x14ac:dyDescent="0.2">
      <c r="A7" s="37"/>
      <c r="B7" s="38"/>
      <c r="C7" s="38"/>
      <c r="D7" s="39"/>
      <c r="E7" s="39"/>
      <c r="F7" s="38" t="s">
        <v>33</v>
      </c>
      <c r="G7" s="38" t="s">
        <v>1187</v>
      </c>
      <c r="H7" s="38"/>
    </row>
    <row r="8" spans="1:8" x14ac:dyDescent="0.2">
      <c r="A8" s="37" t="s">
        <v>22</v>
      </c>
      <c r="B8" s="38" t="s">
        <v>756</v>
      </c>
      <c r="C8" s="38" t="s">
        <v>1189</v>
      </c>
      <c r="D8" s="39">
        <v>7.0000000000000007E-2</v>
      </c>
      <c r="E8" s="39" t="s">
        <v>1186</v>
      </c>
      <c r="F8" s="38" t="s">
        <v>11</v>
      </c>
      <c r="G8" s="38" t="s">
        <v>1190</v>
      </c>
      <c r="H8" s="38" t="s">
        <v>1191</v>
      </c>
    </row>
    <row r="9" spans="1:8" x14ac:dyDescent="0.2">
      <c r="A9" s="37"/>
      <c r="B9" s="38"/>
      <c r="C9" s="38"/>
      <c r="D9" s="39"/>
      <c r="E9" s="39"/>
      <c r="F9" s="38" t="s">
        <v>33</v>
      </c>
      <c r="G9" s="38" t="s">
        <v>1190</v>
      </c>
      <c r="H9" s="38" t="s">
        <v>1191</v>
      </c>
    </row>
    <row r="10" spans="1:8" x14ac:dyDescent="0.2">
      <c r="A10" s="37" t="s">
        <v>22</v>
      </c>
      <c r="B10" s="38" t="s">
        <v>1005</v>
      </c>
      <c r="C10" s="38" t="s">
        <v>1192</v>
      </c>
      <c r="D10" s="39">
        <v>0.05</v>
      </c>
      <c r="E10" s="39" t="s">
        <v>1186</v>
      </c>
      <c r="F10" s="38" t="s">
        <v>11</v>
      </c>
      <c r="G10" s="38" t="s">
        <v>1190</v>
      </c>
      <c r="H10" s="38" t="s">
        <v>1191</v>
      </c>
    </row>
    <row r="11" spans="1:8" x14ac:dyDescent="0.2">
      <c r="A11" s="37"/>
      <c r="B11" s="38"/>
      <c r="C11" s="38"/>
      <c r="D11" s="39"/>
      <c r="E11" s="39"/>
      <c r="F11" s="38" t="s">
        <v>33</v>
      </c>
      <c r="G11" s="38" t="s">
        <v>1190</v>
      </c>
      <c r="H11" s="38" t="s">
        <v>1191</v>
      </c>
    </row>
    <row r="12" spans="1:8" x14ac:dyDescent="0.2">
      <c r="A12" s="37" t="s">
        <v>27</v>
      </c>
      <c r="B12" s="38" t="s">
        <v>743</v>
      </c>
      <c r="C12" s="38" t="s">
        <v>1193</v>
      </c>
      <c r="D12" s="38" t="s">
        <v>1194</v>
      </c>
      <c r="E12" s="38" t="s">
        <v>1195</v>
      </c>
      <c r="F12" s="38" t="s">
        <v>11</v>
      </c>
      <c r="G12" s="38" t="s">
        <v>1187</v>
      </c>
      <c r="H12" s="38"/>
    </row>
    <row r="13" spans="1:8" x14ac:dyDescent="0.2">
      <c r="A13" s="37"/>
      <c r="B13" s="38"/>
      <c r="C13" s="38"/>
      <c r="D13" s="38"/>
      <c r="E13" s="38"/>
      <c r="F13" s="38" t="s">
        <v>33</v>
      </c>
      <c r="G13" s="38" t="s">
        <v>1187</v>
      </c>
      <c r="H13" s="38"/>
    </row>
    <row r="14" spans="1:8" x14ac:dyDescent="0.2">
      <c r="A14" s="37" t="s">
        <v>27</v>
      </c>
      <c r="B14" s="38" t="s">
        <v>718</v>
      </c>
      <c r="C14" s="38" t="s">
        <v>1196</v>
      </c>
      <c r="D14" s="38" t="s">
        <v>1194</v>
      </c>
      <c r="E14" s="39" t="s">
        <v>1186</v>
      </c>
      <c r="F14" s="38" t="s">
        <v>11</v>
      </c>
      <c r="G14" s="38" t="s">
        <v>1187</v>
      </c>
      <c r="H14" s="38"/>
    </row>
    <row r="15" spans="1:8" x14ac:dyDescent="0.2">
      <c r="A15" s="37"/>
      <c r="B15" s="38"/>
      <c r="C15" s="38"/>
      <c r="D15" s="38"/>
      <c r="E15" s="39"/>
      <c r="F15" s="38" t="s">
        <v>33</v>
      </c>
      <c r="G15" s="38" t="s">
        <v>1187</v>
      </c>
      <c r="H15" s="38"/>
    </row>
    <row r="16" spans="1:8" x14ac:dyDescent="0.2">
      <c r="A16" s="37" t="s">
        <v>27</v>
      </c>
      <c r="B16" s="38" t="s">
        <v>1197</v>
      </c>
      <c r="C16" s="38" t="s">
        <v>1198</v>
      </c>
      <c r="D16" s="38" t="s">
        <v>1194</v>
      </c>
      <c r="E16" s="38" t="s">
        <v>1195</v>
      </c>
      <c r="F16" s="38" t="s">
        <v>11</v>
      </c>
      <c r="G16" s="38" t="s">
        <v>1187</v>
      </c>
      <c r="H16" s="38"/>
    </row>
    <row r="17" spans="1:8" x14ac:dyDescent="0.2">
      <c r="A17" s="37"/>
      <c r="B17" s="38"/>
      <c r="C17" s="38"/>
      <c r="D17" s="38"/>
      <c r="E17" s="38"/>
      <c r="F17" s="38" t="s">
        <v>33</v>
      </c>
      <c r="G17" s="38" t="s">
        <v>1187</v>
      </c>
      <c r="H17" s="38"/>
    </row>
    <row r="18" spans="1:8" x14ac:dyDescent="0.2">
      <c r="A18" s="37" t="s">
        <v>12</v>
      </c>
      <c r="B18" s="38" t="s">
        <v>738</v>
      </c>
      <c r="C18" s="38" t="s">
        <v>1199</v>
      </c>
      <c r="D18" s="38" t="s">
        <v>1194</v>
      </c>
      <c r="E18" s="39" t="s">
        <v>1186</v>
      </c>
      <c r="F18" s="38" t="s">
        <v>11</v>
      </c>
      <c r="G18" s="38" t="s">
        <v>1190</v>
      </c>
      <c r="H18" s="38" t="s">
        <v>1200</v>
      </c>
    </row>
    <row r="19" spans="1:8" x14ac:dyDescent="0.2">
      <c r="A19" s="37" t="s">
        <v>12</v>
      </c>
      <c r="B19" s="38" t="s">
        <v>733</v>
      </c>
      <c r="C19" s="38" t="s">
        <v>1201</v>
      </c>
      <c r="D19" s="38" t="s">
        <v>1194</v>
      </c>
      <c r="E19" s="38" t="s">
        <v>1195</v>
      </c>
      <c r="F19" s="38" t="s">
        <v>11</v>
      </c>
      <c r="G19" s="38" t="s">
        <v>1187</v>
      </c>
      <c r="H19" s="38"/>
    </row>
    <row r="20" spans="1:8" x14ac:dyDescent="0.2">
      <c r="A20" s="37" t="s">
        <v>12</v>
      </c>
      <c r="B20" s="38" t="s">
        <v>404</v>
      </c>
      <c r="C20" s="38" t="s">
        <v>1202</v>
      </c>
      <c r="D20" s="38" t="s">
        <v>1194</v>
      </c>
      <c r="E20" s="38" t="s">
        <v>1195</v>
      </c>
      <c r="F20" s="38" t="s">
        <v>11</v>
      </c>
      <c r="G20" s="38" t="s">
        <v>1187</v>
      </c>
      <c r="H20" s="38"/>
    </row>
    <row r="21" spans="1:8" x14ac:dyDescent="0.2">
      <c r="A21" s="37" t="s">
        <v>18</v>
      </c>
      <c r="B21" s="38" t="s">
        <v>1065</v>
      </c>
      <c r="C21" s="38" t="s">
        <v>1203</v>
      </c>
      <c r="D21" s="39">
        <v>0.6</v>
      </c>
      <c r="E21" s="39" t="s">
        <v>1186</v>
      </c>
      <c r="F21" s="38" t="s">
        <v>11</v>
      </c>
      <c r="G21" s="38" t="s">
        <v>1187</v>
      </c>
      <c r="H21" s="38"/>
    </row>
    <row r="22" spans="1:8" x14ac:dyDescent="0.2">
      <c r="A22" s="37" t="s">
        <v>20</v>
      </c>
      <c r="B22" s="38" t="s">
        <v>802</v>
      </c>
      <c r="C22" s="38" t="s">
        <v>1204</v>
      </c>
      <c r="D22" s="38" t="s">
        <v>1194</v>
      </c>
      <c r="E22" s="38" t="s">
        <v>1195</v>
      </c>
      <c r="F22" s="38" t="s">
        <v>11</v>
      </c>
      <c r="G22" s="38" t="s">
        <v>1187</v>
      </c>
      <c r="H22" s="38"/>
    </row>
    <row r="23" spans="1:8" x14ac:dyDescent="0.2">
      <c r="A23" s="37" t="s">
        <v>20</v>
      </c>
      <c r="B23" s="38" t="s">
        <v>961</v>
      </c>
      <c r="C23" s="38" t="s">
        <v>1205</v>
      </c>
      <c r="D23" s="39">
        <v>0.08</v>
      </c>
      <c r="E23" s="39" t="s">
        <v>1186</v>
      </c>
      <c r="F23" s="38" t="s">
        <v>11</v>
      </c>
      <c r="G23" s="38" t="s">
        <v>1190</v>
      </c>
      <c r="H23" s="38" t="s">
        <v>1191</v>
      </c>
    </row>
    <row r="24" spans="1:8" x14ac:dyDescent="0.2">
      <c r="A24" s="37" t="s">
        <v>20</v>
      </c>
      <c r="B24" s="38" t="s">
        <v>434</v>
      </c>
      <c r="C24" s="38" t="s">
        <v>1206</v>
      </c>
      <c r="D24" s="39" t="s">
        <v>1194</v>
      </c>
      <c r="E24" s="38" t="s">
        <v>1195</v>
      </c>
      <c r="F24" s="38" t="s">
        <v>11</v>
      </c>
      <c r="G24" s="38" t="s">
        <v>1187</v>
      </c>
      <c r="H24" s="38"/>
    </row>
    <row r="25" spans="1:8" x14ac:dyDescent="0.2">
      <c r="A25" s="37" t="s">
        <v>31</v>
      </c>
      <c r="B25" s="38" t="s">
        <v>900</v>
      </c>
      <c r="C25" s="38" t="s">
        <v>1207</v>
      </c>
      <c r="D25" s="39">
        <v>0.04</v>
      </c>
      <c r="E25" s="39" t="s">
        <v>1186</v>
      </c>
      <c r="F25" s="38" t="s">
        <v>11</v>
      </c>
      <c r="G25" s="38" t="s">
        <v>1190</v>
      </c>
      <c r="H25" s="38" t="s">
        <v>1191</v>
      </c>
    </row>
    <row r="26" spans="1:8" x14ac:dyDescent="0.2">
      <c r="A26" s="37"/>
      <c r="B26" s="38"/>
      <c r="C26" s="38"/>
      <c r="D26" s="38"/>
      <c r="E26" s="38"/>
      <c r="F26" s="38" t="s">
        <v>33</v>
      </c>
      <c r="G26" s="38" t="s">
        <v>1190</v>
      </c>
      <c r="H26" s="38" t="s">
        <v>1191</v>
      </c>
    </row>
    <row r="27" spans="1:8" x14ac:dyDescent="0.2">
      <c r="A27" s="37" t="s">
        <v>34</v>
      </c>
      <c r="B27" s="38" t="s">
        <v>737</v>
      </c>
      <c r="C27" s="38" t="s">
        <v>1208</v>
      </c>
      <c r="D27" s="38" t="s">
        <v>1194</v>
      </c>
      <c r="E27" s="39" t="s">
        <v>1186</v>
      </c>
      <c r="F27" s="38" t="s">
        <v>33</v>
      </c>
      <c r="G27" s="38" t="s">
        <v>1187</v>
      </c>
      <c r="H27" s="38"/>
    </row>
    <row r="28" spans="1:8" x14ac:dyDescent="0.2">
      <c r="A28" s="37" t="s">
        <v>34</v>
      </c>
      <c r="B28" s="38" t="s">
        <v>1209</v>
      </c>
      <c r="C28" s="38" t="s">
        <v>1210</v>
      </c>
      <c r="D28" s="38" t="s">
        <v>1194</v>
      </c>
      <c r="E28" s="39" t="s">
        <v>1186</v>
      </c>
      <c r="F28" s="38" t="s">
        <v>33</v>
      </c>
      <c r="G28" s="38" t="s">
        <v>1187</v>
      </c>
      <c r="H28" s="38"/>
    </row>
    <row r="29" spans="1:8" x14ac:dyDescent="0.2">
      <c r="A29" s="37" t="s">
        <v>34</v>
      </c>
      <c r="B29" s="38" t="s">
        <v>358</v>
      </c>
      <c r="C29" s="38" t="s">
        <v>1211</v>
      </c>
      <c r="D29" s="38" t="s">
        <v>1194</v>
      </c>
      <c r="E29" s="39" t="s">
        <v>1186</v>
      </c>
      <c r="F29" s="38" t="s">
        <v>33</v>
      </c>
      <c r="G29" s="38" t="s">
        <v>1190</v>
      </c>
      <c r="H29" s="38" t="s">
        <v>1212</v>
      </c>
    </row>
    <row r="30" spans="1:8" x14ac:dyDescent="0.2">
      <c r="A30" s="37" t="s">
        <v>34</v>
      </c>
      <c r="B30" s="38" t="s">
        <v>358</v>
      </c>
      <c r="C30" s="38" t="s">
        <v>1213</v>
      </c>
      <c r="D30" s="38" t="s">
        <v>1194</v>
      </c>
      <c r="E30" s="39" t="s">
        <v>1186</v>
      </c>
      <c r="F30" s="38" t="s">
        <v>33</v>
      </c>
      <c r="G30" s="38" t="s">
        <v>1187</v>
      </c>
      <c r="H30" s="38"/>
    </row>
    <row r="31" spans="1:8" x14ac:dyDescent="0.2">
      <c r="A31" s="37" t="s">
        <v>34</v>
      </c>
      <c r="B31" s="38" t="s">
        <v>1214</v>
      </c>
      <c r="C31" s="38" t="s">
        <v>1215</v>
      </c>
      <c r="D31" s="38" t="s">
        <v>1194</v>
      </c>
      <c r="E31" s="39" t="s">
        <v>1186</v>
      </c>
      <c r="F31" s="38" t="s">
        <v>33</v>
      </c>
      <c r="G31" s="38" t="s">
        <v>1187</v>
      </c>
      <c r="H31" s="38"/>
    </row>
    <row r="32" spans="1:8" x14ac:dyDescent="0.2">
      <c r="A32" s="37" t="s">
        <v>34</v>
      </c>
      <c r="B32" s="38" t="s">
        <v>973</v>
      </c>
      <c r="C32" s="38" t="s">
        <v>1216</v>
      </c>
      <c r="D32" s="38" t="s">
        <v>1194</v>
      </c>
      <c r="E32" s="39" t="s">
        <v>1186</v>
      </c>
      <c r="F32" s="38" t="s">
        <v>33</v>
      </c>
      <c r="G32" s="38" t="s">
        <v>1187</v>
      </c>
      <c r="H32" s="38"/>
    </row>
    <row r="33" spans="1:8" x14ac:dyDescent="0.2">
      <c r="A33" s="37" t="s">
        <v>34</v>
      </c>
      <c r="B33" s="38" t="s">
        <v>974</v>
      </c>
      <c r="C33" s="38" t="s">
        <v>1217</v>
      </c>
      <c r="D33" s="38" t="s">
        <v>1194</v>
      </c>
      <c r="E33" s="39" t="s">
        <v>1186</v>
      </c>
      <c r="F33" s="38" t="s">
        <v>33</v>
      </c>
      <c r="G33" s="38" t="s">
        <v>1187</v>
      </c>
      <c r="H33" s="38"/>
    </row>
    <row r="34" spans="1:8" x14ac:dyDescent="0.2">
      <c r="A34" s="37" t="s">
        <v>39</v>
      </c>
      <c r="B34" s="38" t="s">
        <v>900</v>
      </c>
      <c r="C34" s="38" t="s">
        <v>1218</v>
      </c>
      <c r="D34" s="39">
        <v>0.56999999999999995</v>
      </c>
      <c r="E34" s="39" t="s">
        <v>1186</v>
      </c>
      <c r="F34" s="38" t="s">
        <v>33</v>
      </c>
      <c r="G34" s="38" t="s">
        <v>1187</v>
      </c>
      <c r="H34" s="38"/>
    </row>
    <row r="35" spans="1:8" x14ac:dyDescent="0.2">
      <c r="A35" s="37" t="s">
        <v>39</v>
      </c>
      <c r="B35" s="38" t="s">
        <v>543</v>
      </c>
      <c r="C35" s="38" t="s">
        <v>1219</v>
      </c>
      <c r="D35" s="39">
        <v>0.56999999999999995</v>
      </c>
      <c r="E35" s="39" t="s">
        <v>1186</v>
      </c>
      <c r="F35" s="38" t="s">
        <v>33</v>
      </c>
      <c r="G35" s="38" t="s">
        <v>1187</v>
      </c>
      <c r="H35" s="38"/>
    </row>
    <row r="36" spans="1:8" x14ac:dyDescent="0.2">
      <c r="A36" s="37" t="s">
        <v>39</v>
      </c>
      <c r="B36" s="38" t="s">
        <v>744</v>
      </c>
      <c r="C36" s="38" t="s">
        <v>1220</v>
      </c>
      <c r="D36" s="39">
        <v>0.18</v>
      </c>
      <c r="E36" s="39" t="s">
        <v>1186</v>
      </c>
      <c r="F36" s="38" t="s">
        <v>33</v>
      </c>
      <c r="G36" s="38" t="s">
        <v>1190</v>
      </c>
      <c r="H36" s="38" t="s">
        <v>1221</v>
      </c>
    </row>
    <row r="37" spans="1:8" x14ac:dyDescent="0.2">
      <c r="A37" s="37" t="s">
        <v>41</v>
      </c>
      <c r="B37" s="38" t="s">
        <v>341</v>
      </c>
      <c r="C37" s="38" t="s">
        <v>1222</v>
      </c>
      <c r="D37" s="38" t="s">
        <v>1194</v>
      </c>
      <c r="E37" s="39" t="s">
        <v>1186</v>
      </c>
      <c r="F37" s="38" t="s">
        <v>33</v>
      </c>
      <c r="G37" s="38" t="s">
        <v>1223</v>
      </c>
      <c r="H37" s="38" t="s">
        <v>1224</v>
      </c>
    </row>
    <row r="38" spans="1:8" x14ac:dyDescent="0.2">
      <c r="A38" s="37" t="s">
        <v>41</v>
      </c>
      <c r="B38" s="38" t="s">
        <v>543</v>
      </c>
      <c r="C38" s="38" t="s">
        <v>1225</v>
      </c>
      <c r="D38" s="38" t="s">
        <v>1194</v>
      </c>
      <c r="E38" s="39" t="s">
        <v>1186</v>
      </c>
      <c r="F38" s="38" t="s">
        <v>33</v>
      </c>
      <c r="G38" s="38" t="s">
        <v>1187</v>
      </c>
      <c r="H38" s="38"/>
    </row>
    <row r="39" spans="1:8" x14ac:dyDescent="0.2">
      <c r="A39" s="37" t="s">
        <v>41</v>
      </c>
      <c r="B39" s="38" t="s">
        <v>988</v>
      </c>
      <c r="C39" s="38" t="s">
        <v>1226</v>
      </c>
      <c r="D39" s="38" t="s">
        <v>1194</v>
      </c>
      <c r="E39" s="39" t="s">
        <v>1186</v>
      </c>
      <c r="F39" s="38" t="s">
        <v>33</v>
      </c>
      <c r="G39" s="38" t="s">
        <v>1187</v>
      </c>
      <c r="H39" s="38"/>
    </row>
    <row r="40" spans="1:8" x14ac:dyDescent="0.2">
      <c r="A40" s="37" t="s">
        <v>42</v>
      </c>
      <c r="B40" s="38" t="s">
        <v>341</v>
      </c>
      <c r="C40" s="38" t="s">
        <v>1222</v>
      </c>
      <c r="D40" s="39">
        <v>0.44</v>
      </c>
      <c r="E40" s="39" t="s">
        <v>1186</v>
      </c>
      <c r="F40" s="38" t="s">
        <v>33</v>
      </c>
      <c r="G40" s="38" t="s">
        <v>1187</v>
      </c>
      <c r="H40" s="38"/>
    </row>
    <row r="41" spans="1:8" x14ac:dyDescent="0.2">
      <c r="A41" s="37" t="s">
        <v>42</v>
      </c>
      <c r="B41" s="38" t="s">
        <v>543</v>
      </c>
      <c r="C41" s="38" t="s">
        <v>1227</v>
      </c>
      <c r="D41" s="39">
        <v>0.6</v>
      </c>
      <c r="E41" s="39" t="s">
        <v>1186</v>
      </c>
      <c r="F41" s="38" t="s">
        <v>33</v>
      </c>
      <c r="G41" s="38" t="s">
        <v>1187</v>
      </c>
      <c r="H41" s="38"/>
    </row>
    <row r="42" spans="1:8" x14ac:dyDescent="0.2">
      <c r="A42" s="37" t="s">
        <v>46</v>
      </c>
      <c r="B42" s="38" t="s">
        <v>341</v>
      </c>
      <c r="C42" s="38" t="s">
        <v>1222</v>
      </c>
      <c r="D42" s="39">
        <v>0.34</v>
      </c>
      <c r="E42" s="39" t="s">
        <v>1186</v>
      </c>
      <c r="F42" s="38" t="s">
        <v>33</v>
      </c>
      <c r="G42" s="38" t="s">
        <v>1187</v>
      </c>
      <c r="H42" s="38"/>
    </row>
    <row r="43" spans="1:8" x14ac:dyDescent="0.2">
      <c r="A43" s="37" t="s">
        <v>46</v>
      </c>
      <c r="B43" s="38" t="s">
        <v>889</v>
      </c>
      <c r="C43" s="38" t="s">
        <v>1228</v>
      </c>
      <c r="D43" s="39">
        <v>0.35</v>
      </c>
      <c r="E43" s="39" t="s">
        <v>1186</v>
      </c>
      <c r="F43" s="38" t="s">
        <v>33</v>
      </c>
      <c r="G43" s="38" t="s">
        <v>1187</v>
      </c>
      <c r="H43" s="38"/>
    </row>
    <row r="44" spans="1:8" x14ac:dyDescent="0.2">
      <c r="A44" s="37" t="s">
        <v>46</v>
      </c>
      <c r="B44" s="38" t="s">
        <v>543</v>
      </c>
      <c r="C44" s="38" t="s">
        <v>1229</v>
      </c>
      <c r="D44" s="39">
        <v>0.82</v>
      </c>
      <c r="E44" s="39" t="s">
        <v>1186</v>
      </c>
      <c r="F44" s="38" t="s">
        <v>33</v>
      </c>
      <c r="G44" s="38" t="s">
        <v>1187</v>
      </c>
      <c r="H44" s="38"/>
    </row>
    <row r="45" spans="1:8" x14ac:dyDescent="0.2">
      <c r="A45" s="37" t="s">
        <v>49</v>
      </c>
      <c r="B45" s="38" t="s">
        <v>679</v>
      </c>
      <c r="C45" s="38" t="s">
        <v>1230</v>
      </c>
      <c r="D45" s="39">
        <v>0.34</v>
      </c>
      <c r="E45" s="39" t="s">
        <v>1186</v>
      </c>
      <c r="F45" s="38" t="s">
        <v>33</v>
      </c>
      <c r="G45" s="38" t="s">
        <v>1223</v>
      </c>
      <c r="H45" s="38" t="s">
        <v>1231</v>
      </c>
    </row>
    <row r="46" spans="1:8" x14ac:dyDescent="0.2">
      <c r="A46" s="37" t="s">
        <v>49</v>
      </c>
      <c r="B46" s="38" t="s">
        <v>543</v>
      </c>
      <c r="C46" s="38" t="s">
        <v>1232</v>
      </c>
      <c r="D46" s="39">
        <v>0.36</v>
      </c>
      <c r="E46" s="39" t="s">
        <v>1186</v>
      </c>
      <c r="F46" s="38" t="s">
        <v>33</v>
      </c>
      <c r="G46" s="38" t="s">
        <v>1223</v>
      </c>
      <c r="H46" s="38" t="s">
        <v>1233</v>
      </c>
    </row>
    <row r="47" spans="1:8" x14ac:dyDescent="0.2">
      <c r="A47" s="37" t="s">
        <v>49</v>
      </c>
      <c r="B47" s="38" t="s">
        <v>543</v>
      </c>
      <c r="C47" s="38" t="s">
        <v>1234</v>
      </c>
      <c r="D47" s="39">
        <v>0.56000000000000005</v>
      </c>
      <c r="E47" s="39" t="s">
        <v>1186</v>
      </c>
      <c r="F47" s="38" t="s">
        <v>33</v>
      </c>
      <c r="G47" s="38" t="s">
        <v>1187</v>
      </c>
      <c r="H47" s="38"/>
    </row>
    <row r="48" spans="1:8" x14ac:dyDescent="0.2">
      <c r="A48" s="37" t="s">
        <v>49</v>
      </c>
      <c r="B48" s="38" t="s">
        <v>988</v>
      </c>
      <c r="C48" s="38" t="s">
        <v>1235</v>
      </c>
      <c r="D48" s="39">
        <v>0.13</v>
      </c>
      <c r="E48" s="39" t="s">
        <v>1186</v>
      </c>
      <c r="F48" s="38" t="s">
        <v>33</v>
      </c>
      <c r="G48" s="38" t="s">
        <v>1190</v>
      </c>
      <c r="H48" s="38" t="s">
        <v>1191</v>
      </c>
    </row>
    <row r="49" spans="1:8" x14ac:dyDescent="0.2">
      <c r="A49" s="37" t="s">
        <v>49</v>
      </c>
      <c r="B49" s="38" t="s">
        <v>988</v>
      </c>
      <c r="C49" s="38" t="s">
        <v>1236</v>
      </c>
      <c r="D49" s="39">
        <v>0.05</v>
      </c>
      <c r="E49" s="39" t="s">
        <v>1186</v>
      </c>
      <c r="F49" s="38" t="s">
        <v>33</v>
      </c>
      <c r="G49" s="38" t="s">
        <v>1190</v>
      </c>
      <c r="H49" s="38" t="s">
        <v>1191</v>
      </c>
    </row>
    <row r="50" spans="1:8" x14ac:dyDescent="0.2">
      <c r="A50" s="37" t="s">
        <v>50</v>
      </c>
      <c r="B50" s="38" t="s">
        <v>543</v>
      </c>
      <c r="C50" s="38" t="s">
        <v>1225</v>
      </c>
      <c r="D50" s="39">
        <v>0.88</v>
      </c>
      <c r="E50" s="39" t="s">
        <v>1195</v>
      </c>
      <c r="F50" s="38" t="s">
        <v>33</v>
      </c>
      <c r="G50" s="38" t="s">
        <v>1187</v>
      </c>
      <c r="H50" s="38"/>
    </row>
    <row r="51" spans="1:8" x14ac:dyDescent="0.2">
      <c r="A51" s="37" t="s">
        <v>50</v>
      </c>
      <c r="B51" s="38" t="s">
        <v>406</v>
      </c>
      <c r="C51" s="38" t="s">
        <v>1237</v>
      </c>
      <c r="D51" s="39">
        <v>0.16</v>
      </c>
      <c r="E51" s="39" t="s">
        <v>1186</v>
      </c>
      <c r="F51" s="38" t="s">
        <v>33</v>
      </c>
      <c r="G51" s="38" t="s">
        <v>1187</v>
      </c>
      <c r="H51" s="38"/>
    </row>
    <row r="52" spans="1:8" x14ac:dyDescent="0.2">
      <c r="A52" s="37" t="s">
        <v>50</v>
      </c>
      <c r="B52" s="38" t="s">
        <v>988</v>
      </c>
      <c r="C52" s="38" t="s">
        <v>1238</v>
      </c>
      <c r="D52" s="39">
        <v>0.39</v>
      </c>
      <c r="E52" s="39" t="s">
        <v>1186</v>
      </c>
      <c r="F52" s="38" t="s">
        <v>33</v>
      </c>
      <c r="G52" s="38" t="s">
        <v>1187</v>
      </c>
      <c r="H52" s="38"/>
    </row>
    <row r="53" spans="1:8" x14ac:dyDescent="0.2">
      <c r="A53" s="37" t="s">
        <v>51</v>
      </c>
      <c r="B53" s="38" t="s">
        <v>461</v>
      </c>
      <c r="C53" s="38" t="s">
        <v>1239</v>
      </c>
      <c r="D53" s="39">
        <v>0.92</v>
      </c>
      <c r="E53" s="39" t="s">
        <v>1195</v>
      </c>
      <c r="F53" s="38" t="s">
        <v>33</v>
      </c>
      <c r="G53" s="38" t="s">
        <v>1187</v>
      </c>
      <c r="H53" s="38"/>
    </row>
    <row r="54" spans="1:8" x14ac:dyDescent="0.2">
      <c r="A54" s="37" t="s">
        <v>52</v>
      </c>
      <c r="B54" s="38" t="s">
        <v>714</v>
      </c>
      <c r="C54" s="38" t="s">
        <v>1240</v>
      </c>
      <c r="D54" s="39">
        <v>0.13</v>
      </c>
      <c r="E54" s="39" t="s">
        <v>1195</v>
      </c>
      <c r="F54" s="38" t="s">
        <v>33</v>
      </c>
      <c r="G54" s="38" t="s">
        <v>1187</v>
      </c>
      <c r="H54" s="38"/>
    </row>
    <row r="55" spans="1:8" x14ac:dyDescent="0.2">
      <c r="A55" s="37" t="s">
        <v>53</v>
      </c>
      <c r="B55" s="38" t="s">
        <v>341</v>
      </c>
      <c r="C55" s="38" t="s">
        <v>1222</v>
      </c>
      <c r="D55" s="38" t="s">
        <v>1194</v>
      </c>
      <c r="E55" s="38" t="s">
        <v>1186</v>
      </c>
      <c r="F55" s="38" t="s">
        <v>33</v>
      </c>
      <c r="G55" s="38" t="s">
        <v>1187</v>
      </c>
      <c r="H55" s="38"/>
    </row>
    <row r="56" spans="1:8" x14ac:dyDescent="0.2">
      <c r="A56" s="37" t="s">
        <v>53</v>
      </c>
      <c r="B56" s="38" t="s">
        <v>543</v>
      </c>
      <c r="C56" s="38" t="s">
        <v>1241</v>
      </c>
      <c r="D56" s="38" t="s">
        <v>1194</v>
      </c>
      <c r="E56" s="38" t="s">
        <v>1186</v>
      </c>
      <c r="F56" s="38" t="s">
        <v>33</v>
      </c>
      <c r="G56" s="38" t="s">
        <v>1187</v>
      </c>
      <c r="H56" s="38"/>
    </row>
    <row r="57" spans="1:8" x14ac:dyDescent="0.2">
      <c r="A57" s="37" t="s">
        <v>53</v>
      </c>
      <c r="B57" s="38" t="s">
        <v>794</v>
      </c>
      <c r="C57" s="38" t="s">
        <v>1242</v>
      </c>
      <c r="D57" s="38" t="s">
        <v>1194</v>
      </c>
      <c r="E57" s="38" t="s">
        <v>1195</v>
      </c>
      <c r="F57" s="38" t="s">
        <v>33</v>
      </c>
      <c r="G57" s="38" t="s">
        <v>1187</v>
      </c>
      <c r="H57" s="38"/>
    </row>
    <row r="58" spans="1:8" x14ac:dyDescent="0.2">
      <c r="A58" s="37" t="s">
        <v>54</v>
      </c>
      <c r="B58" s="38" t="s">
        <v>543</v>
      </c>
      <c r="C58" s="38" t="s">
        <v>1243</v>
      </c>
      <c r="D58" s="39">
        <v>0.55000000000000004</v>
      </c>
      <c r="E58" s="39" t="s">
        <v>1186</v>
      </c>
      <c r="F58" s="38" t="s">
        <v>33</v>
      </c>
      <c r="G58" s="38" t="s">
        <v>1223</v>
      </c>
      <c r="H58" s="38" t="s">
        <v>1244</v>
      </c>
    </row>
    <row r="59" spans="1:8" x14ac:dyDescent="0.2">
      <c r="A59" s="37" t="s">
        <v>54</v>
      </c>
      <c r="B59" s="38" t="s">
        <v>550</v>
      </c>
      <c r="C59" s="38" t="s">
        <v>1245</v>
      </c>
      <c r="D59" s="39">
        <v>0.48</v>
      </c>
      <c r="E59" s="39" t="s">
        <v>1186</v>
      </c>
      <c r="F59" s="38" t="s">
        <v>33</v>
      </c>
      <c r="G59" s="38" t="s">
        <v>1187</v>
      </c>
      <c r="H59" s="38"/>
    </row>
    <row r="60" spans="1:8" x14ac:dyDescent="0.2">
      <c r="A60" s="37" t="s">
        <v>54</v>
      </c>
      <c r="B60" s="38" t="s">
        <v>1246</v>
      </c>
      <c r="C60" s="38" t="s">
        <v>1247</v>
      </c>
      <c r="D60" s="38" t="s">
        <v>1194</v>
      </c>
      <c r="E60" s="38" t="s">
        <v>1195</v>
      </c>
      <c r="F60" s="38" t="s">
        <v>33</v>
      </c>
      <c r="G60" s="38" t="s">
        <v>1187</v>
      </c>
      <c r="H60" s="38"/>
    </row>
    <row r="61" spans="1:8" x14ac:dyDescent="0.2">
      <c r="A61" s="37" t="s">
        <v>54</v>
      </c>
      <c r="B61" s="38" t="s">
        <v>1112</v>
      </c>
      <c r="C61" s="38" t="s">
        <v>1248</v>
      </c>
      <c r="D61" s="38" t="s">
        <v>1194</v>
      </c>
      <c r="E61" s="38" t="s">
        <v>1195</v>
      </c>
      <c r="F61" s="38" t="s">
        <v>33</v>
      </c>
      <c r="G61" s="38" t="s">
        <v>1187</v>
      </c>
      <c r="H61" s="38"/>
    </row>
    <row r="62" spans="1:8" x14ac:dyDescent="0.2">
      <c r="A62" s="37" t="s">
        <v>54</v>
      </c>
      <c r="B62" s="38" t="s">
        <v>616</v>
      </c>
      <c r="C62" s="38" t="s">
        <v>1249</v>
      </c>
      <c r="D62" s="38" t="s">
        <v>1194</v>
      </c>
      <c r="E62" s="38" t="s">
        <v>1195</v>
      </c>
      <c r="F62" s="38" t="s">
        <v>33</v>
      </c>
      <c r="G62" s="38" t="s">
        <v>1187</v>
      </c>
      <c r="H62" s="38"/>
    </row>
  </sheetData>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D3CFE-1D00-4817-98C8-81115E78617B}">
  <dimension ref="A1:K33"/>
  <sheetViews>
    <sheetView workbookViewId="0">
      <selection activeCell="K32" sqref="K4:K32"/>
    </sheetView>
  </sheetViews>
  <sheetFormatPr baseColWidth="10" defaultColWidth="8.83203125" defaultRowHeight="15" x14ac:dyDescent="0.2"/>
  <cols>
    <col min="1" max="1" width="12.6640625" customWidth="1"/>
    <col min="2" max="3" width="36.5" bestFit="1" customWidth="1"/>
    <col min="4" max="4" width="21.83203125" customWidth="1"/>
    <col min="6" max="6" width="12.5" bestFit="1" customWidth="1"/>
    <col min="7" max="7" width="26.6640625" customWidth="1"/>
    <col min="8" max="8" width="34" customWidth="1"/>
    <col min="9" max="11" width="14.5" style="1" customWidth="1"/>
  </cols>
  <sheetData>
    <row r="1" spans="1:11" x14ac:dyDescent="0.2">
      <c r="A1" s="76" t="s">
        <v>1250</v>
      </c>
    </row>
    <row r="3" spans="1:11" ht="32" x14ac:dyDescent="0.2">
      <c r="A3" s="44" t="s">
        <v>1178</v>
      </c>
      <c r="B3" s="44" t="s">
        <v>1251</v>
      </c>
      <c r="C3" s="44" t="s">
        <v>1252</v>
      </c>
      <c r="D3" s="44" t="s">
        <v>1253</v>
      </c>
      <c r="E3" s="44" t="s">
        <v>1</v>
      </c>
      <c r="F3" s="44" t="s">
        <v>1183</v>
      </c>
      <c r="G3" s="82" t="s">
        <v>1184</v>
      </c>
      <c r="H3" s="44" t="s">
        <v>1254</v>
      </c>
      <c r="I3" s="83" t="s">
        <v>1255</v>
      </c>
      <c r="J3" s="83" t="s">
        <v>1256</v>
      </c>
      <c r="K3" s="83" t="s">
        <v>1257</v>
      </c>
    </row>
    <row r="4" spans="1:11" ht="27" x14ac:dyDescent="0.2">
      <c r="A4" s="45" t="s">
        <v>22</v>
      </c>
      <c r="B4" s="45" t="s">
        <v>1258</v>
      </c>
      <c r="C4" s="45" t="s">
        <v>1259</v>
      </c>
      <c r="D4" s="45" t="s">
        <v>1260</v>
      </c>
      <c r="E4" s="42" t="s">
        <v>11</v>
      </c>
      <c r="F4" s="42" t="s">
        <v>1187</v>
      </c>
      <c r="G4" s="77"/>
      <c r="H4" s="45" t="s">
        <v>1261</v>
      </c>
      <c r="I4" s="80">
        <v>7</v>
      </c>
      <c r="J4" s="80">
        <v>7</v>
      </c>
      <c r="K4" s="80" t="s">
        <v>1262</v>
      </c>
    </row>
    <row r="5" spans="1:11" x14ac:dyDescent="0.2">
      <c r="A5" s="45" t="s">
        <v>1261</v>
      </c>
      <c r="B5" s="45" t="s">
        <v>1261</v>
      </c>
      <c r="C5" s="45" t="s">
        <v>1261</v>
      </c>
      <c r="D5" s="45" t="s">
        <v>1261</v>
      </c>
      <c r="E5" s="42" t="s">
        <v>33</v>
      </c>
      <c r="F5" s="42" t="s">
        <v>1187</v>
      </c>
      <c r="G5" s="77"/>
      <c r="H5" s="45" t="s">
        <v>1261</v>
      </c>
      <c r="I5" s="80">
        <v>7</v>
      </c>
      <c r="J5" s="80" t="s">
        <v>1262</v>
      </c>
      <c r="K5" s="80">
        <v>7</v>
      </c>
    </row>
    <row r="6" spans="1:11" ht="27" x14ac:dyDescent="0.2">
      <c r="A6" s="45" t="s">
        <v>26</v>
      </c>
      <c r="B6" s="45" t="s">
        <v>1263</v>
      </c>
      <c r="C6" s="45" t="s">
        <v>1264</v>
      </c>
      <c r="D6" s="45" t="s">
        <v>1265</v>
      </c>
      <c r="E6" s="42" t="s">
        <v>11</v>
      </c>
      <c r="F6" s="42" t="s">
        <v>1266</v>
      </c>
      <c r="G6" s="49" t="s">
        <v>1267</v>
      </c>
      <c r="H6" s="81"/>
      <c r="I6" s="80">
        <v>5</v>
      </c>
      <c r="J6" s="80">
        <v>4</v>
      </c>
      <c r="K6" s="80" t="s">
        <v>1262</v>
      </c>
    </row>
    <row r="7" spans="1:11" x14ac:dyDescent="0.2">
      <c r="A7" s="46" t="s">
        <v>1261</v>
      </c>
      <c r="B7" s="46" t="s">
        <v>1261</v>
      </c>
      <c r="C7" s="46" t="s">
        <v>1261</v>
      </c>
      <c r="D7" s="46" t="s">
        <v>1261</v>
      </c>
      <c r="E7" s="43" t="s">
        <v>33</v>
      </c>
      <c r="F7" s="43" t="s">
        <v>1266</v>
      </c>
      <c r="G7" s="50" t="s">
        <v>1267</v>
      </c>
      <c r="H7" s="81"/>
      <c r="I7" s="80">
        <v>5</v>
      </c>
      <c r="J7" s="80" t="s">
        <v>1262</v>
      </c>
      <c r="K7" s="80">
        <v>4</v>
      </c>
    </row>
    <row r="8" spans="1:11" ht="40" x14ac:dyDescent="0.2">
      <c r="A8" s="45" t="s">
        <v>27</v>
      </c>
      <c r="B8" s="45" t="s">
        <v>1268</v>
      </c>
      <c r="C8" s="45" t="s">
        <v>1269</v>
      </c>
      <c r="D8" s="45" t="s">
        <v>1270</v>
      </c>
      <c r="E8" s="42" t="s">
        <v>11</v>
      </c>
      <c r="F8" s="42" t="s">
        <v>1266</v>
      </c>
      <c r="G8" s="49" t="s">
        <v>1271</v>
      </c>
      <c r="H8" s="81"/>
      <c r="I8" s="80">
        <v>8</v>
      </c>
      <c r="J8" s="80">
        <v>7</v>
      </c>
      <c r="K8" s="80" t="s">
        <v>1262</v>
      </c>
    </row>
    <row r="9" spans="1:11" ht="27" x14ac:dyDescent="0.2">
      <c r="A9" s="46" t="s">
        <v>1261</v>
      </c>
      <c r="B9" s="46" t="s">
        <v>1261</v>
      </c>
      <c r="C9" s="46" t="s">
        <v>1261</v>
      </c>
      <c r="D9" s="46" t="s">
        <v>1261</v>
      </c>
      <c r="E9" s="43" t="s">
        <v>33</v>
      </c>
      <c r="F9" s="43" t="s">
        <v>1266</v>
      </c>
      <c r="G9" s="50" t="s">
        <v>1271</v>
      </c>
      <c r="H9" s="81"/>
      <c r="I9" s="80">
        <v>8</v>
      </c>
      <c r="J9" s="80" t="s">
        <v>1262</v>
      </c>
      <c r="K9" s="80">
        <v>7</v>
      </c>
    </row>
    <row r="10" spans="1:11" x14ac:dyDescent="0.2">
      <c r="A10" s="46" t="s">
        <v>12</v>
      </c>
      <c r="B10" s="46" t="s">
        <v>1272</v>
      </c>
      <c r="C10" s="46" t="s">
        <v>1273</v>
      </c>
      <c r="D10" s="46" t="s">
        <v>1261</v>
      </c>
      <c r="E10" s="43" t="s">
        <v>11</v>
      </c>
      <c r="F10" s="43" t="s">
        <v>1187</v>
      </c>
      <c r="G10" s="78"/>
      <c r="H10" s="45" t="s">
        <v>1274</v>
      </c>
      <c r="I10" s="80">
        <v>2</v>
      </c>
      <c r="J10" s="80">
        <v>2</v>
      </c>
      <c r="K10" s="80" t="s">
        <v>1262</v>
      </c>
    </row>
    <row r="11" spans="1:11" ht="27" x14ac:dyDescent="0.2">
      <c r="A11" s="45" t="s">
        <v>18</v>
      </c>
      <c r="B11" s="45" t="s">
        <v>1275</v>
      </c>
      <c r="C11" s="45" t="s">
        <v>1276</v>
      </c>
      <c r="D11" s="45" t="s">
        <v>1261</v>
      </c>
      <c r="E11" s="42" t="s">
        <v>11</v>
      </c>
      <c r="F11" s="42" t="s">
        <v>1266</v>
      </c>
      <c r="G11" s="49" t="s">
        <v>1277</v>
      </c>
      <c r="H11" s="81"/>
      <c r="I11" s="80">
        <v>12</v>
      </c>
      <c r="J11" s="80">
        <v>11</v>
      </c>
      <c r="K11" s="80" t="s">
        <v>1262</v>
      </c>
    </row>
    <row r="12" spans="1:11" ht="27" x14ac:dyDescent="0.2">
      <c r="A12" s="45" t="s">
        <v>20</v>
      </c>
      <c r="B12" s="45" t="s">
        <v>1265</v>
      </c>
      <c r="C12" s="45" t="s">
        <v>1278</v>
      </c>
      <c r="D12" s="45" t="s">
        <v>1265</v>
      </c>
      <c r="E12" s="42" t="s">
        <v>11</v>
      </c>
      <c r="F12" s="42" t="s">
        <v>1187</v>
      </c>
      <c r="G12" s="77"/>
      <c r="H12" s="45" t="s">
        <v>1261</v>
      </c>
      <c r="I12" s="80">
        <v>1</v>
      </c>
      <c r="J12" s="80">
        <v>1</v>
      </c>
      <c r="K12" s="80" t="s">
        <v>1262</v>
      </c>
    </row>
    <row r="13" spans="1:11" ht="27" x14ac:dyDescent="0.2">
      <c r="A13" s="45" t="s">
        <v>28</v>
      </c>
      <c r="B13" s="45" t="s">
        <v>1279</v>
      </c>
      <c r="C13" s="45" t="s">
        <v>1280</v>
      </c>
      <c r="D13" s="45" t="s">
        <v>1261</v>
      </c>
      <c r="E13" s="42" t="s">
        <v>11</v>
      </c>
      <c r="F13" s="42" t="s">
        <v>1187</v>
      </c>
      <c r="G13" s="77"/>
      <c r="H13" s="45" t="s">
        <v>1261</v>
      </c>
      <c r="I13" s="80">
        <v>3</v>
      </c>
      <c r="J13" s="80">
        <v>3</v>
      </c>
      <c r="K13" s="80" t="s">
        <v>1262</v>
      </c>
    </row>
    <row r="14" spans="1:11" x14ac:dyDescent="0.2">
      <c r="A14" s="45" t="s">
        <v>1261</v>
      </c>
      <c r="B14" s="45" t="s">
        <v>1261</v>
      </c>
      <c r="C14" s="45" t="s">
        <v>1261</v>
      </c>
      <c r="D14" s="45" t="s">
        <v>1261</v>
      </c>
      <c r="E14" s="42" t="s">
        <v>33</v>
      </c>
      <c r="F14" s="42" t="s">
        <v>1187</v>
      </c>
      <c r="G14" s="77"/>
      <c r="H14" s="45" t="s">
        <v>1261</v>
      </c>
      <c r="I14" s="80">
        <v>3</v>
      </c>
      <c r="J14" s="80" t="s">
        <v>1262</v>
      </c>
      <c r="K14" s="80">
        <v>3</v>
      </c>
    </row>
    <row r="15" spans="1:11" ht="27" x14ac:dyDescent="0.2">
      <c r="A15" s="45" t="s">
        <v>30</v>
      </c>
      <c r="B15" s="45" t="s">
        <v>1281</v>
      </c>
      <c r="C15" s="45" t="s">
        <v>1282</v>
      </c>
      <c r="D15" s="45" t="s">
        <v>1283</v>
      </c>
      <c r="E15" s="42" t="s">
        <v>11</v>
      </c>
      <c r="F15" s="42" t="s">
        <v>1187</v>
      </c>
      <c r="G15" s="77"/>
      <c r="H15" s="45" t="s">
        <v>1274</v>
      </c>
      <c r="I15" s="80">
        <v>2</v>
      </c>
      <c r="J15" s="80">
        <v>2</v>
      </c>
      <c r="K15" s="80" t="s">
        <v>1262</v>
      </c>
    </row>
    <row r="16" spans="1:11" x14ac:dyDescent="0.2">
      <c r="A16" s="45" t="s">
        <v>1261</v>
      </c>
      <c r="B16" s="45" t="s">
        <v>1261</v>
      </c>
      <c r="C16" s="45" t="s">
        <v>1261</v>
      </c>
      <c r="D16" s="45" t="s">
        <v>1261</v>
      </c>
      <c r="E16" s="42" t="s">
        <v>33</v>
      </c>
      <c r="F16" s="42" t="s">
        <v>1187</v>
      </c>
      <c r="G16" s="77"/>
      <c r="H16" s="45" t="s">
        <v>1261</v>
      </c>
      <c r="I16" s="80">
        <v>2</v>
      </c>
      <c r="J16" s="80" t="s">
        <v>1262</v>
      </c>
      <c r="K16" s="80">
        <v>2</v>
      </c>
    </row>
    <row r="17" spans="1:11" ht="27" x14ac:dyDescent="0.2">
      <c r="A17" s="45" t="s">
        <v>31</v>
      </c>
      <c r="B17" s="45" t="s">
        <v>1284</v>
      </c>
      <c r="C17" s="45" t="s">
        <v>1285</v>
      </c>
      <c r="D17" s="45" t="s">
        <v>1265</v>
      </c>
      <c r="E17" s="42" t="s">
        <v>11</v>
      </c>
      <c r="F17" s="42" t="s">
        <v>1266</v>
      </c>
      <c r="G17" s="79"/>
      <c r="H17" s="45" t="s">
        <v>1286</v>
      </c>
      <c r="I17" s="80">
        <v>8</v>
      </c>
      <c r="J17" s="80">
        <v>7</v>
      </c>
      <c r="K17" s="80" t="s">
        <v>1262</v>
      </c>
    </row>
    <row r="18" spans="1:11" x14ac:dyDescent="0.2">
      <c r="A18" s="45" t="s">
        <v>1261</v>
      </c>
      <c r="B18" s="45" t="s">
        <v>1261</v>
      </c>
      <c r="D18" s="45" t="s">
        <v>1261</v>
      </c>
      <c r="E18" s="42" t="s">
        <v>33</v>
      </c>
      <c r="F18" s="42" t="s">
        <v>1187</v>
      </c>
      <c r="G18" s="77"/>
      <c r="H18" s="45" t="s">
        <v>1261</v>
      </c>
      <c r="I18" s="80">
        <v>8</v>
      </c>
      <c r="J18" s="80" t="s">
        <v>1262</v>
      </c>
      <c r="K18" s="80">
        <v>8</v>
      </c>
    </row>
    <row r="19" spans="1:11" ht="40" x14ac:dyDescent="0.2">
      <c r="A19" s="45" t="s">
        <v>34</v>
      </c>
      <c r="B19" s="45" t="s">
        <v>1287</v>
      </c>
      <c r="C19" s="45" t="s">
        <v>1288</v>
      </c>
      <c r="D19" s="45" t="s">
        <v>1261</v>
      </c>
      <c r="E19" s="42" t="s">
        <v>33</v>
      </c>
      <c r="F19" s="42" t="s">
        <v>1187</v>
      </c>
      <c r="G19" s="49" t="s">
        <v>1289</v>
      </c>
      <c r="H19" s="81"/>
      <c r="I19" s="80">
        <v>3</v>
      </c>
      <c r="J19" s="80" t="s">
        <v>1262</v>
      </c>
      <c r="K19" s="80">
        <v>2</v>
      </c>
    </row>
    <row r="20" spans="1:11" x14ac:dyDescent="0.2">
      <c r="A20" s="45" t="s">
        <v>36</v>
      </c>
      <c r="B20" s="45" t="s">
        <v>1265</v>
      </c>
      <c r="C20" s="45" t="s">
        <v>1265</v>
      </c>
      <c r="D20" s="45" t="s">
        <v>1265</v>
      </c>
      <c r="E20" s="42" t="s">
        <v>33</v>
      </c>
      <c r="F20" s="42" t="s">
        <v>1265</v>
      </c>
      <c r="G20" s="77"/>
      <c r="H20" s="45" t="s">
        <v>1261</v>
      </c>
      <c r="I20" s="80"/>
      <c r="J20" s="80" t="s">
        <v>1262</v>
      </c>
      <c r="K20" s="80" t="s">
        <v>1262</v>
      </c>
    </row>
    <row r="21" spans="1:11" ht="27" x14ac:dyDescent="0.2">
      <c r="A21" s="45" t="s">
        <v>37</v>
      </c>
      <c r="B21" s="45" t="s">
        <v>1290</v>
      </c>
      <c r="C21" s="45" t="s">
        <v>1265</v>
      </c>
      <c r="D21" s="45" t="s">
        <v>1265</v>
      </c>
      <c r="E21" s="42" t="s">
        <v>33</v>
      </c>
      <c r="F21" s="42" t="s">
        <v>1187</v>
      </c>
      <c r="G21" s="77"/>
      <c r="H21" s="45" t="s">
        <v>1261</v>
      </c>
      <c r="I21" s="80">
        <v>8</v>
      </c>
      <c r="J21" s="80" t="s">
        <v>1262</v>
      </c>
      <c r="K21" s="80">
        <v>8</v>
      </c>
    </row>
    <row r="22" spans="1:11" ht="40" x14ac:dyDescent="0.2">
      <c r="A22" s="45" t="s">
        <v>39</v>
      </c>
      <c r="B22" s="45" t="s">
        <v>1291</v>
      </c>
      <c r="C22" s="45" t="s">
        <v>1292</v>
      </c>
      <c r="D22" s="45" t="s">
        <v>1261</v>
      </c>
      <c r="E22" s="42" t="s">
        <v>33</v>
      </c>
      <c r="F22" s="42" t="s">
        <v>1187</v>
      </c>
      <c r="G22" s="77"/>
      <c r="H22" s="45" t="s">
        <v>1261</v>
      </c>
      <c r="I22" s="80">
        <v>5</v>
      </c>
      <c r="J22" s="80" t="s">
        <v>1262</v>
      </c>
      <c r="K22" s="80">
        <v>5</v>
      </c>
    </row>
    <row r="23" spans="1:11" ht="53" x14ac:dyDescent="0.2">
      <c r="A23" s="45" t="s">
        <v>41</v>
      </c>
      <c r="B23" s="45" t="s">
        <v>1265</v>
      </c>
      <c r="C23" s="45" t="s">
        <v>1293</v>
      </c>
      <c r="D23" s="45" t="s">
        <v>1294</v>
      </c>
      <c r="E23" s="42" t="s">
        <v>33</v>
      </c>
      <c r="F23" s="42" t="s">
        <v>1266</v>
      </c>
      <c r="G23" s="49" t="s">
        <v>1295</v>
      </c>
      <c r="H23" s="81"/>
      <c r="I23" s="80">
        <v>6</v>
      </c>
      <c r="J23" s="80" t="s">
        <v>1262</v>
      </c>
      <c r="K23" s="80">
        <v>5</v>
      </c>
    </row>
    <row r="24" spans="1:11" x14ac:dyDescent="0.2">
      <c r="A24" s="45" t="s">
        <v>42</v>
      </c>
      <c r="B24" s="45" t="s">
        <v>1296</v>
      </c>
      <c r="C24" s="45" t="s">
        <v>1297</v>
      </c>
      <c r="D24" s="45" t="s">
        <v>1265</v>
      </c>
      <c r="E24" s="42" t="s">
        <v>33</v>
      </c>
      <c r="F24" s="42" t="s">
        <v>1187</v>
      </c>
      <c r="G24" s="77"/>
      <c r="H24" s="45" t="s">
        <v>1261</v>
      </c>
      <c r="I24" s="80">
        <v>10</v>
      </c>
      <c r="J24" s="80" t="s">
        <v>1262</v>
      </c>
      <c r="K24" s="80">
        <v>10</v>
      </c>
    </row>
    <row r="25" spans="1:11" x14ac:dyDescent="0.2">
      <c r="A25" s="45" t="s">
        <v>45</v>
      </c>
      <c r="B25" s="45" t="s">
        <v>1298</v>
      </c>
      <c r="C25" s="45" t="s">
        <v>1265</v>
      </c>
      <c r="D25" s="45" t="s">
        <v>1265</v>
      </c>
      <c r="E25" s="42" t="s">
        <v>33</v>
      </c>
      <c r="F25" s="42" t="s">
        <v>1187</v>
      </c>
      <c r="G25" s="77"/>
      <c r="H25" s="45" t="s">
        <v>1261</v>
      </c>
      <c r="I25" s="80">
        <v>1</v>
      </c>
      <c r="J25" s="80" t="s">
        <v>1262</v>
      </c>
      <c r="K25" s="80">
        <v>1</v>
      </c>
    </row>
    <row r="26" spans="1:11" ht="27" x14ac:dyDescent="0.2">
      <c r="A26" s="45" t="s">
        <v>46</v>
      </c>
      <c r="B26" s="45" t="s">
        <v>1299</v>
      </c>
      <c r="C26" s="45" t="s">
        <v>1300</v>
      </c>
      <c r="D26" s="45" t="s">
        <v>1301</v>
      </c>
      <c r="E26" s="42" t="s">
        <v>33</v>
      </c>
      <c r="F26" s="42" t="s">
        <v>1187</v>
      </c>
      <c r="G26" s="77"/>
      <c r="H26" s="45" t="s">
        <v>1261</v>
      </c>
      <c r="I26" s="80">
        <v>7</v>
      </c>
      <c r="J26" s="80" t="s">
        <v>1262</v>
      </c>
      <c r="K26" s="80">
        <v>7</v>
      </c>
    </row>
    <row r="27" spans="1:11" ht="27" x14ac:dyDescent="0.2">
      <c r="A27" s="45" t="s">
        <v>49</v>
      </c>
      <c r="B27" s="45" t="s">
        <v>1265</v>
      </c>
      <c r="C27" s="45" t="s">
        <v>1302</v>
      </c>
      <c r="D27" s="45" t="s">
        <v>1265</v>
      </c>
      <c r="E27" s="42" t="s">
        <v>33</v>
      </c>
      <c r="F27" s="42" t="s">
        <v>1187</v>
      </c>
      <c r="G27" s="77"/>
      <c r="H27" s="45" t="s">
        <v>1261</v>
      </c>
      <c r="I27" s="80">
        <v>1</v>
      </c>
      <c r="J27" s="80" t="s">
        <v>1262</v>
      </c>
      <c r="K27" s="80">
        <v>1</v>
      </c>
    </row>
    <row r="28" spans="1:11" ht="92" x14ac:dyDescent="0.2">
      <c r="A28" s="46" t="s">
        <v>50</v>
      </c>
      <c r="B28" s="46" t="s">
        <v>1303</v>
      </c>
      <c r="C28" s="46" t="s">
        <v>1304</v>
      </c>
      <c r="D28" s="46" t="s">
        <v>1265</v>
      </c>
      <c r="E28" s="43" t="s">
        <v>33</v>
      </c>
      <c r="F28" s="43" t="s">
        <v>1187</v>
      </c>
      <c r="G28" s="78"/>
      <c r="H28" s="45" t="s">
        <v>1305</v>
      </c>
      <c r="I28" s="80">
        <v>19</v>
      </c>
      <c r="J28" s="80" t="s">
        <v>1262</v>
      </c>
      <c r="K28" s="80">
        <v>19</v>
      </c>
    </row>
    <row r="29" spans="1:11" ht="27" x14ac:dyDescent="0.2">
      <c r="A29" s="45" t="s">
        <v>51</v>
      </c>
      <c r="B29" s="45" t="s">
        <v>1306</v>
      </c>
      <c r="C29" s="45" t="s">
        <v>1307</v>
      </c>
      <c r="D29" s="45" t="s">
        <v>1265</v>
      </c>
      <c r="E29" s="42" t="s">
        <v>33</v>
      </c>
      <c r="F29" s="42" t="s">
        <v>1187</v>
      </c>
      <c r="G29" s="77"/>
      <c r="H29" s="45" t="s">
        <v>1261</v>
      </c>
      <c r="I29" s="80">
        <v>9</v>
      </c>
      <c r="J29" s="80" t="s">
        <v>1262</v>
      </c>
      <c r="K29" s="80">
        <v>9</v>
      </c>
    </row>
    <row r="30" spans="1:11" ht="27" x14ac:dyDescent="0.2">
      <c r="A30" s="45" t="s">
        <v>52</v>
      </c>
      <c r="B30" s="45" t="s">
        <v>1265</v>
      </c>
      <c r="C30" s="45" t="s">
        <v>1308</v>
      </c>
      <c r="D30" s="45" t="s">
        <v>1265</v>
      </c>
      <c r="E30" s="42" t="s">
        <v>33</v>
      </c>
      <c r="F30" s="42" t="s">
        <v>1187</v>
      </c>
      <c r="G30" s="77"/>
      <c r="H30" s="45" t="s">
        <v>1261</v>
      </c>
      <c r="I30" s="80">
        <v>1</v>
      </c>
      <c r="J30" s="80" t="s">
        <v>1262</v>
      </c>
      <c r="K30" s="80">
        <v>1</v>
      </c>
    </row>
    <row r="31" spans="1:11" ht="27" x14ac:dyDescent="0.2">
      <c r="A31" s="45" t="s">
        <v>53</v>
      </c>
      <c r="B31" s="45" t="s">
        <v>1309</v>
      </c>
      <c r="C31" s="45" t="s">
        <v>1310</v>
      </c>
      <c r="D31" s="45" t="s">
        <v>1265</v>
      </c>
      <c r="E31" s="42" t="s">
        <v>33</v>
      </c>
      <c r="F31" s="42" t="s">
        <v>1266</v>
      </c>
      <c r="G31" s="49" t="s">
        <v>1311</v>
      </c>
      <c r="H31" s="81"/>
      <c r="I31" s="80">
        <v>10</v>
      </c>
      <c r="J31" s="80" t="s">
        <v>1262</v>
      </c>
      <c r="K31" s="80">
        <v>8</v>
      </c>
    </row>
    <row r="32" spans="1:11" ht="40" x14ac:dyDescent="0.2">
      <c r="A32" s="45" t="s">
        <v>54</v>
      </c>
      <c r="B32" s="45" t="s">
        <v>1265</v>
      </c>
      <c r="C32" s="45" t="s">
        <v>1312</v>
      </c>
      <c r="D32" s="45" t="s">
        <v>1313</v>
      </c>
      <c r="E32" s="42" t="s">
        <v>33</v>
      </c>
      <c r="F32" s="42" t="s">
        <v>1187</v>
      </c>
      <c r="G32" s="77"/>
      <c r="H32" s="45" t="s">
        <v>1261</v>
      </c>
      <c r="I32" s="80">
        <v>3</v>
      </c>
      <c r="J32" s="80" t="s">
        <v>1262</v>
      </c>
      <c r="K32" s="80">
        <v>3</v>
      </c>
    </row>
    <row r="33" spans="1:8" x14ac:dyDescent="0.2">
      <c r="A33" s="47"/>
      <c r="B33" s="2"/>
      <c r="C33" s="2"/>
      <c r="D33" s="2"/>
      <c r="H33"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9F81A-0640-4C88-9F44-314A4C1BF427}">
  <dimension ref="A1:G34"/>
  <sheetViews>
    <sheetView workbookViewId="0">
      <selection activeCell="D10" sqref="D10"/>
    </sheetView>
  </sheetViews>
  <sheetFormatPr baseColWidth="10" defaultColWidth="8.83203125" defaultRowHeight="15" x14ac:dyDescent="0.2"/>
  <cols>
    <col min="1" max="1" width="14.5" customWidth="1"/>
    <col min="3" max="3" width="29.33203125" bestFit="1" customWidth="1"/>
    <col min="4" max="4" width="11.5" bestFit="1" customWidth="1"/>
    <col min="5" max="6" width="9.5" bestFit="1" customWidth="1"/>
    <col min="7" max="7" width="9.1640625" style="1"/>
  </cols>
  <sheetData>
    <row r="1" spans="1:6" x14ac:dyDescent="0.2">
      <c r="A1" s="84" t="s">
        <v>1314</v>
      </c>
    </row>
    <row r="3" spans="1:6" x14ac:dyDescent="0.2">
      <c r="D3" s="129" t="s">
        <v>1315</v>
      </c>
      <c r="E3" s="129"/>
      <c r="F3" s="129"/>
    </row>
    <row r="4" spans="1:6" x14ac:dyDescent="0.2">
      <c r="A4" s="48" t="s">
        <v>1178</v>
      </c>
      <c r="B4" s="41" t="s">
        <v>1316</v>
      </c>
      <c r="C4" s="41" t="s">
        <v>1317</v>
      </c>
      <c r="D4" s="41" t="s">
        <v>1318</v>
      </c>
      <c r="E4" s="41" t="s">
        <v>1319</v>
      </c>
      <c r="F4" s="41" t="s">
        <v>1320</v>
      </c>
    </row>
    <row r="5" spans="1:6" x14ac:dyDescent="0.2">
      <c r="A5" t="s">
        <v>18</v>
      </c>
      <c r="B5" s="1" t="s">
        <v>11</v>
      </c>
      <c r="C5" s="1" t="s">
        <v>1265</v>
      </c>
      <c r="D5" s="1">
        <v>0.63880000000000003</v>
      </c>
      <c r="E5" s="1">
        <v>0.63880000000000003</v>
      </c>
      <c r="F5" s="1">
        <v>0.38219999999999998</v>
      </c>
    </row>
    <row r="6" spans="1:6" x14ac:dyDescent="0.2">
      <c r="A6" t="s">
        <v>20</v>
      </c>
      <c r="B6" s="1" t="s">
        <v>11</v>
      </c>
      <c r="C6" s="1" t="s">
        <v>1265</v>
      </c>
      <c r="D6" s="1">
        <v>0</v>
      </c>
      <c r="E6" s="1">
        <v>0</v>
      </c>
      <c r="F6" s="1">
        <v>0.59060000000000001</v>
      </c>
    </row>
    <row r="7" spans="1:6" x14ac:dyDescent="0.2">
      <c r="A7" t="s">
        <v>12</v>
      </c>
      <c r="B7" s="1" t="s">
        <v>11</v>
      </c>
      <c r="C7" s="53" t="s">
        <v>1321</v>
      </c>
      <c r="D7" s="1">
        <v>0.4556</v>
      </c>
      <c r="E7" s="1">
        <v>0.4556</v>
      </c>
      <c r="F7" s="1">
        <v>0.59230000000000005</v>
      </c>
    </row>
    <row r="8" spans="1:6" x14ac:dyDescent="0.2">
      <c r="B8" s="1"/>
      <c r="C8" s="1"/>
      <c r="D8" s="1"/>
      <c r="E8" s="1"/>
      <c r="F8" s="1"/>
    </row>
    <row r="9" spans="1:6" x14ac:dyDescent="0.2">
      <c r="A9" t="s">
        <v>28</v>
      </c>
      <c r="B9" s="1" t="s">
        <v>11</v>
      </c>
      <c r="C9" s="1" t="s">
        <v>1322</v>
      </c>
      <c r="D9" s="1">
        <v>0.63800000000000001</v>
      </c>
      <c r="E9" s="1">
        <v>0.48880000000000001</v>
      </c>
      <c r="F9" s="1">
        <v>0.48880000000000001</v>
      </c>
    </row>
    <row r="10" spans="1:6" x14ac:dyDescent="0.2">
      <c r="B10" s="1" t="s">
        <v>33</v>
      </c>
      <c r="C10" s="1"/>
      <c r="D10" s="1">
        <v>0.63029999999999997</v>
      </c>
      <c r="E10" s="1">
        <v>0.48459999999999998</v>
      </c>
      <c r="F10" s="1">
        <v>0.48459999999999998</v>
      </c>
    </row>
    <row r="11" spans="1:6" x14ac:dyDescent="0.2">
      <c r="A11" t="s">
        <v>27</v>
      </c>
      <c r="B11" s="1" t="s">
        <v>11</v>
      </c>
      <c r="C11" s="1" t="s">
        <v>1265</v>
      </c>
      <c r="D11" s="1">
        <v>0.80920000000000003</v>
      </c>
      <c r="E11" s="1">
        <v>0.80920000000000003</v>
      </c>
      <c r="F11" s="1">
        <v>0.50890000000000002</v>
      </c>
    </row>
    <row r="12" spans="1:6" x14ac:dyDescent="0.2">
      <c r="B12" s="1" t="s">
        <v>33</v>
      </c>
      <c r="C12" s="1"/>
      <c r="D12" s="1">
        <v>0.85970000000000002</v>
      </c>
      <c r="E12" s="1">
        <v>0.85970000000000002</v>
      </c>
      <c r="F12" s="1">
        <v>0.40529999999999999</v>
      </c>
    </row>
    <row r="13" spans="1:6" x14ac:dyDescent="0.2">
      <c r="A13" t="s">
        <v>31</v>
      </c>
      <c r="B13" s="1" t="s">
        <v>11</v>
      </c>
      <c r="C13" s="1" t="s">
        <v>1322</v>
      </c>
      <c r="D13" s="1">
        <v>0.62209999999999999</v>
      </c>
      <c r="E13" s="1">
        <v>0.62209999999999999</v>
      </c>
      <c r="F13" s="1">
        <v>0.90310000000000001</v>
      </c>
    </row>
    <row r="14" spans="1:6" x14ac:dyDescent="0.2">
      <c r="B14" s="1" t="s">
        <v>33</v>
      </c>
      <c r="C14" s="1"/>
      <c r="D14" s="1">
        <v>0.53420000000000001</v>
      </c>
      <c r="E14" s="1">
        <v>0.53420000000000001</v>
      </c>
      <c r="F14" s="1">
        <v>0.72970000000000002</v>
      </c>
    </row>
    <row r="15" spans="1:6" x14ac:dyDescent="0.2">
      <c r="A15" t="s">
        <v>30</v>
      </c>
      <c r="B15" s="1" t="s">
        <v>11</v>
      </c>
      <c r="C15" s="1" t="s">
        <v>1323</v>
      </c>
      <c r="D15" s="1">
        <v>0.61980000000000002</v>
      </c>
      <c r="E15" s="1">
        <v>0.42730000000000001</v>
      </c>
      <c r="F15" s="1">
        <v>0.42730000000000001</v>
      </c>
    </row>
    <row r="16" spans="1:6" x14ac:dyDescent="0.2">
      <c r="B16" s="1" t="s">
        <v>33</v>
      </c>
      <c r="C16" s="1"/>
      <c r="D16" s="1">
        <v>0.60289999999999999</v>
      </c>
      <c r="E16" s="1">
        <v>0.46229999999999999</v>
      </c>
      <c r="F16" s="1">
        <v>0.46229999999999999</v>
      </c>
    </row>
    <row r="17" spans="1:6" x14ac:dyDescent="0.2">
      <c r="A17" t="s">
        <v>22</v>
      </c>
      <c r="B17" s="1" t="s">
        <v>11</v>
      </c>
      <c r="C17" s="1" t="s">
        <v>1265</v>
      </c>
      <c r="D17" s="1">
        <v>0.4491</v>
      </c>
      <c r="E17" s="1">
        <v>0.4491</v>
      </c>
      <c r="F17" s="1">
        <v>0.38379999999999997</v>
      </c>
    </row>
    <row r="18" spans="1:6" x14ac:dyDescent="0.2">
      <c r="B18" s="1" t="s">
        <v>33</v>
      </c>
      <c r="C18" s="1"/>
      <c r="D18" s="1">
        <v>0.45479999999999998</v>
      </c>
      <c r="E18" s="1">
        <v>0.48209999999999997</v>
      </c>
      <c r="F18" s="1">
        <v>0.48209999999999997</v>
      </c>
    </row>
    <row r="19" spans="1:6" x14ac:dyDescent="0.2">
      <c r="A19" t="s">
        <v>26</v>
      </c>
      <c r="B19" s="1" t="s">
        <v>11</v>
      </c>
      <c r="C19" s="1" t="s">
        <v>1265</v>
      </c>
      <c r="D19" s="1">
        <v>0.45419999999999999</v>
      </c>
      <c r="E19" s="1">
        <v>0.45419999999999999</v>
      </c>
      <c r="F19" s="1">
        <v>0.58799999999999997</v>
      </c>
    </row>
    <row r="20" spans="1:6" x14ac:dyDescent="0.2">
      <c r="B20" s="1" t="s">
        <v>33</v>
      </c>
      <c r="C20" s="1"/>
      <c r="D20" s="1">
        <v>0.45989999999999998</v>
      </c>
      <c r="E20" s="1">
        <v>0.45989999999999998</v>
      </c>
      <c r="F20" s="1">
        <v>0.59640000000000004</v>
      </c>
    </row>
    <row r="21" spans="1:6" x14ac:dyDescent="0.2">
      <c r="A21" t="s">
        <v>36</v>
      </c>
      <c r="B21" s="1" t="s">
        <v>33</v>
      </c>
      <c r="C21" s="1" t="s">
        <v>1324</v>
      </c>
      <c r="D21" s="1">
        <v>0</v>
      </c>
      <c r="E21" s="1">
        <v>0</v>
      </c>
      <c r="F21" s="1">
        <v>1</v>
      </c>
    </row>
    <row r="22" spans="1:6" x14ac:dyDescent="0.2">
      <c r="A22" t="s">
        <v>50</v>
      </c>
      <c r="B22" s="1" t="s">
        <v>33</v>
      </c>
      <c r="C22" s="1" t="s">
        <v>1325</v>
      </c>
      <c r="D22" s="1">
        <v>0.52400000000000002</v>
      </c>
      <c r="E22" s="1">
        <v>0.52400000000000002</v>
      </c>
      <c r="F22" s="1">
        <v>0.34470000000000001</v>
      </c>
    </row>
    <row r="23" spans="1:6" x14ac:dyDescent="0.2">
      <c r="A23" t="s">
        <v>49</v>
      </c>
      <c r="B23" s="1" t="s">
        <v>33</v>
      </c>
      <c r="C23" s="1" t="s">
        <v>1326</v>
      </c>
      <c r="D23" s="1">
        <v>0</v>
      </c>
      <c r="E23" s="1">
        <v>0</v>
      </c>
      <c r="F23" s="1">
        <v>1</v>
      </c>
    </row>
    <row r="24" spans="1:6" x14ac:dyDescent="0.2">
      <c r="A24" t="s">
        <v>45</v>
      </c>
      <c r="B24" s="1" t="s">
        <v>33</v>
      </c>
      <c r="C24" s="1" t="s">
        <v>1326</v>
      </c>
      <c r="D24" s="1">
        <v>0</v>
      </c>
      <c r="E24" s="1">
        <v>0</v>
      </c>
      <c r="F24" s="1">
        <v>1</v>
      </c>
    </row>
    <row r="25" spans="1:6" x14ac:dyDescent="0.2">
      <c r="A25" t="s">
        <v>46</v>
      </c>
      <c r="B25" s="1" t="s">
        <v>33</v>
      </c>
      <c r="C25" s="1" t="s">
        <v>1322</v>
      </c>
      <c r="D25" s="1">
        <v>0.66139999999999999</v>
      </c>
      <c r="E25" s="1">
        <v>0.47270000000000001</v>
      </c>
      <c r="F25" s="1">
        <v>0.47270000000000001</v>
      </c>
    </row>
    <row r="26" spans="1:6" x14ac:dyDescent="0.2">
      <c r="A26" t="s">
        <v>52</v>
      </c>
      <c r="B26" s="1" t="s">
        <v>33</v>
      </c>
      <c r="C26" s="1" t="s">
        <v>1325</v>
      </c>
      <c r="D26" s="1">
        <v>0.82630000000000003</v>
      </c>
      <c r="E26" s="1">
        <v>0.82630000000000003</v>
      </c>
      <c r="F26" s="1">
        <v>0.52110000000000001</v>
      </c>
    </row>
    <row r="27" spans="1:6" x14ac:dyDescent="0.2">
      <c r="A27" t="s">
        <v>34</v>
      </c>
      <c r="B27" s="1" t="s">
        <v>33</v>
      </c>
      <c r="C27" s="1" t="s">
        <v>1322</v>
      </c>
      <c r="D27" s="1">
        <v>0.9889</v>
      </c>
      <c r="E27" s="1">
        <v>0.9889</v>
      </c>
      <c r="F27" s="1">
        <v>0.65680000000000005</v>
      </c>
    </row>
    <row r="28" spans="1:6" x14ac:dyDescent="0.2">
      <c r="A28" t="s">
        <v>54</v>
      </c>
      <c r="B28" s="1" t="s">
        <v>33</v>
      </c>
      <c r="C28" s="1" t="s">
        <v>1265</v>
      </c>
      <c r="D28" s="1">
        <v>0.46629999999999999</v>
      </c>
      <c r="E28" s="1">
        <v>0.45129999999999998</v>
      </c>
      <c r="F28" s="1">
        <v>0.45129999999999998</v>
      </c>
    </row>
    <row r="29" spans="1:6" x14ac:dyDescent="0.2">
      <c r="A29" t="s">
        <v>53</v>
      </c>
      <c r="B29" s="1" t="s">
        <v>33</v>
      </c>
      <c r="C29" s="1" t="s">
        <v>1265</v>
      </c>
      <c r="D29" s="1">
        <v>0.38009999999999999</v>
      </c>
      <c r="E29" s="1">
        <v>0.53380000000000005</v>
      </c>
      <c r="F29" s="1">
        <v>0.53380000000000005</v>
      </c>
    </row>
    <row r="30" spans="1:6" x14ac:dyDescent="0.2">
      <c r="A30" t="s">
        <v>37</v>
      </c>
      <c r="B30" s="1" t="s">
        <v>33</v>
      </c>
      <c r="C30" s="1" t="s">
        <v>1327</v>
      </c>
      <c r="D30" s="1">
        <v>0.8821</v>
      </c>
      <c r="E30" s="1">
        <v>0.8821</v>
      </c>
      <c r="F30" s="1">
        <v>0.57189999999999996</v>
      </c>
    </row>
    <row r="31" spans="1:6" x14ac:dyDescent="0.2">
      <c r="A31" t="s">
        <v>39</v>
      </c>
      <c r="B31" s="1" t="s">
        <v>33</v>
      </c>
      <c r="C31" s="1" t="s">
        <v>1265</v>
      </c>
      <c r="D31" s="1">
        <v>0.34239999999999998</v>
      </c>
      <c r="E31" s="1">
        <v>0.28210000000000002</v>
      </c>
      <c r="F31" s="1">
        <v>0.28210000000000002</v>
      </c>
    </row>
    <row r="32" spans="1:6" x14ac:dyDescent="0.2">
      <c r="A32" t="s">
        <v>51</v>
      </c>
      <c r="B32" s="1" t="s">
        <v>33</v>
      </c>
      <c r="C32" s="1" t="s">
        <v>1265</v>
      </c>
      <c r="D32" s="1">
        <v>0.95989999999999998</v>
      </c>
      <c r="E32" s="1">
        <v>0.95989999999999998</v>
      </c>
      <c r="F32" s="1">
        <v>0.63160000000000005</v>
      </c>
    </row>
    <row r="33" spans="1:6" x14ac:dyDescent="0.2">
      <c r="A33" t="s">
        <v>41</v>
      </c>
      <c r="B33" s="1" t="s">
        <v>33</v>
      </c>
      <c r="C33" s="1" t="s">
        <v>1328</v>
      </c>
      <c r="D33" s="1">
        <v>0.37590000000000001</v>
      </c>
      <c r="E33" s="1">
        <v>0.37590000000000001</v>
      </c>
      <c r="F33" s="1">
        <v>0.46429999999999999</v>
      </c>
    </row>
    <row r="34" spans="1:6" x14ac:dyDescent="0.2">
      <c r="A34" t="s">
        <v>42</v>
      </c>
      <c r="B34" s="1" t="s">
        <v>33</v>
      </c>
      <c r="C34" s="1" t="s">
        <v>1265</v>
      </c>
      <c r="D34" s="1">
        <v>0.311</v>
      </c>
      <c r="E34" s="1">
        <v>0.36070000000000002</v>
      </c>
      <c r="F34" s="1">
        <v>0.36070000000000002</v>
      </c>
    </row>
  </sheetData>
  <sortState xmlns:xlrd2="http://schemas.microsoft.com/office/spreadsheetml/2017/richdata2" ref="A5:G35">
    <sortCondition ref="A5:A35"/>
  </sortState>
  <mergeCells count="1">
    <mergeCell ref="D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0BE29-6337-E44A-9EF8-015665CA4C4A}">
  <dimension ref="A1:G9"/>
  <sheetViews>
    <sheetView workbookViewId="0">
      <selection activeCell="G9" sqref="G9"/>
    </sheetView>
  </sheetViews>
  <sheetFormatPr baseColWidth="10" defaultColWidth="11.5" defaultRowHeight="15" x14ac:dyDescent="0.2"/>
  <cols>
    <col min="2" max="2" width="13.5" bestFit="1" customWidth="1"/>
    <col min="3" max="3" width="10.6640625" bestFit="1" customWidth="1"/>
    <col min="4" max="4" width="10.5" bestFit="1" customWidth="1"/>
    <col min="5" max="5" width="7.6640625" bestFit="1" customWidth="1"/>
    <col min="6" max="6" width="19.6640625" bestFit="1" customWidth="1"/>
    <col min="7" max="7" width="13.1640625" bestFit="1" customWidth="1"/>
  </cols>
  <sheetData>
    <row r="1" spans="1:7" x14ac:dyDescent="0.2">
      <c r="A1" s="84" t="s">
        <v>1329</v>
      </c>
    </row>
    <row r="3" spans="1:7" x14ac:dyDescent="0.2">
      <c r="A3" s="26" t="s">
        <v>1178</v>
      </c>
      <c r="B3" s="26" t="s">
        <v>1330</v>
      </c>
      <c r="C3" s="26" t="s">
        <v>1331</v>
      </c>
      <c r="D3" s="26" t="s">
        <v>1332</v>
      </c>
      <c r="E3" s="26" t="s">
        <v>1</v>
      </c>
      <c r="F3" s="26" t="s">
        <v>1333</v>
      </c>
      <c r="G3" s="26" t="s">
        <v>1334</v>
      </c>
    </row>
    <row r="4" spans="1:7" x14ac:dyDescent="0.2">
      <c r="A4" t="s">
        <v>36</v>
      </c>
      <c r="B4" t="s">
        <v>1335</v>
      </c>
      <c r="C4" t="s">
        <v>1336</v>
      </c>
      <c r="D4" t="s">
        <v>1187</v>
      </c>
      <c r="E4" t="s">
        <v>1337</v>
      </c>
      <c r="F4" t="s">
        <v>1338</v>
      </c>
      <c r="G4" t="s">
        <v>1339</v>
      </c>
    </row>
    <row r="5" spans="1:7" x14ac:dyDescent="0.2">
      <c r="A5" t="s">
        <v>45</v>
      </c>
      <c r="B5" t="s">
        <v>1340</v>
      </c>
      <c r="C5" t="s">
        <v>1336</v>
      </c>
      <c r="D5" t="s">
        <v>1187</v>
      </c>
      <c r="E5" t="s">
        <v>1337</v>
      </c>
      <c r="F5" t="s">
        <v>1338</v>
      </c>
      <c r="G5" t="s">
        <v>1341</v>
      </c>
    </row>
    <row r="6" spans="1:7" x14ac:dyDescent="0.2">
      <c r="A6" t="s">
        <v>50</v>
      </c>
      <c r="B6" t="s">
        <v>1342</v>
      </c>
      <c r="C6" t="s">
        <v>1336</v>
      </c>
      <c r="D6" t="s">
        <v>1187</v>
      </c>
      <c r="E6" t="s">
        <v>1337</v>
      </c>
      <c r="F6" t="s">
        <v>1338</v>
      </c>
      <c r="G6" t="s">
        <v>1343</v>
      </c>
    </row>
    <row r="7" spans="1:7" x14ac:dyDescent="0.2">
      <c r="A7" t="s">
        <v>22</v>
      </c>
      <c r="B7" t="s">
        <v>1344</v>
      </c>
      <c r="C7" t="s">
        <v>1345</v>
      </c>
      <c r="D7" t="s">
        <v>1187</v>
      </c>
      <c r="E7" t="s">
        <v>1337</v>
      </c>
      <c r="F7" t="s">
        <v>1338</v>
      </c>
      <c r="G7" t="s">
        <v>1339</v>
      </c>
    </row>
    <row r="8" spans="1:7" x14ac:dyDescent="0.2">
      <c r="A8" t="s">
        <v>22</v>
      </c>
      <c r="B8" t="s">
        <v>1346</v>
      </c>
      <c r="C8" t="s">
        <v>1345</v>
      </c>
      <c r="D8" t="s">
        <v>1187</v>
      </c>
      <c r="E8" t="s">
        <v>1337</v>
      </c>
      <c r="F8" t="s">
        <v>1338</v>
      </c>
      <c r="G8" t="s">
        <v>1339</v>
      </c>
    </row>
    <row r="9" spans="1:7" x14ac:dyDescent="0.2">
      <c r="A9" t="s">
        <v>27</v>
      </c>
      <c r="B9" t="s">
        <v>1347</v>
      </c>
      <c r="C9" t="s">
        <v>1345</v>
      </c>
      <c r="D9" t="s">
        <v>1190</v>
      </c>
      <c r="E9" t="s">
        <v>1262</v>
      </c>
      <c r="F9" t="s">
        <v>1262</v>
      </c>
      <c r="G9" t="s">
        <v>1262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DF72F20A500648BEBB1F4D91975A0D" ma:contentTypeVersion="16" ma:contentTypeDescription="Create a new document." ma:contentTypeScope="" ma:versionID="26b272fe6a7a9f8c55d8883ed836dccf">
  <xsd:schema xmlns:xsd="http://www.w3.org/2001/XMLSchema" xmlns:xs="http://www.w3.org/2001/XMLSchema" xmlns:p="http://schemas.microsoft.com/office/2006/metadata/properties" xmlns:ns2="15bccc73-3ef1-4498-86a1-d52629f4fdc8" xmlns:ns3="ea38499b-4ee7-4ee2-94b5-a36f806b4a91" targetNamespace="http://schemas.microsoft.com/office/2006/metadata/properties" ma:root="true" ma:fieldsID="3ad44947bf95b6c46cd1407437b90904" ns2:_="" ns3:_="">
    <xsd:import namespace="15bccc73-3ef1-4498-86a1-d52629f4fdc8"/>
    <xsd:import namespace="ea38499b-4ee7-4ee2-94b5-a36f806b4a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bccc73-3ef1-4498-86a1-d52629f4fd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20148b9-20a4-48a0-acba-ba52d68a37a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38499b-4ee7-4ee2-94b5-a36f806b4a9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5aef7da-66b0-4bf9-8838-f7f6ce33eb97}" ma:internalName="TaxCatchAll" ma:showField="CatchAllData" ma:web="ea38499b-4ee7-4ee2-94b5-a36f806b4a9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38499b-4ee7-4ee2-94b5-a36f806b4a91" xsi:nil="true"/>
    <lcf76f155ced4ddcb4097134ff3c332f xmlns="15bccc73-3ef1-4498-86a1-d52629f4fd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F2FF9E-80B4-45D8-AAD5-77BB235F9A6F}">
  <ds:schemaRefs>
    <ds:schemaRef ds:uri="http://schemas.microsoft.com/sharepoint/v3/contenttype/forms"/>
  </ds:schemaRefs>
</ds:datastoreItem>
</file>

<file path=customXml/itemProps2.xml><?xml version="1.0" encoding="utf-8"?>
<ds:datastoreItem xmlns:ds="http://schemas.openxmlformats.org/officeDocument/2006/customXml" ds:itemID="{715288F4-82DF-41C3-A011-013A21C958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bccc73-3ef1-4498-86a1-d52629f4fdc8"/>
    <ds:schemaRef ds:uri="ea38499b-4ee7-4ee2-94b5-a36f806b4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57C200-07E9-4164-9FD8-2C8F794452BA}">
  <ds:schemaRefs>
    <ds:schemaRef ds:uri="http://www.w3.org/XML/1998/namespace"/>
    <ds:schemaRef ds:uri="http://purl.org/dc/elements/1.1/"/>
    <ds:schemaRef ds:uri="http://schemas.microsoft.com/office/infopath/2007/PartnerControls"/>
    <ds:schemaRef ds:uri="15bccc73-3ef1-4498-86a1-d52629f4fdc8"/>
    <ds:schemaRef ds:uri="ea38499b-4ee7-4ee2-94b5-a36f806b4a9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f6b6dd5b-f02f-441a-99a0-162ac5060bd2}" enabled="0" method="" siteId="{f6b6dd5b-f02f-441a-99a0-162ac5060bd2}"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S1 - Sample Information</vt:lpstr>
      <vt:lpstr>S2 - WGS Metrics</vt:lpstr>
      <vt:lpstr>S3 - AS Metrics</vt:lpstr>
      <vt:lpstr>S4 - Small BEDfile</vt:lpstr>
      <vt:lpstr>S5 - Large BEDfile</vt:lpstr>
      <vt:lpstr>S6 - SNVs and Indels</vt:lpstr>
      <vt:lpstr>S7 - QDNAseq</vt:lpstr>
      <vt:lpstr>S8 - ichorCNA</vt:lpstr>
      <vt:lpstr>S9 - Fusions</vt:lpstr>
      <vt:lpstr>S10 - Methylation</vt:lpstr>
      <vt:lpstr>S11 - Methylation Time Course</vt:lpstr>
      <vt:lpstr>S12 - MNP_Flex</vt:lpstr>
      <vt:lpstr>_msoanchor_1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Danny E Miller</cp:lastModifiedBy>
  <cp:revision/>
  <dcterms:created xsi:type="dcterms:W3CDTF">2025-07-21T21:41:17Z</dcterms:created>
  <dcterms:modified xsi:type="dcterms:W3CDTF">2026-08-29T18:13:41Z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0x01010026DF72F20A500648BEBB1F4D91975A0D</vt:lpwstr>
  </property>
  <property fmtid="{D5CDD505-2E9C-101B-9397-08002B2CF9AE}" pid="3" name="MediaServiceImageTags">
    <vt:lpwstr/>
  </property>
</Properties>
</file>