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szlonagy/Documents/MyWork/Fruitingbody/ScRNA_Torda/writing/draft2/"/>
    </mc:Choice>
  </mc:AlternateContent>
  <xr:revisionPtr revIDLastSave="0" documentId="8_{FC24E0D2-8BD8-AF4B-910D-2D1CB8894B8E}" xr6:coauthVersionLast="47" xr6:coauthVersionMax="47" xr10:uidLastSave="{00000000-0000-0000-0000-000000000000}"/>
  <bookViews>
    <workbookView xWindow="1900" yWindow="1000" windowWidth="25640" windowHeight="14440" xr2:uid="{9427F81B-B1BE-F444-8AD6-A2E9C3CA23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I31" i="1" s="1"/>
  <c r="G31" i="1"/>
  <c r="E31" i="1"/>
  <c r="H30" i="1"/>
  <c r="I30" i="1" s="1"/>
  <c r="G30" i="1"/>
  <c r="E30" i="1"/>
  <c r="H29" i="1"/>
  <c r="I29" i="1" s="1"/>
  <c r="G29" i="1"/>
  <c r="E29" i="1"/>
  <c r="H28" i="1"/>
  <c r="I28" i="1" s="1"/>
  <c r="G28" i="1"/>
  <c r="E28" i="1"/>
  <c r="H27" i="1"/>
  <c r="I27" i="1" s="1"/>
  <c r="G27" i="1"/>
  <c r="E27" i="1"/>
  <c r="H26" i="1"/>
  <c r="I26" i="1" s="1"/>
  <c r="G26" i="1"/>
  <c r="E26" i="1"/>
  <c r="H25" i="1"/>
  <c r="I25" i="1" s="1"/>
  <c r="G25" i="1"/>
  <c r="E25" i="1"/>
  <c r="H24" i="1"/>
  <c r="I24" i="1" s="1"/>
  <c r="G24" i="1"/>
  <c r="E24" i="1"/>
  <c r="H23" i="1"/>
  <c r="I23" i="1" s="1"/>
  <c r="G23" i="1"/>
  <c r="E23" i="1"/>
  <c r="H22" i="1"/>
  <c r="I22" i="1" s="1"/>
  <c r="G22" i="1"/>
  <c r="E22" i="1"/>
  <c r="H21" i="1"/>
  <c r="I21" i="1" s="1"/>
  <c r="G21" i="1"/>
  <c r="E21" i="1"/>
  <c r="H20" i="1"/>
  <c r="I20" i="1" s="1"/>
  <c r="G20" i="1"/>
  <c r="E20" i="1"/>
  <c r="H19" i="1"/>
  <c r="I19" i="1" s="1"/>
  <c r="G19" i="1"/>
  <c r="E19" i="1"/>
  <c r="H18" i="1"/>
  <c r="I18" i="1" s="1"/>
  <c r="G18" i="1"/>
  <c r="E18" i="1"/>
  <c r="H17" i="1"/>
  <c r="I17" i="1" s="1"/>
  <c r="G17" i="1"/>
  <c r="E17" i="1"/>
  <c r="I16" i="1"/>
  <c r="H16" i="1"/>
  <c r="G16" i="1"/>
  <c r="E16" i="1"/>
  <c r="H15" i="1"/>
  <c r="I15" i="1" s="1"/>
  <c r="G15" i="1"/>
  <c r="E15" i="1"/>
  <c r="I14" i="1"/>
  <c r="H14" i="1"/>
  <c r="G14" i="1"/>
  <c r="E14" i="1"/>
  <c r="H13" i="1"/>
  <c r="I13" i="1" s="1"/>
  <c r="G13" i="1"/>
  <c r="E13" i="1"/>
  <c r="I12" i="1"/>
  <c r="H12" i="1"/>
  <c r="G12" i="1"/>
  <c r="E12" i="1"/>
  <c r="H11" i="1"/>
  <c r="I11" i="1" s="1"/>
  <c r="G11" i="1"/>
  <c r="E11" i="1"/>
  <c r="H10" i="1"/>
  <c r="I10" i="1" s="1"/>
  <c r="G10" i="1"/>
  <c r="E10" i="1"/>
  <c r="H9" i="1"/>
  <c r="I9" i="1" s="1"/>
  <c r="G9" i="1"/>
  <c r="E9" i="1"/>
  <c r="H8" i="1"/>
  <c r="I8" i="1" s="1"/>
  <c r="G8" i="1"/>
  <c r="E8" i="1"/>
  <c r="H7" i="1"/>
  <c r="I7" i="1" s="1"/>
  <c r="G7" i="1"/>
  <c r="E7" i="1"/>
  <c r="H6" i="1"/>
  <c r="I6" i="1" s="1"/>
  <c r="G6" i="1"/>
  <c r="E6" i="1"/>
  <c r="I5" i="1"/>
  <c r="H5" i="1"/>
  <c r="G5" i="1"/>
  <c r="E5" i="1"/>
  <c r="H4" i="1"/>
  <c r="I4" i="1" s="1"/>
  <c r="G4" i="1"/>
  <c r="E4" i="1"/>
  <c r="H3" i="1"/>
  <c r="I3" i="1" s="1"/>
  <c r="G3" i="1"/>
  <c r="E3" i="1"/>
  <c r="I2" i="1"/>
  <c r="H2" i="1"/>
  <c r="G2" i="1"/>
  <c r="E2" i="1"/>
</calcChain>
</file>

<file path=xl/sharedStrings.xml><?xml version="1.0" encoding="utf-8"?>
<sst xmlns="http://schemas.openxmlformats.org/spreadsheetml/2006/main" count="40" uniqueCount="40">
  <si>
    <t>Fisher exact test p-value ((one-sided enrichment)</t>
  </si>
  <si>
    <t>Fisher exact test p-value of depletion ((one-sided enrichment)</t>
  </si>
  <si>
    <t>enhanced (total=93)</t>
  </si>
  <si>
    <t>non-enhanced</t>
  </si>
  <si>
    <t>genome-wide (total=353)</t>
  </si>
  <si>
    <t>%</t>
  </si>
  <si>
    <t>other enhanced</t>
  </si>
  <si>
    <t>not enhanced, other family</t>
  </si>
  <si>
    <t>allTFs</t>
  </si>
  <si>
    <t>Apoptosis-antagonizing transcription factor, C-terminal</t>
  </si>
  <si>
    <t>ARID DNA-binding domain</t>
  </si>
  <si>
    <t>Basic-leucine zipper domain</t>
  </si>
  <si>
    <t>Copper fist DNA-binding domain</t>
  </si>
  <si>
    <t>Cro/C1-type helix-turn-helix domain</t>
  </si>
  <si>
    <t>DNA binding HTH domain, Psq-type</t>
  </si>
  <si>
    <t>Fork head domain</t>
  </si>
  <si>
    <t>Gti1/Pac2 family</t>
  </si>
  <si>
    <t>Heat shock factor (HSF)-type, DNA-binding</t>
  </si>
  <si>
    <t>High mobility group box domain</t>
  </si>
  <si>
    <t>Homeobox domain</t>
  </si>
  <si>
    <t>JmjC domain</t>
  </si>
  <si>
    <t>Myb domain</t>
  </si>
  <si>
    <t>Myc-type, basic helix-loop-helix (bHLH) domain</t>
  </si>
  <si>
    <t>Nitrogen regulatory protein areA, GATA-like domain</t>
  </si>
  <si>
    <t>p53-like transcription factor, DNA-binding</t>
  </si>
  <si>
    <t>TEA/ATTS domain</t>
  </si>
  <si>
    <t>Transcription factor domain, fungi</t>
  </si>
  <si>
    <t>Transcription factor Opi1</t>
  </si>
  <si>
    <t>Transcription factor Skn7</t>
  </si>
  <si>
    <t>Transcription factor, enhancer of yellow 2</t>
  </si>
  <si>
    <t>Transcription factor, MADS-box</t>
  </si>
  <si>
    <t>Transcription regulator HTH, APSES-type DNA-binding domain</t>
  </si>
  <si>
    <t>Velvet factor</t>
  </si>
  <si>
    <t>Winged helix-like DNA-binding domain superfamily</t>
  </si>
  <si>
    <t>YABBY protein</t>
  </si>
  <si>
    <t>Zinc finger C2H2-type</t>
  </si>
  <si>
    <t>Zinc finger, GATA-type</t>
  </si>
  <si>
    <t>Zinc-finger domain of monoamine-oxidase A repressor R1</t>
  </si>
  <si>
    <t>Zn(2)-C6 fungal-type DNA-binding domain superfamily</t>
  </si>
  <si>
    <t>TF family (color = significance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</si>
</sst>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theme="8" tint="0.39997558519241921"/>
        <bgColor rgb="FF00FFFF"/>
      </patternFill>
    </fill>
    <fill>
      <patternFill patternType="solid">
        <fgColor theme="8" tint="0.39997558519241921"/>
        <bgColor rgb="FFFF99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rgb="FFFF00FF"/>
      </patternFill>
    </fill>
    <fill>
      <patternFill patternType="solid">
        <fgColor theme="9"/>
        <bgColor rgb="FFFF9900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F019-73EA-694D-B5CB-B065A9B39094}">
  <dimension ref="A1:L67"/>
  <sheetViews>
    <sheetView tabSelected="1" workbookViewId="0">
      <selection activeCell="A2" sqref="A2"/>
    </sheetView>
  </sheetViews>
  <sheetFormatPr baseColWidth="10" defaultRowHeight="16" x14ac:dyDescent="0.2"/>
  <cols>
    <col min="1" max="1" width="51.6640625" customWidth="1"/>
    <col min="2" max="10" width="17.1640625" customWidth="1"/>
  </cols>
  <sheetData>
    <row r="1" spans="1:10" s="2" customFormat="1" x14ac:dyDescent="0.2">
      <c r="A1" s="1" t="s">
        <v>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">
      <c r="A2" t="s">
        <v>9</v>
      </c>
      <c r="B2">
        <v>1</v>
      </c>
      <c r="C2">
        <v>0.73650000000000004</v>
      </c>
      <c r="D2">
        <v>0</v>
      </c>
      <c r="E2">
        <f t="shared" ref="E2:E31" si="0">F2-D2</f>
        <v>1</v>
      </c>
      <c r="F2">
        <v>1</v>
      </c>
      <c r="G2">
        <f t="shared" ref="G2:G31" si="1">D2/F2</f>
        <v>0</v>
      </c>
      <c r="H2">
        <f t="shared" ref="H2:H31" si="2">93-D2</f>
        <v>93</v>
      </c>
      <c r="I2">
        <f t="shared" ref="I2:I31" si="3">J2-H2-F2</f>
        <v>259</v>
      </c>
      <c r="J2">
        <v>353</v>
      </c>
    </row>
    <row r="3" spans="1:10" x14ac:dyDescent="0.2">
      <c r="A3" t="s">
        <v>10</v>
      </c>
      <c r="B3">
        <v>1</v>
      </c>
      <c r="C3">
        <v>0.39839999999999998</v>
      </c>
      <c r="D3">
        <v>0</v>
      </c>
      <c r="E3">
        <f t="shared" si="0"/>
        <v>3</v>
      </c>
      <c r="F3">
        <v>3</v>
      </c>
      <c r="G3">
        <f t="shared" si="1"/>
        <v>0</v>
      </c>
      <c r="H3">
        <f t="shared" si="2"/>
        <v>93</v>
      </c>
      <c r="I3">
        <f t="shared" si="3"/>
        <v>257</v>
      </c>
      <c r="J3">
        <v>353</v>
      </c>
    </row>
    <row r="4" spans="1:10" x14ac:dyDescent="0.2">
      <c r="A4" t="s">
        <v>11</v>
      </c>
      <c r="B4">
        <v>0.5897</v>
      </c>
      <c r="C4">
        <v>0.64290000000000003</v>
      </c>
      <c r="D4">
        <v>4</v>
      </c>
      <c r="E4">
        <f t="shared" si="0"/>
        <v>11</v>
      </c>
      <c r="F4">
        <v>15</v>
      </c>
      <c r="G4">
        <f t="shared" si="1"/>
        <v>0.26666666666666666</v>
      </c>
      <c r="H4">
        <f t="shared" si="2"/>
        <v>89</v>
      </c>
      <c r="I4">
        <f t="shared" si="3"/>
        <v>249</v>
      </c>
      <c r="J4">
        <v>353</v>
      </c>
    </row>
    <row r="5" spans="1:10" x14ac:dyDescent="0.2">
      <c r="A5" t="s">
        <v>12</v>
      </c>
      <c r="B5">
        <v>1</v>
      </c>
      <c r="C5">
        <v>0.54190000000000005</v>
      </c>
      <c r="D5">
        <v>0</v>
      </c>
      <c r="E5">
        <f t="shared" si="0"/>
        <v>2</v>
      </c>
      <c r="F5">
        <v>2</v>
      </c>
      <c r="G5">
        <f t="shared" si="1"/>
        <v>0</v>
      </c>
      <c r="H5">
        <f t="shared" si="2"/>
        <v>93</v>
      </c>
      <c r="I5">
        <f t="shared" si="3"/>
        <v>258</v>
      </c>
      <c r="J5">
        <v>353</v>
      </c>
    </row>
    <row r="6" spans="1:10" s="6" customFormat="1" x14ac:dyDescent="0.2">
      <c r="A6" s="3" t="s">
        <v>13</v>
      </c>
      <c r="B6" s="4">
        <v>0.1724</v>
      </c>
      <c r="C6" s="4">
        <v>1</v>
      </c>
      <c r="D6" s="4">
        <v>2</v>
      </c>
      <c r="E6" s="5">
        <f t="shared" si="0"/>
        <v>1</v>
      </c>
      <c r="F6" s="4">
        <v>3</v>
      </c>
      <c r="G6" s="4">
        <f t="shared" si="1"/>
        <v>0.66666666666666663</v>
      </c>
      <c r="H6" s="4">
        <f t="shared" si="2"/>
        <v>91</v>
      </c>
      <c r="I6" s="4">
        <f t="shared" si="3"/>
        <v>259</v>
      </c>
      <c r="J6" s="4">
        <v>353</v>
      </c>
    </row>
    <row r="7" spans="1:10" s="6" customFormat="1" x14ac:dyDescent="0.2">
      <c r="A7" s="3" t="s">
        <v>14</v>
      </c>
      <c r="B7" s="4">
        <v>0.26350000000000001</v>
      </c>
      <c r="C7" s="4">
        <v>1</v>
      </c>
      <c r="D7" s="4">
        <v>1</v>
      </c>
      <c r="E7" s="5">
        <f t="shared" si="0"/>
        <v>0</v>
      </c>
      <c r="F7" s="4">
        <v>1</v>
      </c>
      <c r="G7" s="4">
        <f t="shared" si="1"/>
        <v>1</v>
      </c>
      <c r="H7" s="4">
        <f t="shared" si="2"/>
        <v>92</v>
      </c>
      <c r="I7" s="4">
        <f t="shared" si="3"/>
        <v>260</v>
      </c>
      <c r="J7" s="4">
        <v>353</v>
      </c>
    </row>
    <row r="8" spans="1:10" x14ac:dyDescent="0.2">
      <c r="A8" t="s">
        <v>15</v>
      </c>
      <c r="B8">
        <v>1</v>
      </c>
      <c r="C8">
        <v>0.21460000000000001</v>
      </c>
      <c r="D8">
        <v>1</v>
      </c>
      <c r="E8">
        <f t="shared" si="0"/>
        <v>4</v>
      </c>
      <c r="F8">
        <v>5</v>
      </c>
      <c r="G8">
        <f t="shared" si="1"/>
        <v>0.2</v>
      </c>
      <c r="H8">
        <f t="shared" si="2"/>
        <v>92</v>
      </c>
      <c r="I8">
        <f t="shared" si="3"/>
        <v>256</v>
      </c>
      <c r="J8">
        <v>353</v>
      </c>
    </row>
    <row r="9" spans="1:10" s="10" customFormat="1" x14ac:dyDescent="0.2">
      <c r="A9" s="7" t="s">
        <v>16</v>
      </c>
      <c r="B9" s="7">
        <v>4.2750000000000002E-3</v>
      </c>
      <c r="C9" s="8">
        <v>0.99950000000000006</v>
      </c>
      <c r="D9" s="8">
        <v>7</v>
      </c>
      <c r="E9" s="9">
        <f t="shared" si="0"/>
        <v>3</v>
      </c>
      <c r="F9" s="8">
        <v>10</v>
      </c>
      <c r="G9" s="8">
        <f t="shared" si="1"/>
        <v>0.7</v>
      </c>
      <c r="H9" s="8">
        <f t="shared" si="2"/>
        <v>86</v>
      </c>
      <c r="I9" s="8">
        <f t="shared" si="3"/>
        <v>257</v>
      </c>
      <c r="J9" s="8">
        <v>353</v>
      </c>
    </row>
    <row r="10" spans="1:10" x14ac:dyDescent="0.2">
      <c r="A10" t="s">
        <v>17</v>
      </c>
      <c r="B10">
        <v>0.60160000000000002</v>
      </c>
      <c r="C10">
        <v>0.82909999999999995</v>
      </c>
      <c r="D10">
        <v>1</v>
      </c>
      <c r="E10">
        <f t="shared" si="0"/>
        <v>2</v>
      </c>
      <c r="F10">
        <v>3</v>
      </c>
      <c r="G10">
        <f t="shared" si="1"/>
        <v>0.33333333333333331</v>
      </c>
      <c r="H10">
        <f t="shared" si="2"/>
        <v>92</v>
      </c>
      <c r="I10">
        <f t="shared" si="3"/>
        <v>258</v>
      </c>
      <c r="J10">
        <v>353</v>
      </c>
    </row>
    <row r="11" spans="1:10" x14ac:dyDescent="0.2">
      <c r="A11" t="s">
        <v>18</v>
      </c>
      <c r="B11">
        <v>0.23530000000000001</v>
      </c>
      <c r="C11">
        <v>0.88200000000000001</v>
      </c>
      <c r="D11">
        <v>8</v>
      </c>
      <c r="E11">
        <f t="shared" si="0"/>
        <v>15</v>
      </c>
      <c r="F11">
        <v>23</v>
      </c>
      <c r="G11">
        <f t="shared" si="1"/>
        <v>0.34782608695652173</v>
      </c>
      <c r="H11">
        <f t="shared" si="2"/>
        <v>85</v>
      </c>
      <c r="I11">
        <f t="shared" si="3"/>
        <v>245</v>
      </c>
      <c r="J11">
        <v>353</v>
      </c>
    </row>
    <row r="12" spans="1:10" x14ac:dyDescent="0.2">
      <c r="A12" t="s">
        <v>19</v>
      </c>
      <c r="B12">
        <v>0.18310000000000001</v>
      </c>
      <c r="C12">
        <v>0.93489999999999995</v>
      </c>
      <c r="D12">
        <v>5</v>
      </c>
      <c r="E12">
        <f t="shared" si="0"/>
        <v>7</v>
      </c>
      <c r="F12">
        <v>12</v>
      </c>
      <c r="G12">
        <f t="shared" si="1"/>
        <v>0.41666666666666669</v>
      </c>
      <c r="H12">
        <f t="shared" si="2"/>
        <v>88</v>
      </c>
      <c r="I12">
        <f t="shared" si="3"/>
        <v>253</v>
      </c>
      <c r="J12">
        <v>353</v>
      </c>
    </row>
    <row r="13" spans="1:10" x14ac:dyDescent="0.2">
      <c r="A13" t="s">
        <v>20</v>
      </c>
      <c r="B13">
        <v>0.9385</v>
      </c>
      <c r="C13">
        <v>0.2656</v>
      </c>
      <c r="D13">
        <v>1</v>
      </c>
      <c r="E13">
        <f t="shared" si="0"/>
        <v>8</v>
      </c>
      <c r="F13">
        <v>9</v>
      </c>
      <c r="G13">
        <f t="shared" si="1"/>
        <v>0.1111111111111111</v>
      </c>
      <c r="H13">
        <f t="shared" si="2"/>
        <v>92</v>
      </c>
      <c r="I13">
        <f t="shared" si="3"/>
        <v>252</v>
      </c>
      <c r="J13">
        <v>353</v>
      </c>
    </row>
    <row r="14" spans="1:10" x14ac:dyDescent="0.2">
      <c r="A14" t="s">
        <v>21</v>
      </c>
      <c r="B14">
        <v>0.98270000000000002</v>
      </c>
      <c r="C14">
        <v>0.1017</v>
      </c>
      <c r="D14">
        <v>1</v>
      </c>
      <c r="E14">
        <f t="shared" si="0"/>
        <v>12</v>
      </c>
      <c r="F14">
        <v>13</v>
      </c>
      <c r="G14">
        <f t="shared" si="1"/>
        <v>7.6923076923076927E-2</v>
      </c>
      <c r="H14">
        <f t="shared" si="2"/>
        <v>92</v>
      </c>
      <c r="I14">
        <f t="shared" si="3"/>
        <v>248</v>
      </c>
      <c r="J14">
        <v>353</v>
      </c>
    </row>
    <row r="15" spans="1:10" x14ac:dyDescent="0.2">
      <c r="A15" t="s">
        <v>22</v>
      </c>
      <c r="B15">
        <v>0.65359999999999996</v>
      </c>
      <c r="C15">
        <v>0.60729999999999995</v>
      </c>
      <c r="D15">
        <v>3</v>
      </c>
      <c r="E15">
        <f t="shared" si="0"/>
        <v>9</v>
      </c>
      <c r="F15">
        <v>12</v>
      </c>
      <c r="G15">
        <f t="shared" si="1"/>
        <v>0.25</v>
      </c>
      <c r="H15">
        <f t="shared" si="2"/>
        <v>90</v>
      </c>
      <c r="I15">
        <f t="shared" si="3"/>
        <v>251</v>
      </c>
      <c r="J15">
        <v>353</v>
      </c>
    </row>
    <row r="16" spans="1:10" x14ac:dyDescent="0.2">
      <c r="A16" t="s">
        <v>23</v>
      </c>
      <c r="B16">
        <v>1</v>
      </c>
      <c r="C16">
        <v>0.39839999999999998</v>
      </c>
      <c r="D16">
        <v>0</v>
      </c>
      <c r="E16">
        <f t="shared" si="0"/>
        <v>3</v>
      </c>
      <c r="F16">
        <v>3</v>
      </c>
      <c r="G16">
        <f t="shared" si="1"/>
        <v>0</v>
      </c>
      <c r="H16">
        <f t="shared" si="2"/>
        <v>93</v>
      </c>
      <c r="I16">
        <f t="shared" si="3"/>
        <v>257</v>
      </c>
      <c r="J16">
        <v>353</v>
      </c>
    </row>
    <row r="17" spans="1:10" x14ac:dyDescent="0.2">
      <c r="A17" t="s">
        <v>24</v>
      </c>
      <c r="B17">
        <v>1</v>
      </c>
      <c r="C17">
        <v>0.73650000000000004</v>
      </c>
      <c r="D17">
        <v>0</v>
      </c>
      <c r="E17">
        <f t="shared" si="0"/>
        <v>1</v>
      </c>
      <c r="F17">
        <v>1</v>
      </c>
      <c r="G17">
        <f t="shared" si="1"/>
        <v>0</v>
      </c>
      <c r="H17">
        <f t="shared" si="2"/>
        <v>93</v>
      </c>
      <c r="I17">
        <f t="shared" si="3"/>
        <v>259</v>
      </c>
      <c r="J17">
        <v>353</v>
      </c>
    </row>
    <row r="18" spans="1:10" s="6" customFormat="1" x14ac:dyDescent="0.2">
      <c r="A18" s="3" t="s">
        <v>25</v>
      </c>
      <c r="B18" s="4">
        <v>0.1167</v>
      </c>
      <c r="C18" s="4">
        <v>0.98170000000000002</v>
      </c>
      <c r="D18" s="4">
        <v>3</v>
      </c>
      <c r="E18" s="5">
        <f t="shared" si="0"/>
        <v>2</v>
      </c>
      <c r="F18" s="4">
        <v>5</v>
      </c>
      <c r="G18" s="4">
        <f t="shared" si="1"/>
        <v>0.6</v>
      </c>
      <c r="H18" s="4">
        <f t="shared" si="2"/>
        <v>90</v>
      </c>
      <c r="I18" s="4">
        <f t="shared" si="3"/>
        <v>258</v>
      </c>
      <c r="J18" s="4">
        <v>353</v>
      </c>
    </row>
    <row r="19" spans="1:10" x14ac:dyDescent="0.2">
      <c r="A19" t="s">
        <v>26</v>
      </c>
      <c r="B19">
        <v>0.26350000000000001</v>
      </c>
      <c r="C19">
        <v>1</v>
      </c>
      <c r="D19">
        <v>1</v>
      </c>
      <c r="E19">
        <f t="shared" si="0"/>
        <v>0</v>
      </c>
      <c r="F19">
        <v>1</v>
      </c>
      <c r="G19">
        <f t="shared" si="1"/>
        <v>1</v>
      </c>
      <c r="H19">
        <f t="shared" si="2"/>
        <v>92</v>
      </c>
      <c r="I19">
        <f t="shared" si="3"/>
        <v>260</v>
      </c>
      <c r="J19">
        <v>353</v>
      </c>
    </row>
    <row r="20" spans="1:10" x14ac:dyDescent="0.2">
      <c r="A20" t="s">
        <v>27</v>
      </c>
      <c r="B20">
        <v>1</v>
      </c>
      <c r="C20">
        <v>0.73650000000000004</v>
      </c>
      <c r="D20">
        <v>0</v>
      </c>
      <c r="E20">
        <f t="shared" si="0"/>
        <v>1</v>
      </c>
      <c r="F20">
        <v>1</v>
      </c>
      <c r="G20">
        <f t="shared" si="1"/>
        <v>0</v>
      </c>
      <c r="H20">
        <f t="shared" si="2"/>
        <v>93</v>
      </c>
      <c r="I20">
        <f t="shared" si="3"/>
        <v>259</v>
      </c>
      <c r="J20">
        <v>353</v>
      </c>
    </row>
    <row r="21" spans="1:10" x14ac:dyDescent="0.2">
      <c r="A21" t="s">
        <v>28</v>
      </c>
      <c r="B21">
        <v>1</v>
      </c>
      <c r="C21">
        <v>0.73650000000000004</v>
      </c>
      <c r="D21">
        <v>0</v>
      </c>
      <c r="E21">
        <f t="shared" si="0"/>
        <v>1</v>
      </c>
      <c r="F21">
        <v>1</v>
      </c>
      <c r="G21">
        <f t="shared" si="1"/>
        <v>0</v>
      </c>
      <c r="H21">
        <f t="shared" si="2"/>
        <v>93</v>
      </c>
      <c r="I21">
        <f t="shared" si="3"/>
        <v>259</v>
      </c>
      <c r="J21">
        <v>353</v>
      </c>
    </row>
    <row r="22" spans="1:10" x14ac:dyDescent="0.2">
      <c r="A22" t="s">
        <v>29</v>
      </c>
      <c r="B22">
        <v>1</v>
      </c>
      <c r="C22">
        <v>0.73650000000000004</v>
      </c>
      <c r="D22">
        <v>0</v>
      </c>
      <c r="E22">
        <f t="shared" si="0"/>
        <v>1</v>
      </c>
      <c r="F22">
        <v>1</v>
      </c>
      <c r="G22">
        <f t="shared" si="1"/>
        <v>0</v>
      </c>
      <c r="H22">
        <f t="shared" si="2"/>
        <v>93</v>
      </c>
      <c r="I22">
        <f t="shared" si="3"/>
        <v>259</v>
      </c>
      <c r="J22">
        <v>353</v>
      </c>
    </row>
    <row r="23" spans="1:10" x14ac:dyDescent="0.2">
      <c r="A23" t="s">
        <v>30</v>
      </c>
      <c r="B23">
        <v>1</v>
      </c>
      <c r="C23">
        <v>0.73650000000000004</v>
      </c>
      <c r="D23">
        <v>0</v>
      </c>
      <c r="E23">
        <f t="shared" si="0"/>
        <v>1</v>
      </c>
      <c r="F23">
        <v>1</v>
      </c>
      <c r="G23">
        <f t="shared" si="1"/>
        <v>0</v>
      </c>
      <c r="H23">
        <f t="shared" si="2"/>
        <v>93</v>
      </c>
      <c r="I23">
        <f t="shared" si="3"/>
        <v>259</v>
      </c>
      <c r="J23">
        <v>353</v>
      </c>
    </row>
    <row r="24" spans="1:10" x14ac:dyDescent="0.2">
      <c r="A24" t="s">
        <v>31</v>
      </c>
      <c r="B24">
        <v>0.70750000000000002</v>
      </c>
      <c r="C24">
        <v>0.71589999999999998</v>
      </c>
      <c r="D24">
        <v>1</v>
      </c>
      <c r="E24">
        <f t="shared" si="0"/>
        <v>3</v>
      </c>
      <c r="F24">
        <v>4</v>
      </c>
      <c r="G24">
        <f t="shared" si="1"/>
        <v>0.25</v>
      </c>
      <c r="H24">
        <f t="shared" si="2"/>
        <v>92</v>
      </c>
      <c r="I24">
        <f t="shared" si="3"/>
        <v>257</v>
      </c>
      <c r="J24">
        <v>353</v>
      </c>
    </row>
    <row r="25" spans="1:10" x14ac:dyDescent="0.2">
      <c r="A25" t="s">
        <v>32</v>
      </c>
      <c r="B25">
        <v>0.78539999999999999</v>
      </c>
      <c r="C25">
        <v>0.60429999999999995</v>
      </c>
      <c r="D25">
        <v>1</v>
      </c>
      <c r="E25">
        <f t="shared" si="0"/>
        <v>4</v>
      </c>
      <c r="F25">
        <v>5</v>
      </c>
      <c r="G25">
        <f t="shared" si="1"/>
        <v>0.2</v>
      </c>
      <c r="H25">
        <f t="shared" si="2"/>
        <v>92</v>
      </c>
      <c r="I25">
        <f t="shared" si="3"/>
        <v>256</v>
      </c>
      <c r="J25">
        <v>353</v>
      </c>
    </row>
    <row r="26" spans="1:10" s="6" customFormat="1" x14ac:dyDescent="0.2">
      <c r="A26" s="3" t="s">
        <v>33</v>
      </c>
      <c r="B26" s="4">
        <v>0.26350000000000001</v>
      </c>
      <c r="C26" s="4">
        <v>1</v>
      </c>
      <c r="D26" s="4">
        <v>1</v>
      </c>
      <c r="E26" s="5">
        <f t="shared" si="0"/>
        <v>0</v>
      </c>
      <c r="F26" s="4">
        <v>1</v>
      </c>
      <c r="G26" s="4">
        <f t="shared" si="1"/>
        <v>1</v>
      </c>
      <c r="H26" s="4">
        <f t="shared" si="2"/>
        <v>92</v>
      </c>
      <c r="I26" s="4">
        <f t="shared" si="3"/>
        <v>260</v>
      </c>
      <c r="J26" s="4">
        <v>353</v>
      </c>
    </row>
    <row r="27" spans="1:10" s="6" customFormat="1" x14ac:dyDescent="0.2">
      <c r="A27" s="3" t="s">
        <v>34</v>
      </c>
      <c r="B27" s="4">
        <v>0.26350000000000001</v>
      </c>
      <c r="C27" s="4">
        <v>1</v>
      </c>
      <c r="D27" s="4">
        <v>1</v>
      </c>
      <c r="E27" s="5">
        <f t="shared" si="0"/>
        <v>0</v>
      </c>
      <c r="F27" s="4">
        <v>1</v>
      </c>
      <c r="G27" s="4">
        <f t="shared" si="1"/>
        <v>1</v>
      </c>
      <c r="H27" s="4">
        <f t="shared" si="2"/>
        <v>92</v>
      </c>
      <c r="I27" s="4">
        <f t="shared" si="3"/>
        <v>260</v>
      </c>
      <c r="J27" s="4">
        <v>353</v>
      </c>
    </row>
    <row r="28" spans="1:10" s="10" customFormat="1" x14ac:dyDescent="0.2">
      <c r="A28" s="7" t="s">
        <v>35</v>
      </c>
      <c r="B28" s="7">
        <v>2.862E-3</v>
      </c>
      <c r="C28" s="8">
        <v>0.99890000000000001</v>
      </c>
      <c r="D28" s="8">
        <v>28</v>
      </c>
      <c r="E28" s="9">
        <f t="shared" si="0"/>
        <v>41</v>
      </c>
      <c r="F28" s="8">
        <v>69</v>
      </c>
      <c r="G28" s="8">
        <f t="shared" si="1"/>
        <v>0.40579710144927539</v>
      </c>
      <c r="H28" s="8">
        <f t="shared" si="2"/>
        <v>65</v>
      </c>
      <c r="I28" s="8">
        <f t="shared" si="3"/>
        <v>219</v>
      </c>
      <c r="J28" s="8">
        <v>353</v>
      </c>
    </row>
    <row r="29" spans="1:10" x14ac:dyDescent="0.2">
      <c r="A29" t="s">
        <v>36</v>
      </c>
      <c r="B29">
        <v>0.51600000000000001</v>
      </c>
      <c r="C29" s="2">
        <v>0.74590000000000001</v>
      </c>
      <c r="D29">
        <v>3</v>
      </c>
      <c r="E29">
        <f t="shared" si="0"/>
        <v>7</v>
      </c>
      <c r="F29">
        <v>10</v>
      </c>
      <c r="G29">
        <f t="shared" si="1"/>
        <v>0.3</v>
      </c>
      <c r="H29">
        <f t="shared" si="2"/>
        <v>90</v>
      </c>
      <c r="I29">
        <f t="shared" si="3"/>
        <v>253</v>
      </c>
      <c r="J29">
        <v>353</v>
      </c>
    </row>
    <row r="30" spans="1:10" x14ac:dyDescent="0.2">
      <c r="A30" t="s">
        <v>37</v>
      </c>
      <c r="B30">
        <v>1</v>
      </c>
      <c r="C30">
        <v>0.73650000000000004</v>
      </c>
      <c r="D30">
        <v>0</v>
      </c>
      <c r="E30">
        <f t="shared" si="0"/>
        <v>1</v>
      </c>
      <c r="F30">
        <v>1</v>
      </c>
      <c r="G30">
        <f t="shared" si="1"/>
        <v>0</v>
      </c>
      <c r="H30">
        <f t="shared" si="2"/>
        <v>93</v>
      </c>
      <c r="I30">
        <f t="shared" si="3"/>
        <v>259</v>
      </c>
      <c r="J30">
        <v>353</v>
      </c>
    </row>
    <row r="31" spans="1:10" s="10" customFormat="1" x14ac:dyDescent="0.2">
      <c r="A31" s="7" t="s">
        <v>38</v>
      </c>
      <c r="B31" s="7">
        <v>1.7669999999999999E-3</v>
      </c>
      <c r="C31" s="8">
        <v>0.99929999999999997</v>
      </c>
      <c r="D31" s="8">
        <v>26</v>
      </c>
      <c r="E31" s="9">
        <f t="shared" si="0"/>
        <v>35</v>
      </c>
      <c r="F31" s="8">
        <v>61</v>
      </c>
      <c r="G31" s="8">
        <f t="shared" si="1"/>
        <v>0.42622950819672129</v>
      </c>
      <c r="H31" s="8">
        <f t="shared" si="2"/>
        <v>67</v>
      </c>
      <c r="I31" s="8">
        <f t="shared" si="3"/>
        <v>225</v>
      </c>
      <c r="J31" s="8">
        <v>353</v>
      </c>
    </row>
    <row r="34" spans="4:12" x14ac:dyDescent="0.2">
      <c r="D34" s="2"/>
      <c r="E34" s="2"/>
      <c r="F34" s="2"/>
      <c r="G34" s="2"/>
      <c r="H34" s="2"/>
      <c r="I34" s="2"/>
      <c r="J34" s="2"/>
      <c r="K34" s="2"/>
      <c r="L34" s="2"/>
    </row>
    <row r="35" spans="4:12" x14ac:dyDescent="0.2">
      <c r="D35" s="2"/>
      <c r="E35" s="2"/>
      <c r="F35" s="2"/>
      <c r="G35" s="2"/>
      <c r="H35" s="2"/>
      <c r="I35" s="2"/>
      <c r="J35" s="2"/>
      <c r="K35" s="2"/>
      <c r="L35" s="2"/>
    </row>
    <row r="36" spans="4:12" x14ac:dyDescent="0.2">
      <c r="D36" s="2"/>
      <c r="E36" s="2"/>
      <c r="F36" s="2"/>
      <c r="G36" s="2"/>
      <c r="H36" s="2"/>
      <c r="I36" s="2"/>
      <c r="J36" s="2"/>
      <c r="K36" s="2"/>
      <c r="L36" s="2"/>
    </row>
    <row r="37" spans="4:12" x14ac:dyDescent="0.2">
      <c r="D37" s="2"/>
      <c r="E37" s="2"/>
      <c r="F37" s="2"/>
      <c r="G37" s="2"/>
      <c r="H37" s="2"/>
      <c r="I37" s="2"/>
      <c r="J37" s="2"/>
      <c r="K37" s="2"/>
      <c r="L37" s="2"/>
    </row>
    <row r="38" spans="4:12" x14ac:dyDescent="0.2">
      <c r="D38" s="2"/>
      <c r="E38" s="2"/>
      <c r="F38" s="2"/>
      <c r="G38" s="2"/>
      <c r="H38" s="2"/>
      <c r="I38" s="2"/>
      <c r="J38" s="2"/>
      <c r="K38" s="2"/>
      <c r="L38" s="2"/>
    </row>
    <row r="39" spans="4:12" x14ac:dyDescent="0.2">
      <c r="D39" s="2"/>
      <c r="E39" s="2"/>
      <c r="F39" s="2"/>
      <c r="G39" s="2"/>
      <c r="H39" s="2"/>
      <c r="I39" s="2"/>
      <c r="J39" s="2"/>
      <c r="K39" s="2"/>
      <c r="L39" s="2"/>
    </row>
    <row r="40" spans="4:12" x14ac:dyDescent="0.2">
      <c r="D40" s="2"/>
      <c r="E40" s="2"/>
      <c r="F40" s="2"/>
      <c r="G40" s="2"/>
      <c r="H40" s="2"/>
      <c r="I40" s="2"/>
      <c r="J40" s="2"/>
      <c r="K40" s="2"/>
      <c r="L40" s="2"/>
    </row>
    <row r="41" spans="4:12" x14ac:dyDescent="0.2">
      <c r="D41" s="2"/>
      <c r="E41" s="2"/>
      <c r="F41" s="2"/>
      <c r="G41" s="2"/>
      <c r="H41" s="2"/>
      <c r="I41" s="2"/>
      <c r="J41" s="2"/>
      <c r="K41" s="2"/>
      <c r="L41" s="2"/>
    </row>
    <row r="42" spans="4:12" x14ac:dyDescent="0.2">
      <c r="D42" s="2"/>
      <c r="E42" s="2"/>
      <c r="F42" s="2"/>
      <c r="G42" s="2"/>
      <c r="H42" s="2"/>
      <c r="I42" s="2"/>
      <c r="J42" s="2"/>
      <c r="K42" s="2"/>
      <c r="L42" s="2"/>
    </row>
    <row r="43" spans="4:12" x14ac:dyDescent="0.2">
      <c r="D43" s="2"/>
      <c r="E43" s="2"/>
      <c r="F43" s="2"/>
      <c r="G43" s="2"/>
      <c r="H43" s="2"/>
      <c r="I43" s="2"/>
      <c r="J43" s="2"/>
      <c r="K43" s="2"/>
      <c r="L43" s="2"/>
    </row>
    <row r="44" spans="4:12" x14ac:dyDescent="0.2">
      <c r="D44" s="2"/>
      <c r="E44" s="2"/>
      <c r="F44" s="2"/>
      <c r="G44" s="2"/>
      <c r="H44" s="2"/>
      <c r="I44" s="2"/>
      <c r="J44" s="2"/>
      <c r="K44" s="2"/>
      <c r="L44" s="2"/>
    </row>
    <row r="45" spans="4:12" x14ac:dyDescent="0.2">
      <c r="D45" s="2"/>
      <c r="E45" s="2"/>
      <c r="F45" s="2"/>
      <c r="G45" s="2"/>
      <c r="H45" s="2"/>
      <c r="I45" s="2"/>
      <c r="J45" s="2"/>
      <c r="K45" s="2"/>
      <c r="L45" s="2"/>
    </row>
    <row r="46" spans="4:12" x14ac:dyDescent="0.2">
      <c r="D46" s="2"/>
      <c r="E46" s="2"/>
      <c r="F46" s="2"/>
      <c r="G46" s="2"/>
      <c r="H46" s="2"/>
      <c r="I46" s="2"/>
      <c r="J46" s="2"/>
      <c r="K46" s="2"/>
      <c r="L46" s="2"/>
    </row>
    <row r="47" spans="4:12" x14ac:dyDescent="0.2">
      <c r="D47" s="2"/>
      <c r="E47" s="2"/>
      <c r="F47" s="2"/>
      <c r="G47" s="2"/>
      <c r="H47" s="2"/>
      <c r="I47" s="2"/>
      <c r="J47" s="2"/>
      <c r="K47" s="2"/>
      <c r="L47" s="2"/>
    </row>
    <row r="48" spans="4:12" x14ac:dyDescent="0.2">
      <c r="D48" s="2"/>
      <c r="E48" s="2"/>
      <c r="F48" s="2"/>
      <c r="G48" s="2"/>
      <c r="H48" s="2"/>
      <c r="I48" s="2"/>
      <c r="J48" s="2"/>
      <c r="K48" s="2"/>
      <c r="L48" s="2"/>
    </row>
    <row r="49" spans="4:12" x14ac:dyDescent="0.2">
      <c r="D49" s="2"/>
      <c r="E49" s="2"/>
      <c r="F49" s="2"/>
      <c r="G49" s="2"/>
      <c r="H49" s="2"/>
      <c r="I49" s="2"/>
      <c r="J49" s="2"/>
      <c r="K49" s="2"/>
      <c r="L49" s="2"/>
    </row>
    <row r="50" spans="4:12" x14ac:dyDescent="0.2">
      <c r="D50" s="2"/>
      <c r="E50" s="2"/>
      <c r="F50" s="2"/>
      <c r="G50" s="2"/>
      <c r="H50" s="2"/>
      <c r="I50" s="2"/>
      <c r="J50" s="2"/>
      <c r="K50" s="2"/>
      <c r="L50" s="2"/>
    </row>
    <row r="51" spans="4:12" x14ac:dyDescent="0.2">
      <c r="D51" s="2"/>
      <c r="E51" s="2"/>
      <c r="F51" s="2"/>
      <c r="G51" s="2"/>
      <c r="H51" s="2"/>
      <c r="I51" s="2"/>
      <c r="J51" s="2"/>
      <c r="K51" s="2"/>
      <c r="L51" s="2"/>
    </row>
    <row r="52" spans="4:12" x14ac:dyDescent="0.2">
      <c r="D52" s="2"/>
      <c r="E52" s="2"/>
      <c r="F52" s="2"/>
      <c r="G52" s="2"/>
      <c r="H52" s="2"/>
      <c r="I52" s="2"/>
      <c r="J52" s="2"/>
      <c r="K52" s="2"/>
      <c r="L52" s="2"/>
    </row>
    <row r="53" spans="4:12" x14ac:dyDescent="0.2">
      <c r="D53" s="2"/>
      <c r="E53" s="2"/>
      <c r="F53" s="2"/>
      <c r="G53" s="2"/>
      <c r="H53" s="2"/>
      <c r="I53" s="2"/>
      <c r="J53" s="2"/>
      <c r="K53" s="2"/>
      <c r="L53" s="2"/>
    </row>
    <row r="54" spans="4:12" x14ac:dyDescent="0.2">
      <c r="D54" s="2"/>
      <c r="E54" s="2"/>
      <c r="F54" s="2"/>
      <c r="G54" s="2"/>
      <c r="H54" s="2"/>
      <c r="I54" s="2"/>
      <c r="J54" s="2"/>
      <c r="K54" s="2"/>
      <c r="L54" s="2"/>
    </row>
    <row r="55" spans="4:12" x14ac:dyDescent="0.2">
      <c r="D55" s="2"/>
      <c r="E55" s="2"/>
      <c r="F55" s="2"/>
      <c r="G55" s="2"/>
      <c r="H55" s="2"/>
      <c r="I55" s="2"/>
      <c r="J55" s="2"/>
      <c r="K55" s="2"/>
      <c r="L55" s="2"/>
    </row>
    <row r="56" spans="4:12" x14ac:dyDescent="0.2">
      <c r="D56" s="2"/>
      <c r="E56" s="2"/>
      <c r="F56" s="2"/>
      <c r="G56" s="2"/>
      <c r="H56" s="2"/>
      <c r="I56" s="2"/>
      <c r="J56" s="2"/>
      <c r="K56" s="2"/>
      <c r="L56" s="2"/>
    </row>
    <row r="57" spans="4:12" x14ac:dyDescent="0.2">
      <c r="D57" s="2"/>
      <c r="E57" s="2"/>
      <c r="F57" s="2"/>
      <c r="G57" s="2"/>
      <c r="H57" s="2"/>
      <c r="I57" s="2"/>
      <c r="J57" s="2"/>
      <c r="K57" s="2"/>
      <c r="L57" s="2"/>
    </row>
    <row r="58" spans="4:12" x14ac:dyDescent="0.2">
      <c r="D58" s="2"/>
      <c r="E58" s="2"/>
      <c r="F58" s="2"/>
      <c r="G58" s="2"/>
      <c r="H58" s="2"/>
      <c r="I58" s="2"/>
      <c r="J58" s="2"/>
      <c r="K58" s="2"/>
      <c r="L58" s="2"/>
    </row>
    <row r="59" spans="4:12" x14ac:dyDescent="0.2">
      <c r="D59" s="2"/>
      <c r="E59" s="2"/>
      <c r="F59" s="2"/>
      <c r="G59" s="2"/>
      <c r="H59" s="2"/>
      <c r="I59" s="2"/>
      <c r="J59" s="2"/>
      <c r="K59" s="2"/>
      <c r="L59" s="2"/>
    </row>
    <row r="60" spans="4:12" x14ac:dyDescent="0.2">
      <c r="D60" s="2"/>
      <c r="E60" s="2"/>
      <c r="F60" s="2"/>
      <c r="G60" s="2"/>
      <c r="H60" s="2"/>
      <c r="I60" s="2"/>
      <c r="J60" s="2"/>
      <c r="K60" s="2"/>
      <c r="L60" s="2"/>
    </row>
    <row r="61" spans="4:12" x14ac:dyDescent="0.2">
      <c r="D61" s="2"/>
      <c r="E61" s="2"/>
      <c r="F61" s="2"/>
      <c r="G61" s="2"/>
      <c r="H61" s="2"/>
      <c r="I61" s="2"/>
      <c r="J61" s="2"/>
      <c r="K61" s="2"/>
      <c r="L61" s="2"/>
    </row>
    <row r="62" spans="4:12" x14ac:dyDescent="0.2">
      <c r="D62" s="2"/>
      <c r="E62" s="2"/>
      <c r="F62" s="2"/>
      <c r="G62" s="2"/>
      <c r="H62" s="2"/>
      <c r="I62" s="2"/>
      <c r="J62" s="2"/>
      <c r="K62" s="2"/>
      <c r="L62" s="2"/>
    </row>
    <row r="63" spans="4:12" x14ac:dyDescent="0.2">
      <c r="D63" s="2"/>
      <c r="E63" s="2"/>
      <c r="F63" s="2"/>
      <c r="G63" s="2"/>
      <c r="H63" s="2"/>
      <c r="I63" s="2"/>
      <c r="J63" s="2"/>
      <c r="K63" s="2"/>
      <c r="L63" s="2"/>
    </row>
    <row r="64" spans="4:12" x14ac:dyDescent="0.2">
      <c r="D64" s="2"/>
      <c r="E64" s="2"/>
      <c r="F64" s="2"/>
      <c r="G64" s="2"/>
      <c r="H64" s="2"/>
      <c r="I64" s="2"/>
      <c r="J64" s="2"/>
      <c r="K64" s="2"/>
      <c r="L64" s="2"/>
    </row>
    <row r="65" spans="4:12" x14ac:dyDescent="0.2">
      <c r="D65" s="2"/>
      <c r="E65" s="2"/>
      <c r="F65" s="2"/>
      <c r="G65" s="2"/>
      <c r="H65" s="2"/>
      <c r="I65" s="2"/>
      <c r="J65" s="2"/>
      <c r="K65" s="2"/>
      <c r="L65" s="2"/>
    </row>
    <row r="66" spans="4:12" x14ac:dyDescent="0.2">
      <c r="D66" s="2"/>
      <c r="E66" s="2"/>
      <c r="F66" s="2"/>
      <c r="G66" s="2"/>
      <c r="H66" s="2"/>
      <c r="I66" s="2"/>
      <c r="J66" s="2"/>
      <c r="K66" s="2"/>
      <c r="L66" s="2"/>
    </row>
    <row r="67" spans="4:12" x14ac:dyDescent="0.2">
      <c r="D67" s="2"/>
      <c r="E67" s="2"/>
      <c r="F67" s="2"/>
      <c r="G67" s="2"/>
      <c r="H67" s="2"/>
      <c r="I67" s="2"/>
      <c r="J67" s="2"/>
      <c r="K67" s="2"/>
      <c r="L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2026-03-21T13:43:56Z</dcterms:created>
  <dcterms:modified xsi:type="dcterms:W3CDTF">2026-08-27T08:08:21Z</dcterms:modified>
</cp:coreProperties>
</file>