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组会汇报\在研期间\实验、毕业相关\实验数据及分析\PCR\预实验\原始数据及分析\"/>
    </mc:Choice>
  </mc:AlternateContent>
  <bookViews>
    <workbookView windowWidth="18350" windowHeight="7000" firstSheet="2" activeTab="6"/>
  </bookViews>
  <sheets>
    <sheet name="ATP7A" sheetId="2" r:id="rId1"/>
    <sheet name="miR-124-3p" sheetId="3" r:id="rId2"/>
    <sheet name="si-ATP7A" sheetId="4" r:id="rId3"/>
    <sheet name="miR-124-3p inh" sheetId="5" r:id="rId4"/>
    <sheet name="miR-124-3p mimics" sheetId="6" r:id="rId5"/>
    <sheet name="ATP7A.2" sheetId="7" r:id="rId6"/>
    <sheet name="ATP7A.3(rescue)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<sst xmlns="http://schemas.openxmlformats.org/spreadsheetml/2006/main" count="950" uniqueCount="53">
  <si>
    <t>ATP7A、GAPDH</t>
  </si>
  <si>
    <t>反转录：RNA加了1500。之后用cDNA原液做的。定量PCR：目的引物加0.2ul，内参加0.4ul</t>
  </si>
  <si>
    <t>Sample Name</t>
  </si>
  <si>
    <t>gene</t>
  </si>
  <si>
    <t>CT</t>
  </si>
  <si>
    <t>Type</t>
  </si>
  <si>
    <t>内参CT值均数</t>
  </si>
  <si>
    <t>△CT=目的CT-内参CT均数</t>
  </si>
  <si>
    <t>平均值</t>
  </si>
  <si>
    <t>△△CT=目的基因△CT-对照组△CT均数</t>
  </si>
  <si>
    <t>2 △△CT</t>
  </si>
  <si>
    <t>L02</t>
  </si>
  <si>
    <t>ATP7A</t>
  </si>
  <si>
    <t>GAPDH</t>
  </si>
  <si>
    <t>细胞类型</t>
  </si>
  <si>
    <t>97H</t>
  </si>
  <si>
    <t>Huh7</t>
  </si>
  <si>
    <t>3B</t>
  </si>
  <si>
    <t>G2</t>
  </si>
  <si>
    <t>PCR结果</t>
  </si>
  <si>
    <t>MHCC97H</t>
  </si>
  <si>
    <t>Hep3B</t>
  </si>
  <si>
    <t>HepG2</t>
  </si>
  <si>
    <t>ATP7A的
2△△CT</t>
  </si>
  <si>
    <t>1.059±0.3722</t>
  </si>
  <si>
    <t>3.346±0.6754</t>
  </si>
  <si>
    <t>3.911±0.4109</t>
  </si>
  <si>
    <t>1.804±0.5978</t>
  </si>
  <si>
    <t>1.905±0.5693</t>
  </si>
  <si>
    <t>miR-124-3p
的2△△CT</t>
  </si>
  <si>
    <t>1.009±0.1405</t>
  </si>
  <si>
    <t>0.067±0.0175</t>
  </si>
  <si>
    <t>0.3492±0.0862</t>
  </si>
  <si>
    <t>0.1977±0.0436</t>
  </si>
  <si>
    <t>0.2901±0.0440</t>
  </si>
  <si>
    <t>mi124-3p</t>
  </si>
  <si>
    <t>U6</t>
  </si>
  <si>
    <t>Untreated</t>
  </si>
  <si>
    <t>si-NC</t>
  </si>
  <si>
    <t>分组</t>
  </si>
  <si>
    <t>si-ATP7A-1</t>
  </si>
  <si>
    <t>si-ATP7A-2</t>
  </si>
  <si>
    <t>miR-124</t>
  </si>
  <si>
    <t>inh-NC</t>
  </si>
  <si>
    <t>miR-124-3p inh</t>
  </si>
  <si>
    <t>mimics-NC</t>
  </si>
  <si>
    <t>miR-124-3p mimics</t>
  </si>
  <si>
    <t>NC</t>
  </si>
  <si>
    <t>inh-124</t>
  </si>
  <si>
    <t>124mimics</t>
  </si>
  <si>
    <t>si-ATP7A</t>
  </si>
  <si>
    <t>rescue</t>
  </si>
  <si>
    <t>inh124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</si>
</sst>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0"/>
      <scheme val="major"/>
    </font>
    <font>
      <sz val="12"/>
      <name val="宋体"/>
      <charset val="134"/>
      <scheme val="maj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5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6" borderId="5">
      <alignment vertical="center"/>
    </xf>
    <xf numFmtId="0" fontId="20" fillId="7" borderId="6">
      <alignment vertical="center"/>
    </xf>
    <xf numFmtId="0" fontId="21" fillId="7" borderId="5">
      <alignment vertical="center"/>
    </xf>
    <xf numFmtId="0" fontId="22" fillId="8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9" fillId="33" borderId="0">
      <alignment vertical="center"/>
    </xf>
    <xf numFmtId="0" fontId="29" fillId="34" borderId="0">
      <alignment vertical="center"/>
    </xf>
    <xf numFmtId="0" fontId="28" fillId="35" borderId="0">
      <alignment vertical="center"/>
    </xf>
  </cellStyleXfs>
  <cellXfs count="5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0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3" borderId="0" xfId="0" applyNumberFormat="1" applyFill="1" applyAlignment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NumberForma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NumberFormat="1" applyFont="1" applyFill="1" applyAlignment="1">
      <alignment vertical="center" wrapText="1"/>
    </xf>
    <xf numFmtId="0" fontId="8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0" fillId="0" borderId="1" xfId="0" applyFill="1" applyBorder="1" applyAlignment="1">
      <alignment vertical="center"/>
    </xf>
    <xf numFmtId="0" fontId="9" fillId="3" borderId="0" xfId="0" applyFont="1" applyFill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2"/>
  <sheetViews>
    <sheetView workbookViewId="0">
      <pane xSplit="2" topLeftCell="C1" activePane="topRight" state="frozen"/>
      <selection/>
      <selection pane="topRight" activeCell="A20" sqref="A20"/>
    </sheetView>
  </sheetViews>
  <sheetFormatPr defaultColWidth="9" defaultRowHeight="14"/>
  <cols>
    <col min="1" max="1" width="8.81818181818182" customWidth="1"/>
    <col min="2" max="2" width="8.09090909090909" customWidth="1"/>
    <col min="3" max="3" width="6.63636363636364" customWidth="1"/>
    <col min="4" max="4" width="9.36363636363636" style="4" customWidth="1"/>
    <col min="5" max="5" width="5.63636363636364" customWidth="1"/>
    <col min="6" max="6" width="6.72727272727273" customWidth="1"/>
    <col min="7" max="7" width="8.18181818181818" style="4" customWidth="1"/>
    <col min="8" max="8" width="12.2727272727273" customWidth="1"/>
    <col min="9" max="9" width="4.36363636363636" customWidth="1"/>
    <col min="10" max="10" width="12.8181818181818" style="7"/>
    <col min="11" max="11" width="7.90909090909091" customWidth="1"/>
    <col min="12" max="12" width="14" style="7"/>
    <col min="13" max="13" width="14.9636363636364" style="7" customWidth="1"/>
    <col min="14" max="14" width="17.0090909090909" customWidth="1"/>
    <col min="15" max="15" width="12.7272727272727" customWidth="1"/>
    <col min="16" max="16" width="16.2727272727273" customWidth="1"/>
    <col min="17" max="17" width="18.2727272727273" customWidth="1"/>
    <col min="18" max="18" width="17.6363636363636" customWidth="1"/>
    <col min="19" max="19" width="17.7272727272727" customWidth="1"/>
    <col min="20" max="20" width="16.7272727272727" customWidth="1"/>
  </cols>
  <sheetData>
    <row r="1" spans="1:20">
      <c r="A1" t="s">
        <v>0</v>
      </c>
    </row>
    <row r="2" ht="15" spans="1:20">
      <c r="A2" t="s">
        <v>1</v>
      </c>
      <c r="B2" s="1" t="s">
        <v>2</v>
      </c>
      <c r="C2" s="2" t="s">
        <v>3</v>
      </c>
      <c r="D2" s="3" t="s">
        <v>4</v>
      </c>
      <c r="E2" s="2"/>
      <c r="F2" s="4" t="s">
        <v>5</v>
      </c>
      <c r="G2" s="4" t="s">
        <v>4</v>
      </c>
      <c r="H2" s="5" t="s">
        <v>6</v>
      </c>
      <c r="I2" s="6"/>
      <c r="J2" s="6" t="s">
        <v>7</v>
      </c>
      <c r="K2" s="5" t="s">
        <v>8</v>
      </c>
      <c r="L2" s="6" t="s">
        <v>9</v>
      </c>
      <c r="M2" s="6" t="s">
        <v>10</v>
      </c>
    </row>
    <row r="3" s="32" customFormat="1" ht="15" spans="1:20">
      <c r="B3" s="35" t="s">
        <v>11</v>
      </c>
      <c r="C3" s="32" t="s">
        <v>12</v>
      </c>
      <c r="D3" s="33">
        <v>33.6</v>
      </c>
      <c r="E3" s="35"/>
      <c r="F3" s="32" t="s">
        <v>13</v>
      </c>
      <c r="G3" s="32">
        <v>13.49</v>
      </c>
      <c r="H3" s="35">
        <f>AVERAGE(G3:G14)</f>
        <v>13.53</v>
      </c>
      <c r="I3" s="35"/>
      <c r="J3" s="11">
        <f>D3-$H$3</f>
        <v>20.07</v>
      </c>
      <c r="K3" s="35">
        <f>AVERAGE(J3:J14)</f>
        <v>20.0391666666667</v>
      </c>
      <c r="L3" s="35">
        <f>J3-$K$3</f>
        <v>0.0308333333333337</v>
      </c>
      <c r="M3" s="35">
        <f>2^-L3</f>
        <v>0.978854725598034</v>
      </c>
    </row>
    <row r="4" spans="1:20">
      <c r="B4" s="4" t="s">
        <v>11</v>
      </c>
      <c r="C4" s="7" t="s">
        <v>12</v>
      </c>
      <c r="D4" s="7">
        <v>32.85</v>
      </c>
      <c r="F4" s="7" t="s">
        <v>13</v>
      </c>
      <c r="G4">
        <v>13.48</v>
      </c>
      <c r="J4" s="11">
        <f t="shared" ref="J4:J14" si="0">D4-$H$3</f>
        <v>19.32</v>
      </c>
      <c r="L4" s="11">
        <f t="shared" ref="L4:L15" si="1">J4-$K$3</f>
        <v>-0.719166666666666</v>
      </c>
      <c r="M4" s="11">
        <f t="shared" ref="M4:M35" si="2">2^-L4</f>
        <v>1.64623085961909</v>
      </c>
      <c r="O4" s="19" t="s">
        <v>14</v>
      </c>
      <c r="P4" s="19" t="s">
        <v>11</v>
      </c>
      <c r="Q4" s="19" t="s">
        <v>15</v>
      </c>
      <c r="R4" s="34" t="s">
        <v>16</v>
      </c>
      <c r="S4" s="34" t="s">
        <v>17</v>
      </c>
      <c r="T4" s="34" t="s">
        <v>18</v>
      </c>
    </row>
    <row r="5" spans="1:20">
      <c r="B5" s="4" t="s">
        <v>11</v>
      </c>
      <c r="C5" s="7" t="s">
        <v>12</v>
      </c>
      <c r="D5" s="7">
        <v>33.42</v>
      </c>
      <c r="F5" s="7" t="s">
        <v>13</v>
      </c>
      <c r="G5">
        <v>13.54</v>
      </c>
      <c r="J5" s="11">
        <f t="shared" si="0"/>
        <v>19.89</v>
      </c>
      <c r="L5" s="11">
        <f t="shared" si="1"/>
        <v>-0.149166666666666</v>
      </c>
      <c r="M5" s="11">
        <f t="shared" si="2"/>
        <v>1.10892874467565</v>
      </c>
      <c r="O5" s="15"/>
      <c r="P5" s="7"/>
      <c r="Q5" s="7"/>
      <c r="R5" s="7"/>
      <c r="S5" s="7"/>
      <c r="T5" s="7"/>
    </row>
    <row r="6" spans="1:20">
      <c r="B6" s="4" t="s">
        <v>11</v>
      </c>
      <c r="C6" s="7" t="s">
        <v>12</v>
      </c>
      <c r="D6" s="7">
        <v>32.81</v>
      </c>
      <c r="F6" s="7" t="s">
        <v>13</v>
      </c>
      <c r="G6">
        <v>13.73</v>
      </c>
      <c r="J6" s="11">
        <f t="shared" si="0"/>
        <v>19.28</v>
      </c>
      <c r="L6" s="11">
        <f t="shared" si="1"/>
        <v>-0.759166666666665</v>
      </c>
      <c r="M6" s="11">
        <f t="shared" si="2"/>
        <v>1.69251270864229</v>
      </c>
      <c r="P6" s="19" t="s">
        <v>11</v>
      </c>
      <c r="Q6" s="19" t="s">
        <v>15</v>
      </c>
      <c r="R6" s="34" t="s">
        <v>16</v>
      </c>
      <c r="S6" s="34" t="s">
        <v>17</v>
      </c>
      <c r="T6" s="34" t="s">
        <v>18</v>
      </c>
    </row>
    <row r="7" s="7" customFormat="1" ht="15" spans="1:20">
      <c r="B7" s="11" t="s">
        <v>11</v>
      </c>
      <c r="C7" s="7" t="s">
        <v>12</v>
      </c>
      <c r="D7" s="2">
        <v>34.1</v>
      </c>
      <c r="F7" s="7" t="s">
        <v>13</v>
      </c>
      <c r="G7">
        <v>13.67</v>
      </c>
      <c r="H7" s="7"/>
      <c r="J7" s="11">
        <f t="shared" si="0"/>
        <v>20.57</v>
      </c>
      <c r="L7" s="11">
        <f t="shared" si="1"/>
        <v>0.530833333333334</v>
      </c>
      <c r="M7" s="11">
        <f t="shared" si="2"/>
        <v>0.692154814266867</v>
      </c>
      <c r="N7"/>
      <c r="P7" s="35">
        <v>0.978854725598034</v>
      </c>
      <c r="Q7" s="23">
        <v>2.23457427614444</v>
      </c>
      <c r="R7" s="24">
        <v>3.36941936386717</v>
      </c>
      <c r="S7" s="24">
        <v>1.87038249570063</v>
      </c>
      <c r="T7" s="24">
        <v>1.06068774136821</v>
      </c>
    </row>
    <row r="8" spans="1:20">
      <c r="B8" s="4" t="s">
        <v>11</v>
      </c>
      <c r="C8" s="7" t="s">
        <v>12</v>
      </c>
      <c r="D8" s="36">
        <v>33.18</v>
      </c>
      <c r="F8" s="7" t="s">
        <v>13</v>
      </c>
      <c r="G8">
        <v>13.5</v>
      </c>
      <c r="J8" s="11">
        <f t="shared" si="0"/>
        <v>19.65</v>
      </c>
      <c r="L8" s="11">
        <f t="shared" si="1"/>
        <v>-0.389166666666668</v>
      </c>
      <c r="M8" s="11">
        <f t="shared" si="2"/>
        <v>1.30963670951021</v>
      </c>
      <c r="P8" s="11">
        <v>1.64623085961909</v>
      </c>
      <c r="Q8" s="23">
        <v>2.41161565538152</v>
      </c>
      <c r="R8" s="23">
        <v>4.14824182604126</v>
      </c>
      <c r="S8" s="23">
        <v>1.15135548019998</v>
      </c>
      <c r="T8" s="23">
        <v>1.16877724856124</v>
      </c>
    </row>
    <row r="9" spans="1:20">
      <c r="B9" s="4" t="s">
        <v>11</v>
      </c>
      <c r="C9" s="7" t="s">
        <v>12</v>
      </c>
      <c r="D9" s="7">
        <v>33.86</v>
      </c>
      <c r="F9" s="7" t="s">
        <v>13</v>
      </c>
      <c r="G9">
        <v>13.28</v>
      </c>
      <c r="J9" s="11">
        <f t="shared" si="0"/>
        <v>20.33</v>
      </c>
      <c r="L9" s="11">
        <f t="shared" si="1"/>
        <v>0.290833333333332</v>
      </c>
      <c r="M9" s="11">
        <f t="shared" si="2"/>
        <v>0.817429756222291</v>
      </c>
      <c r="P9" s="11">
        <v>1.10892874467565</v>
      </c>
      <c r="Q9" s="23">
        <v>3.34035167771347</v>
      </c>
      <c r="R9" s="23">
        <v>4.32440007133705</v>
      </c>
      <c r="S9" s="23">
        <v>2.1634493321602</v>
      </c>
      <c r="T9" s="23">
        <v>1.96564119709049</v>
      </c>
    </row>
    <row r="10" spans="1:20">
      <c r="B10" s="4" t="s">
        <v>11</v>
      </c>
      <c r="C10" s="7" t="s">
        <v>12</v>
      </c>
      <c r="D10" s="7">
        <v>33.31</v>
      </c>
      <c r="F10" s="7" t="s">
        <v>13</v>
      </c>
      <c r="G10">
        <v>13.13</v>
      </c>
      <c r="J10" s="11">
        <f t="shared" si="0"/>
        <v>19.78</v>
      </c>
      <c r="L10" s="11">
        <f t="shared" si="1"/>
        <v>-0.259166666666665</v>
      </c>
      <c r="M10" s="11">
        <f t="shared" si="2"/>
        <v>1.19678721352537</v>
      </c>
      <c r="P10" s="11">
        <v>1.69251270864229</v>
      </c>
      <c r="Q10" s="23">
        <v>2.82842712474619</v>
      </c>
      <c r="R10" s="23">
        <v>4.06287224372386</v>
      </c>
      <c r="S10" s="23">
        <v>1.3134245558784</v>
      </c>
      <c r="T10" s="23">
        <v>1.5746159531384</v>
      </c>
    </row>
    <row r="11" s="7" customFormat="1" spans="1:20">
      <c r="B11" s="11" t="s">
        <v>11</v>
      </c>
      <c r="C11" s="7" t="s">
        <v>12</v>
      </c>
      <c r="D11" s="7">
        <v>33.26</v>
      </c>
      <c r="F11" s="7" t="s">
        <v>13</v>
      </c>
      <c r="G11">
        <v>13.68</v>
      </c>
      <c r="J11" s="11">
        <f t="shared" si="0"/>
        <v>19.73</v>
      </c>
      <c r="L11" s="11">
        <f t="shared" si="1"/>
        <v>-0.30916666666667</v>
      </c>
      <c r="M11" s="11">
        <f t="shared" si="2"/>
        <v>1.23899182346468</v>
      </c>
      <c r="N11"/>
      <c r="P11" s="11">
        <v>0.692154814266867</v>
      </c>
      <c r="Q11" s="23">
        <v>2.92817139189125</v>
      </c>
      <c r="R11" s="24">
        <v>3.71278043457895</v>
      </c>
      <c r="S11" s="24">
        <v>2.36744897717967</v>
      </c>
      <c r="T11" s="24">
        <v>1.34257250278026</v>
      </c>
    </row>
    <row r="12" s="7" customFormat="1" spans="1:20">
      <c r="B12" s="11" t="s">
        <v>11</v>
      </c>
      <c r="C12" s="7" t="s">
        <v>12</v>
      </c>
      <c r="D12" s="7">
        <v>34.04</v>
      </c>
      <c r="F12" s="7" t="s">
        <v>13</v>
      </c>
      <c r="G12">
        <v>13.51</v>
      </c>
      <c r="H12" s="7"/>
      <c r="J12" s="11">
        <f t="shared" si="0"/>
        <v>20.51</v>
      </c>
      <c r="L12" s="11">
        <f t="shared" si="1"/>
        <v>0.470833333333331</v>
      </c>
      <c r="M12" s="11">
        <f t="shared" si="2"/>
        <v>0.721547695074556</v>
      </c>
      <c r="N12"/>
      <c r="P12" s="11">
        <v>1.30963670951021</v>
      </c>
      <c r="Q12" s="23">
        <v>3.4822022531845</v>
      </c>
      <c r="R12" s="24">
        <v>3.27728241417216</v>
      </c>
      <c r="S12" s="24">
        <v>1.09682497969463</v>
      </c>
      <c r="T12" s="24">
        <v>1.85960988522632</v>
      </c>
    </row>
    <row r="13" s="7" customFormat="1" spans="1:20">
      <c r="B13" s="11" t="s">
        <v>11</v>
      </c>
      <c r="C13" s="7" t="s">
        <v>12</v>
      </c>
      <c r="D13">
        <v>34.41</v>
      </c>
      <c r="F13" s="7" t="s">
        <v>13</v>
      </c>
      <c r="G13">
        <v>13.75</v>
      </c>
      <c r="J13" s="11">
        <f t="shared" si="0"/>
        <v>20.88</v>
      </c>
      <c r="L13" s="11">
        <f t="shared" si="1"/>
        <v>0.840833333333329</v>
      </c>
      <c r="M13" s="11">
        <f t="shared" si="2"/>
        <v>0.558320977034292</v>
      </c>
      <c r="P13" s="11">
        <v>0.817429756222291</v>
      </c>
      <c r="Q13" s="24">
        <v>4.31691294601771</v>
      </c>
      <c r="R13" s="24">
        <v>4.17709512970966</v>
      </c>
      <c r="S13" s="24">
        <v>1.65099223316454</v>
      </c>
      <c r="T13" s="24">
        <v>1.9251888862035</v>
      </c>
    </row>
    <row r="14" s="7" customFormat="1" spans="1:20">
      <c r="B14" s="11" t="s">
        <v>11</v>
      </c>
      <c r="C14" s="7" t="s">
        <v>12</v>
      </c>
      <c r="D14">
        <v>33.99</v>
      </c>
      <c r="F14" s="7" t="s">
        <v>13</v>
      </c>
      <c r="G14">
        <v>13.6</v>
      </c>
      <c r="J14" s="11">
        <f t="shared" si="0"/>
        <v>20.46</v>
      </c>
      <c r="L14" s="11">
        <f t="shared" si="1"/>
        <v>0.420833333333334</v>
      </c>
      <c r="M14" s="11">
        <f t="shared" si="2"/>
        <v>0.74699301958928</v>
      </c>
      <c r="P14" s="11">
        <v>1.19678721352537</v>
      </c>
      <c r="Q14" s="24">
        <v>4.28709385014518</v>
      </c>
      <c r="R14" s="24">
        <v>3.48824168112362</v>
      </c>
      <c r="S14" s="24">
        <v>1.9229661049653</v>
      </c>
      <c r="T14" s="24">
        <v>1.97931331283041</v>
      </c>
    </row>
    <row r="15" s="32" customFormat="1" spans="1:20">
      <c r="B15" s="35" t="s">
        <v>15</v>
      </c>
      <c r="C15" s="32" t="s">
        <v>12</v>
      </c>
      <c r="D15" s="37">
        <v>31.27</v>
      </c>
      <c r="F15" s="32" t="s">
        <v>13</v>
      </c>
      <c r="G15" s="32">
        <v>12.84</v>
      </c>
      <c r="H15" s="32">
        <f>AVERAGE(G15:G26)</f>
        <v>12.3908333333333</v>
      </c>
      <c r="J15" s="7">
        <f>D15-$H$15</f>
        <v>18.8791666666667</v>
      </c>
      <c r="L15" s="35">
        <f t="shared" si="1"/>
        <v>-1.15999999999997</v>
      </c>
      <c r="M15" s="35">
        <f t="shared" si="2"/>
        <v>2.23457427614439</v>
      </c>
      <c r="P15" s="11">
        <v>1.23899182346468</v>
      </c>
      <c r="Q15" s="38">
        <v>3.41053956707183</v>
      </c>
      <c r="R15" s="38">
        <v>4.35447865249853</v>
      </c>
      <c r="S15" s="38">
        <v>3.01745725350046</v>
      </c>
      <c r="T15" s="38">
        <v>2.27363394647202</v>
      </c>
    </row>
    <row r="16" s="7" customFormat="1" spans="1:20">
      <c r="B16" s="4" t="s">
        <v>15</v>
      </c>
      <c r="C16" s="7" t="s">
        <v>12</v>
      </c>
      <c r="D16" s="7">
        <v>31.16</v>
      </c>
      <c r="F16" s="7" t="s">
        <v>13</v>
      </c>
      <c r="G16">
        <v>12.34</v>
      </c>
      <c r="J16" s="7">
        <f t="shared" ref="J16:J26" si="3">D16-$H$15</f>
        <v>18.7691666666667</v>
      </c>
      <c r="L16" s="11">
        <f t="shared" ref="L16:L62" si="4">J16-$K$3</f>
        <v>-1.26999999999997</v>
      </c>
      <c r="M16" s="11">
        <f t="shared" si="2"/>
        <v>2.41161565538147</v>
      </c>
      <c r="P16" s="11">
        <v>0.721547695074556</v>
      </c>
      <c r="Q16" s="24">
        <v>4.11245530662426</v>
      </c>
      <c r="R16" s="24">
        <v>3.5125043207466</v>
      </c>
      <c r="S16" s="24">
        <v>1.89649206234899</v>
      </c>
      <c r="T16" s="24">
        <v>2.47083727425386</v>
      </c>
    </row>
    <row r="17" s="7" customFormat="1" spans="2:23">
      <c r="B17" s="4" t="s">
        <v>15</v>
      </c>
      <c r="C17" s="7" t="s">
        <v>12</v>
      </c>
      <c r="D17" s="7">
        <v>30.69</v>
      </c>
      <c r="F17" s="7" t="s">
        <v>13</v>
      </c>
      <c r="G17">
        <v>12.57</v>
      </c>
      <c r="J17" s="7">
        <f t="shared" si="3"/>
        <v>18.2991666666667</v>
      </c>
      <c r="L17" s="11">
        <f t="shared" si="4"/>
        <v>-1.73999999999997</v>
      </c>
      <c r="M17" s="11">
        <f t="shared" si="2"/>
        <v>3.3403516777134</v>
      </c>
      <c r="P17" s="11">
        <v>0.558320977034292</v>
      </c>
      <c r="Q17" s="24">
        <v>3.29436406907029</v>
      </c>
      <c r="R17" s="24">
        <v>4.11958782669958</v>
      </c>
      <c r="S17" s="24">
        <v>1.00231316184217</v>
      </c>
      <c r="T17" s="24">
        <v>2.18101546533052</v>
      </c>
    </row>
    <row r="18" s="7" customFormat="1" spans="2:23">
      <c r="B18" s="4" t="s">
        <v>15</v>
      </c>
      <c r="C18" s="7" t="s">
        <v>12</v>
      </c>
      <c r="D18" s="7">
        <v>30.93</v>
      </c>
      <c r="F18" s="7" t="s">
        <v>13</v>
      </c>
      <c r="G18">
        <v>12.82</v>
      </c>
      <c r="J18" s="7">
        <f t="shared" si="3"/>
        <v>18.5391666666667</v>
      </c>
      <c r="L18" s="11">
        <f t="shared" si="4"/>
        <v>-1.49999999999997</v>
      </c>
      <c r="M18" s="11">
        <f t="shared" si="2"/>
        <v>2.82842712474613</v>
      </c>
      <c r="P18" s="11">
        <v>0.74699301958928</v>
      </c>
      <c r="Q18" s="24">
        <v>3.50642288526414</v>
      </c>
      <c r="R18" s="24">
        <v>4.38476644673689</v>
      </c>
      <c r="S18" s="24">
        <v>2.19364995938925</v>
      </c>
      <c r="T18" s="24">
        <v>3.06311599418875</v>
      </c>
    </row>
    <row r="19" s="7" customFormat="1" ht="17.5" spans="2:23">
      <c r="B19" s="11" t="s">
        <v>15</v>
      </c>
      <c r="C19" s="7" t="s">
        <v>12</v>
      </c>
      <c r="D19" s="7">
        <v>30.88</v>
      </c>
      <c r="F19" s="7" t="s">
        <v>13</v>
      </c>
      <c r="G19">
        <v>12.28</v>
      </c>
      <c r="J19" s="7">
        <f t="shared" si="3"/>
        <v>18.4891666666667</v>
      </c>
      <c r="L19" s="11">
        <f t="shared" si="4"/>
        <v>-1.54999999999997</v>
      </c>
      <c r="M19" s="11">
        <f t="shared" si="2"/>
        <v>2.92817139189118</v>
      </c>
      <c r="O19" s="39" t="s">
        <v>19</v>
      </c>
      <c r="P19" s="40"/>
      <c r="Q19" s="40"/>
      <c r="R19" s="40"/>
      <c r="S19" s="40"/>
      <c r="T19" s="40"/>
    </row>
    <row r="20" s="7" customFormat="1" ht="23" customHeight="1" spans="2:23">
      <c r="B20" s="11" t="s">
        <v>15</v>
      </c>
      <c r="C20" s="7" t="s">
        <v>12</v>
      </c>
      <c r="D20" s="7">
        <v>30.63</v>
      </c>
      <c r="F20" s="7" t="s">
        <v>13</v>
      </c>
      <c r="G20">
        <v>12.19</v>
      </c>
      <c r="J20" s="7">
        <f t="shared" si="3"/>
        <v>18.2391666666667</v>
      </c>
      <c r="L20" s="11">
        <f t="shared" si="4"/>
        <v>-1.79999999999997</v>
      </c>
      <c r="M20" s="11">
        <f t="shared" si="2"/>
        <v>3.48220225318441</v>
      </c>
      <c r="O20" s="41" t="s">
        <v>14</v>
      </c>
      <c r="P20" s="42" t="s">
        <v>11</v>
      </c>
      <c r="Q20" s="42" t="s">
        <v>20</v>
      </c>
      <c r="R20" s="42" t="s">
        <v>16</v>
      </c>
      <c r="S20" s="42" t="s">
        <v>21</v>
      </c>
      <c r="T20" s="42" t="s">
        <v>22</v>
      </c>
    </row>
    <row r="21" s="7" customFormat="1" ht="35" customHeight="1" spans="2:23">
      <c r="B21" s="11" t="s">
        <v>15</v>
      </c>
      <c r="C21" s="7" t="s">
        <v>12</v>
      </c>
      <c r="D21" s="7">
        <v>30.32</v>
      </c>
      <c r="F21" s="7" t="s">
        <v>13</v>
      </c>
      <c r="G21">
        <v>12.13</v>
      </c>
      <c r="J21" s="7">
        <f t="shared" si="3"/>
        <v>17.9291666666667</v>
      </c>
      <c r="L21" s="11">
        <f t="shared" si="4"/>
        <v>-2.10999999999997</v>
      </c>
      <c r="M21" s="11">
        <f t="shared" si="2"/>
        <v>4.31691294601761</v>
      </c>
      <c r="O21" s="43" t="s">
        <v>23</v>
      </c>
      <c r="P21" s="44" t="s">
        <v>24</v>
      </c>
      <c r="Q21" s="44" t="s">
        <v>25</v>
      </c>
      <c r="R21" s="45" t="s">
        <v>26</v>
      </c>
      <c r="S21" s="45" t="s">
        <v>27</v>
      </c>
      <c r="T21" s="45" t="s">
        <v>28</v>
      </c>
    </row>
    <row r="22" s="7" customFormat="1" ht="35" customHeight="1" spans="2:23">
      <c r="B22" s="11" t="s">
        <v>15</v>
      </c>
      <c r="C22" s="7" t="s">
        <v>12</v>
      </c>
      <c r="D22" s="7">
        <v>30.33</v>
      </c>
      <c r="F22" s="7" t="s">
        <v>13</v>
      </c>
      <c r="G22">
        <v>12.1</v>
      </c>
      <c r="J22" s="7">
        <f t="shared" si="3"/>
        <v>17.9391666666667</v>
      </c>
      <c r="L22" s="11">
        <f t="shared" si="4"/>
        <v>-2.09999999999997</v>
      </c>
      <c r="M22" s="11">
        <f t="shared" si="2"/>
        <v>4.28709385014507</v>
      </c>
      <c r="O22" s="43" t="s">
        <v>29</v>
      </c>
      <c r="P22" s="44" t="s">
        <v>30</v>
      </c>
      <c r="Q22" s="44" t="s">
        <v>31</v>
      </c>
      <c r="R22" s="44" t="s">
        <v>32</v>
      </c>
      <c r="S22" s="44" t="s">
        <v>33</v>
      </c>
      <c r="T22" s="44" t="s">
        <v>34</v>
      </c>
    </row>
    <row r="23" s="7" customFormat="1" spans="2:23">
      <c r="B23" s="11" t="s">
        <v>15</v>
      </c>
      <c r="C23" s="7" t="s">
        <v>12</v>
      </c>
      <c r="D23" s="7">
        <v>30.66</v>
      </c>
      <c r="F23" s="7" t="s">
        <v>13</v>
      </c>
      <c r="G23">
        <v>12.64</v>
      </c>
      <c r="J23" s="7">
        <f t="shared" si="3"/>
        <v>18.2691666666667</v>
      </c>
      <c r="L23" s="11">
        <f t="shared" si="4"/>
        <v>-1.76999999999997</v>
      </c>
      <c r="M23" s="11">
        <f t="shared" si="2"/>
        <v>3.41053956707175</v>
      </c>
      <c r="P23" s="46"/>
      <c r="Q23" s="47"/>
      <c r="R23" s="47"/>
      <c r="S23" s="47"/>
      <c r="T23" s="47"/>
      <c r="U23" s="47"/>
    </row>
    <row r="24" s="7" customFormat="1" spans="2:23">
      <c r="B24" s="4" t="s">
        <v>15</v>
      </c>
      <c r="C24" s="7" t="s">
        <v>12</v>
      </c>
      <c r="D24" s="7">
        <v>30.39</v>
      </c>
      <c r="F24" s="7" t="s">
        <v>13</v>
      </c>
      <c r="G24">
        <v>12.12</v>
      </c>
      <c r="J24" s="7">
        <f t="shared" si="3"/>
        <v>17.9991666666667</v>
      </c>
      <c r="L24" s="11">
        <f t="shared" si="4"/>
        <v>-2.03999999999997</v>
      </c>
      <c r="M24" s="11">
        <f t="shared" si="2"/>
        <v>4.11245530662417</v>
      </c>
      <c r="O24" s="46"/>
      <c r="P24" s="47"/>
      <c r="Q24" s="47"/>
      <c r="R24" s="47"/>
      <c r="S24" s="47"/>
      <c r="T24" s="47"/>
      <c r="U24" s="47"/>
    </row>
    <row r="25" s="7" customFormat="1" spans="2:23">
      <c r="B25" s="4" t="s">
        <v>15</v>
      </c>
      <c r="C25" s="7" t="s">
        <v>12</v>
      </c>
      <c r="D25">
        <v>30.71</v>
      </c>
      <c r="F25" s="7" t="s">
        <v>13</v>
      </c>
      <c r="G25">
        <v>12.4</v>
      </c>
      <c r="J25" s="7">
        <f t="shared" si="3"/>
        <v>18.3191666666667</v>
      </c>
      <c r="L25" s="11">
        <f t="shared" si="4"/>
        <v>-1.71999999999997</v>
      </c>
      <c r="M25" s="11">
        <f t="shared" si="2"/>
        <v>3.29436406907022</v>
      </c>
      <c r="O25" s="46"/>
      <c r="P25" s="47"/>
      <c r="Q25" s="47"/>
      <c r="R25" s="47"/>
      <c r="S25" s="47"/>
      <c r="T25" s="47"/>
    </row>
    <row r="26" s="7" customFormat="1" spans="2:23">
      <c r="B26" s="4" t="s">
        <v>15</v>
      </c>
      <c r="C26" s="7" t="s">
        <v>12</v>
      </c>
      <c r="D26">
        <v>30.62</v>
      </c>
      <c r="F26" s="7" t="s">
        <v>13</v>
      </c>
      <c r="G26">
        <v>12.26</v>
      </c>
      <c r="J26" s="7">
        <f t="shared" si="3"/>
        <v>18.2291666666667</v>
      </c>
      <c r="L26" s="11">
        <f t="shared" si="4"/>
        <v>-1.80999999999997</v>
      </c>
      <c r="M26" s="11">
        <f t="shared" si="2"/>
        <v>3.50642288526406</v>
      </c>
    </row>
    <row r="27" s="32" customFormat="1" spans="2:23">
      <c r="B27" s="35" t="s">
        <v>16</v>
      </c>
      <c r="C27" s="32" t="s">
        <v>12</v>
      </c>
      <c r="D27" s="32">
        <v>30.96</v>
      </c>
      <c r="F27" s="32" t="s">
        <v>13</v>
      </c>
      <c r="G27" s="32">
        <v>12.64</v>
      </c>
      <c r="H27" s="32">
        <f>AVERAGE(G27:G38)</f>
        <v>12.6733333333333</v>
      </c>
      <c r="J27" s="7">
        <f>D27-$H$27</f>
        <v>18.2866666666667</v>
      </c>
      <c r="L27" s="35">
        <f t="shared" si="4"/>
        <v>-1.75249999999997</v>
      </c>
      <c r="M27" s="35">
        <f t="shared" si="2"/>
        <v>3.36941936386709</v>
      </c>
    </row>
    <row r="28" s="7" customFormat="1" spans="2:23">
      <c r="B28" s="11" t="s">
        <v>16</v>
      </c>
      <c r="C28" s="7" t="s">
        <v>12</v>
      </c>
      <c r="D28" s="36">
        <v>30.66</v>
      </c>
      <c r="F28" s="7" t="s">
        <v>13</v>
      </c>
      <c r="G28">
        <v>12.31</v>
      </c>
      <c r="H28" s="7"/>
      <c r="J28" s="7">
        <f t="shared" ref="J28:J38" si="5">D28-$H$27</f>
        <v>17.9866666666667</v>
      </c>
      <c r="L28" s="11">
        <f t="shared" si="4"/>
        <v>-2.05249999999997</v>
      </c>
      <c r="M28" s="11">
        <f t="shared" si="2"/>
        <v>4.14824182604115</v>
      </c>
      <c r="N28"/>
      <c r="P28"/>
      <c r="Q28"/>
    </row>
    <row r="29" spans="2:23">
      <c r="B29" s="4" t="s">
        <v>16</v>
      </c>
      <c r="C29" s="7" t="s">
        <v>12</v>
      </c>
      <c r="D29" s="7">
        <v>30.6</v>
      </c>
      <c r="F29" s="7" t="s">
        <v>13</v>
      </c>
      <c r="G29">
        <v>12.81</v>
      </c>
      <c r="J29" s="7">
        <f t="shared" si="5"/>
        <v>17.9266666666667</v>
      </c>
      <c r="L29" s="11">
        <f t="shared" si="4"/>
        <v>-2.11249999999997</v>
      </c>
      <c r="M29" s="11">
        <f t="shared" si="2"/>
        <v>4.32440007133695</v>
      </c>
      <c r="O29" s="7"/>
      <c r="P29" s="7"/>
      <c r="R29" s="7"/>
      <c r="S29" s="7"/>
      <c r="T29" s="7"/>
      <c r="U29" s="7"/>
      <c r="V29" s="7"/>
      <c r="W29" s="7"/>
    </row>
    <row r="30" spans="2:23">
      <c r="B30" s="4" t="s">
        <v>16</v>
      </c>
      <c r="C30" s="7" t="s">
        <v>12</v>
      </c>
      <c r="D30" s="7">
        <v>30.69</v>
      </c>
      <c r="F30" s="7" t="s">
        <v>13</v>
      </c>
      <c r="G30">
        <v>12.88</v>
      </c>
      <c r="J30" s="7">
        <f t="shared" si="5"/>
        <v>18.0166666666667</v>
      </c>
      <c r="L30" s="11">
        <f t="shared" si="4"/>
        <v>-2.02249999999997</v>
      </c>
      <c r="M30" s="11">
        <f t="shared" si="2"/>
        <v>4.06287224372376</v>
      </c>
      <c r="O30" s="7"/>
      <c r="P30" s="7"/>
      <c r="Q30" s="7"/>
      <c r="R30" s="7"/>
      <c r="S30" s="7"/>
      <c r="T30" s="7"/>
      <c r="U30" s="7"/>
      <c r="V30" s="7"/>
      <c r="W30" s="7"/>
    </row>
    <row r="31" s="7" customFormat="1" spans="2:23">
      <c r="B31" s="11" t="s">
        <v>16</v>
      </c>
      <c r="C31" s="7" t="s">
        <v>12</v>
      </c>
      <c r="D31" s="7">
        <v>30.82</v>
      </c>
      <c r="F31" s="7" t="s">
        <v>13</v>
      </c>
      <c r="G31">
        <v>12.87</v>
      </c>
      <c r="J31" s="7">
        <f t="shared" si="5"/>
        <v>18.1466666666667</v>
      </c>
      <c r="L31" s="11">
        <f t="shared" si="4"/>
        <v>-1.89249999999997</v>
      </c>
      <c r="M31" s="11">
        <f t="shared" si="2"/>
        <v>3.71278043457887</v>
      </c>
      <c r="N31"/>
      <c r="O31" s="10"/>
      <c r="P31" s="10"/>
      <c r="Q31" s="10"/>
      <c r="T31" s="48"/>
    </row>
    <row r="32" s="7" customFormat="1" spans="2:23">
      <c r="B32" s="11" t="s">
        <v>16</v>
      </c>
      <c r="C32" s="7" t="s">
        <v>12</v>
      </c>
      <c r="D32" s="7">
        <v>31</v>
      </c>
      <c r="F32" s="7" t="s">
        <v>13</v>
      </c>
      <c r="G32">
        <v>12.85</v>
      </c>
      <c r="J32" s="7">
        <f t="shared" si="5"/>
        <v>18.3266666666667</v>
      </c>
      <c r="L32" s="11">
        <f t="shared" si="4"/>
        <v>-1.71249999999997</v>
      </c>
      <c r="M32" s="11">
        <f t="shared" si="2"/>
        <v>3.27728241417208</v>
      </c>
      <c r="N32"/>
      <c r="O32" s="10"/>
      <c r="P32" s="49"/>
      <c r="Q32" s="49"/>
    </row>
    <row r="33" s="7" customFormat="1" spans="2:23">
      <c r="B33" s="11" t="s">
        <v>16</v>
      </c>
      <c r="C33" s="7" t="s">
        <v>12</v>
      </c>
      <c r="D33" s="7">
        <v>30.65</v>
      </c>
      <c r="F33" s="7" t="s">
        <v>13</v>
      </c>
      <c r="G33">
        <v>12.37</v>
      </c>
      <c r="J33" s="7">
        <f t="shared" si="5"/>
        <v>17.9766666666667</v>
      </c>
      <c r="L33" s="11">
        <f t="shared" si="4"/>
        <v>-2.06249999999997</v>
      </c>
      <c r="M33" s="11">
        <f t="shared" si="2"/>
        <v>4.17709512970956</v>
      </c>
      <c r="N33"/>
    </row>
    <row r="34" s="7" customFormat="1" spans="2:23">
      <c r="B34" s="11" t="s">
        <v>16</v>
      </c>
      <c r="C34" s="7" t="s">
        <v>12</v>
      </c>
      <c r="D34" s="7">
        <v>30.91</v>
      </c>
      <c r="F34" s="7" t="s">
        <v>13</v>
      </c>
      <c r="G34">
        <v>12.35</v>
      </c>
      <c r="J34" s="7">
        <f t="shared" si="5"/>
        <v>18.2366666666667</v>
      </c>
      <c r="L34" s="11">
        <f t="shared" si="4"/>
        <v>-1.80249999999997</v>
      </c>
      <c r="M34" s="11">
        <f t="shared" si="2"/>
        <v>3.48824168112353</v>
      </c>
      <c r="N34"/>
    </row>
    <row r="35" s="7" customFormat="1" spans="2:23">
      <c r="B35" s="11" t="s">
        <v>16</v>
      </c>
      <c r="C35" s="7" t="s">
        <v>12</v>
      </c>
      <c r="D35" s="7">
        <v>30.59</v>
      </c>
      <c r="F35" s="7" t="s">
        <v>13</v>
      </c>
      <c r="G35">
        <v>12.82</v>
      </c>
      <c r="J35" s="7">
        <f t="shared" si="5"/>
        <v>17.9166666666667</v>
      </c>
      <c r="L35" s="11">
        <f t="shared" si="4"/>
        <v>-2.12249999999997</v>
      </c>
      <c r="M35" s="11">
        <f t="shared" si="2"/>
        <v>4.35447865249842</v>
      </c>
      <c r="N35"/>
    </row>
    <row r="36" spans="2:23">
      <c r="B36" s="4" t="s">
        <v>16</v>
      </c>
      <c r="C36" s="7" t="s">
        <v>12</v>
      </c>
      <c r="D36">
        <v>30.9</v>
      </c>
      <c r="F36" s="7" t="s">
        <v>13</v>
      </c>
      <c r="G36">
        <v>12.84</v>
      </c>
      <c r="J36" s="7">
        <f t="shared" si="5"/>
        <v>18.2266666666667</v>
      </c>
      <c r="L36" s="11">
        <f t="shared" si="4"/>
        <v>-1.81249999999997</v>
      </c>
      <c r="M36" s="11">
        <f t="shared" ref="M36:M62" si="6">2^-L36</f>
        <v>3.51250432074652</v>
      </c>
      <c r="O36" s="7"/>
      <c r="P36" s="7"/>
      <c r="Q36" s="7"/>
      <c r="R36" s="7"/>
      <c r="S36" s="7"/>
      <c r="T36" s="7"/>
      <c r="U36" s="7"/>
      <c r="V36" s="7"/>
      <c r="W36" s="7"/>
    </row>
    <row r="37" spans="2:23">
      <c r="B37" s="4" t="s">
        <v>16</v>
      </c>
      <c r="C37" s="7" t="s">
        <v>12</v>
      </c>
      <c r="D37">
        <v>30.67</v>
      </c>
      <c r="F37" s="7" t="s">
        <v>13</v>
      </c>
      <c r="G37">
        <v>12.8</v>
      </c>
      <c r="J37" s="7">
        <f t="shared" si="5"/>
        <v>17.9966666666667</v>
      </c>
      <c r="L37" s="11">
        <f t="shared" si="4"/>
        <v>-2.04249999999996</v>
      </c>
      <c r="M37" s="11">
        <f t="shared" si="6"/>
        <v>4.11958782669949</v>
      </c>
      <c r="O37" s="7"/>
      <c r="P37" s="7"/>
      <c r="Q37" s="7"/>
      <c r="R37" s="7"/>
      <c r="S37" s="7"/>
      <c r="T37" s="7"/>
      <c r="U37" s="7"/>
      <c r="V37" s="7"/>
      <c r="W37" s="7"/>
    </row>
    <row r="38" s="7" customFormat="1" spans="2:23">
      <c r="B38" s="11" t="s">
        <v>16</v>
      </c>
      <c r="C38" s="7" t="s">
        <v>12</v>
      </c>
      <c r="D38">
        <v>30.58</v>
      </c>
      <c r="F38" s="7" t="s">
        <v>13</v>
      </c>
      <c r="G38">
        <v>12.54</v>
      </c>
      <c r="J38" s="7">
        <f t="shared" si="5"/>
        <v>17.9066666666667</v>
      </c>
      <c r="L38" s="11">
        <f t="shared" si="4"/>
        <v>-2.13249999999997</v>
      </c>
      <c r="M38" s="11">
        <f t="shared" si="6"/>
        <v>4.38476644673679</v>
      </c>
    </row>
    <row r="39" s="32" customFormat="1" spans="2:23">
      <c r="B39" s="35" t="s">
        <v>21</v>
      </c>
      <c r="C39" s="32" t="s">
        <v>12</v>
      </c>
      <c r="D39" s="32">
        <v>32.63</v>
      </c>
      <c r="F39" s="32" t="s">
        <v>13</v>
      </c>
      <c r="G39" s="32">
        <v>13.6</v>
      </c>
      <c r="H39" s="32">
        <f>AVERAGE(G39:G50)</f>
        <v>13.4941666666667</v>
      </c>
      <c r="J39" s="7">
        <f>D39-$H$39</f>
        <v>19.1358333333333</v>
      </c>
      <c r="L39" s="35">
        <f t="shared" si="4"/>
        <v>-0.903333333333368</v>
      </c>
      <c r="M39" s="35">
        <f t="shared" si="6"/>
        <v>1.87038249570068</v>
      </c>
    </row>
    <row r="40" spans="2:23">
      <c r="B40" s="4" t="s">
        <v>21</v>
      </c>
      <c r="C40" s="7" t="s">
        <v>12</v>
      </c>
      <c r="D40" s="7">
        <v>33.33</v>
      </c>
      <c r="F40" s="7" t="s">
        <v>13</v>
      </c>
      <c r="G40">
        <v>13.4</v>
      </c>
      <c r="J40" s="7">
        <f t="shared" ref="J40:J50" si="7">D40-$H$39</f>
        <v>19.8358333333333</v>
      </c>
      <c r="L40" s="11">
        <f t="shared" si="4"/>
        <v>-0.203333333333365</v>
      </c>
      <c r="M40" s="11">
        <f t="shared" si="6"/>
        <v>1.15135548020001</v>
      </c>
    </row>
    <row r="41" spans="2:23">
      <c r="B41" s="4" t="s">
        <v>21</v>
      </c>
      <c r="C41" s="7" t="s">
        <v>12</v>
      </c>
      <c r="D41" s="7">
        <v>32.42</v>
      </c>
      <c r="F41" s="7" t="s">
        <v>13</v>
      </c>
      <c r="G41">
        <v>13.58</v>
      </c>
      <c r="J41" s="7">
        <f t="shared" si="7"/>
        <v>18.9258333333333</v>
      </c>
      <c r="L41" s="11">
        <f t="shared" si="4"/>
        <v>-1.11333333333337</v>
      </c>
      <c r="M41" s="11">
        <f t="shared" si="6"/>
        <v>2.16344933216026</v>
      </c>
    </row>
    <row r="42" spans="2:23">
      <c r="B42" s="4" t="s">
        <v>21</v>
      </c>
      <c r="C42" s="7" t="s">
        <v>12</v>
      </c>
      <c r="D42" s="7">
        <v>33.14</v>
      </c>
      <c r="F42" s="7" t="s">
        <v>13</v>
      </c>
      <c r="G42">
        <v>13.63</v>
      </c>
      <c r="J42" s="7">
        <f t="shared" si="7"/>
        <v>19.6458333333333</v>
      </c>
      <c r="L42" s="11">
        <f t="shared" si="4"/>
        <v>-0.393333333333366</v>
      </c>
      <c r="M42" s="11">
        <f t="shared" si="6"/>
        <v>1.31342455587843</v>
      </c>
    </row>
    <row r="43" spans="2:23">
      <c r="B43" s="11" t="s">
        <v>21</v>
      </c>
      <c r="C43" s="7" t="s">
        <v>12</v>
      </c>
      <c r="D43" s="7">
        <v>32.29</v>
      </c>
      <c r="F43" s="7" t="s">
        <v>13</v>
      </c>
      <c r="G43">
        <v>13.39</v>
      </c>
      <c r="J43" s="7">
        <f t="shared" si="7"/>
        <v>18.7958333333333</v>
      </c>
      <c r="L43" s="11">
        <f t="shared" si="4"/>
        <v>-1.24333333333337</v>
      </c>
      <c r="M43" s="11">
        <f t="shared" si="6"/>
        <v>2.36744897717973</v>
      </c>
    </row>
    <row r="44" spans="2:23">
      <c r="B44" s="11" t="s">
        <v>21</v>
      </c>
      <c r="C44" s="7" t="s">
        <v>12</v>
      </c>
      <c r="D44" s="7">
        <v>33.4</v>
      </c>
      <c r="F44" s="7" t="s">
        <v>13</v>
      </c>
      <c r="G44">
        <v>13.4</v>
      </c>
      <c r="J44" s="7">
        <f t="shared" si="7"/>
        <v>19.9058333333333</v>
      </c>
      <c r="L44" s="11">
        <f t="shared" si="4"/>
        <v>-0.133333333333365</v>
      </c>
      <c r="M44" s="11">
        <f t="shared" si="6"/>
        <v>1.09682497969465</v>
      </c>
    </row>
    <row r="45" spans="2:23">
      <c r="B45" s="11" t="s">
        <v>21</v>
      </c>
      <c r="C45" s="7" t="s">
        <v>12</v>
      </c>
      <c r="D45" s="7">
        <v>32.81</v>
      </c>
      <c r="F45" s="7" t="s">
        <v>13</v>
      </c>
      <c r="G45">
        <v>13.3</v>
      </c>
      <c r="J45" s="7">
        <f t="shared" si="7"/>
        <v>19.3158333333333</v>
      </c>
      <c r="L45" s="11">
        <f t="shared" si="4"/>
        <v>-0.723333333333368</v>
      </c>
      <c r="M45" s="11">
        <f t="shared" si="6"/>
        <v>1.65099223316459</v>
      </c>
    </row>
    <row r="46" spans="2:23">
      <c r="B46" s="11" t="s">
        <v>21</v>
      </c>
      <c r="C46" s="7" t="s">
        <v>12</v>
      </c>
      <c r="D46" s="7">
        <v>32.59</v>
      </c>
      <c r="F46" s="7" t="s">
        <v>13</v>
      </c>
      <c r="G46">
        <v>13.46</v>
      </c>
      <c r="J46" s="7">
        <f t="shared" si="7"/>
        <v>19.0958333333333</v>
      </c>
      <c r="L46" s="11">
        <f t="shared" si="4"/>
        <v>-0.943333333333367</v>
      </c>
      <c r="M46" s="11">
        <f t="shared" si="6"/>
        <v>1.92296610496535</v>
      </c>
    </row>
    <row r="47" spans="2:23">
      <c r="B47" s="11" t="s">
        <v>21</v>
      </c>
      <c r="C47" s="7" t="s">
        <v>12</v>
      </c>
      <c r="D47">
        <v>31.94</v>
      </c>
      <c r="F47" s="7" t="s">
        <v>13</v>
      </c>
      <c r="G47">
        <v>13.39</v>
      </c>
      <c r="J47" s="7">
        <f t="shared" si="7"/>
        <v>18.4458333333333</v>
      </c>
      <c r="L47" s="11">
        <f t="shared" si="4"/>
        <v>-1.59333333333337</v>
      </c>
      <c r="M47" s="11">
        <f t="shared" si="6"/>
        <v>3.01745725350053</v>
      </c>
    </row>
    <row r="48" spans="2:23">
      <c r="B48" s="4" t="s">
        <v>21</v>
      </c>
      <c r="C48" s="7" t="s">
        <v>12</v>
      </c>
      <c r="D48">
        <v>32.61</v>
      </c>
      <c r="F48" s="7" t="s">
        <v>13</v>
      </c>
      <c r="G48">
        <v>13.65</v>
      </c>
      <c r="J48" s="7">
        <f t="shared" si="7"/>
        <v>19.1158333333333</v>
      </c>
      <c r="L48" s="11">
        <f t="shared" si="4"/>
        <v>-0.923333333333368</v>
      </c>
      <c r="M48" s="11">
        <f t="shared" si="6"/>
        <v>1.89649206234904</v>
      </c>
    </row>
    <row r="49" spans="2:13">
      <c r="B49" s="4" t="s">
        <v>21</v>
      </c>
      <c r="C49" s="7" t="s">
        <v>12</v>
      </c>
      <c r="D49">
        <v>33.53</v>
      </c>
      <c r="F49" s="7" t="s">
        <v>13</v>
      </c>
      <c r="G49">
        <v>13.44</v>
      </c>
      <c r="J49" s="7">
        <f t="shared" si="7"/>
        <v>20.0358333333333</v>
      </c>
      <c r="L49" s="11">
        <f t="shared" si="4"/>
        <v>-0.00333333333336583</v>
      </c>
      <c r="M49" s="11">
        <f t="shared" si="6"/>
        <v>1.0023131618422</v>
      </c>
    </row>
    <row r="50" spans="2:13">
      <c r="B50" s="4" t="s">
        <v>21</v>
      </c>
      <c r="C50" s="7" t="s">
        <v>12</v>
      </c>
      <c r="D50">
        <v>32.4</v>
      </c>
      <c r="F50" s="7" t="s">
        <v>13</v>
      </c>
      <c r="G50">
        <v>13.69</v>
      </c>
      <c r="J50" s="7">
        <f t="shared" si="7"/>
        <v>18.9058333333333</v>
      </c>
      <c r="L50" s="11">
        <f t="shared" si="4"/>
        <v>-1.13333333333336</v>
      </c>
      <c r="M50" s="11">
        <f t="shared" si="6"/>
        <v>2.1936499593893</v>
      </c>
    </row>
    <row r="51" s="32" customFormat="1" spans="2:13">
      <c r="B51" s="35" t="s">
        <v>18</v>
      </c>
      <c r="C51" s="32" t="s">
        <v>12</v>
      </c>
      <c r="D51" s="50">
        <v>34.27</v>
      </c>
      <c r="F51" s="32" t="s">
        <v>13</v>
      </c>
      <c r="G51" s="32">
        <v>14.49</v>
      </c>
      <c r="H51" s="32">
        <f>AVERAGE(G51:G62)</f>
        <v>14.3158333333333</v>
      </c>
      <c r="J51" s="7">
        <f>D51-$H$51</f>
        <v>19.9541666666667</v>
      </c>
      <c r="L51" s="35">
        <f t="shared" si="4"/>
        <v>-0.0849999999999653</v>
      </c>
      <c r="M51" s="35">
        <f t="shared" si="6"/>
        <v>1.06068774136819</v>
      </c>
    </row>
    <row r="52" spans="2:13">
      <c r="B52" s="4" t="s">
        <v>18</v>
      </c>
      <c r="C52" s="7" t="s">
        <v>12</v>
      </c>
      <c r="D52" s="7">
        <v>34.13</v>
      </c>
      <c r="F52" s="7" t="s">
        <v>13</v>
      </c>
      <c r="G52">
        <v>14.48</v>
      </c>
      <c r="J52" s="7">
        <f t="shared" ref="J52:J62" si="8">D52-$H$51</f>
        <v>19.8141666666667</v>
      </c>
      <c r="L52" s="11">
        <f t="shared" si="4"/>
        <v>-0.224999999999966</v>
      </c>
      <c r="M52" s="11">
        <f t="shared" si="6"/>
        <v>1.16877724856122</v>
      </c>
    </row>
    <row r="53" spans="2:13">
      <c r="B53" s="4" t="s">
        <v>18</v>
      </c>
      <c r="C53" s="7" t="s">
        <v>12</v>
      </c>
      <c r="D53" s="7">
        <v>33.38</v>
      </c>
      <c r="F53" s="7" t="s">
        <v>13</v>
      </c>
      <c r="G53">
        <v>14.53</v>
      </c>
      <c r="J53" s="7">
        <f t="shared" si="8"/>
        <v>19.0641666666667</v>
      </c>
      <c r="L53" s="11">
        <f t="shared" si="4"/>
        <v>-0.974999999999966</v>
      </c>
      <c r="M53" s="11">
        <f t="shared" si="6"/>
        <v>1.96564119709046</v>
      </c>
    </row>
    <row r="54" spans="2:13">
      <c r="B54" s="4" t="s">
        <v>18</v>
      </c>
      <c r="C54" s="7" t="s">
        <v>12</v>
      </c>
      <c r="D54" s="7">
        <v>33.7</v>
      </c>
      <c r="F54" s="7" t="s">
        <v>13</v>
      </c>
      <c r="G54">
        <v>14.46</v>
      </c>
      <c r="J54" s="7">
        <f t="shared" si="8"/>
        <v>19.3841666666667</v>
      </c>
      <c r="L54" s="11">
        <f t="shared" si="4"/>
        <v>-0.654999999999966</v>
      </c>
      <c r="M54" s="11">
        <f t="shared" si="6"/>
        <v>1.57461595313837</v>
      </c>
    </row>
    <row r="55" spans="2:13">
      <c r="B55" s="11" t="s">
        <v>18</v>
      </c>
      <c r="C55" s="7" t="s">
        <v>12</v>
      </c>
      <c r="D55" s="36">
        <v>33.93</v>
      </c>
      <c r="F55" s="7" t="s">
        <v>13</v>
      </c>
      <c r="G55">
        <v>14.22</v>
      </c>
      <c r="J55" s="7">
        <f t="shared" si="8"/>
        <v>19.6141666666667</v>
      </c>
      <c r="L55" s="11">
        <f t="shared" si="4"/>
        <v>-0.424999999999965</v>
      </c>
      <c r="M55" s="11">
        <f t="shared" si="6"/>
        <v>1.34257250278023</v>
      </c>
    </row>
    <row r="56" spans="2:13">
      <c r="B56" s="11" t="s">
        <v>18</v>
      </c>
      <c r="C56" s="7" t="s">
        <v>12</v>
      </c>
      <c r="D56" s="7">
        <v>33.46</v>
      </c>
      <c r="F56" s="7" t="s">
        <v>13</v>
      </c>
      <c r="G56">
        <v>14.16</v>
      </c>
      <c r="J56" s="7">
        <f t="shared" si="8"/>
        <v>19.1441666666667</v>
      </c>
      <c r="L56" s="11">
        <f t="shared" si="4"/>
        <v>-0.894999999999968</v>
      </c>
      <c r="M56" s="11">
        <f t="shared" si="6"/>
        <v>1.85960988522628</v>
      </c>
    </row>
    <row r="57" spans="2:13">
      <c r="B57" s="11" t="s">
        <v>18</v>
      </c>
      <c r="C57" s="7" t="s">
        <v>12</v>
      </c>
      <c r="D57" s="7">
        <v>33.41</v>
      </c>
      <c r="F57" s="7" t="s">
        <v>13</v>
      </c>
      <c r="G57">
        <v>14.26</v>
      </c>
      <c r="J57" s="7">
        <f t="shared" si="8"/>
        <v>19.0941666666667</v>
      </c>
      <c r="L57" s="11">
        <f t="shared" si="4"/>
        <v>-0.944999999999968</v>
      </c>
      <c r="M57" s="11">
        <f t="shared" si="6"/>
        <v>1.92518888620346</v>
      </c>
    </row>
    <row r="58" spans="2:13">
      <c r="B58" s="11" t="s">
        <v>18</v>
      </c>
      <c r="C58" s="7" t="s">
        <v>12</v>
      </c>
      <c r="D58" s="7">
        <v>33.37</v>
      </c>
      <c r="F58" s="7" t="s">
        <v>13</v>
      </c>
      <c r="G58">
        <v>14.09</v>
      </c>
      <c r="J58" s="7">
        <f t="shared" si="8"/>
        <v>19.0541666666667</v>
      </c>
      <c r="L58" s="11">
        <f t="shared" si="4"/>
        <v>-0.984999999999967</v>
      </c>
      <c r="M58" s="11">
        <f t="shared" si="6"/>
        <v>1.97931331283037</v>
      </c>
    </row>
    <row r="59" spans="2:13">
      <c r="B59" s="11" t="s">
        <v>18</v>
      </c>
      <c r="C59" s="7" t="s">
        <v>12</v>
      </c>
      <c r="D59">
        <v>33.17</v>
      </c>
      <c r="F59" s="7" t="s">
        <v>13</v>
      </c>
      <c r="G59">
        <v>14.31</v>
      </c>
      <c r="J59" s="7">
        <f t="shared" si="8"/>
        <v>18.8541666666667</v>
      </c>
      <c r="L59" s="11">
        <f t="shared" si="4"/>
        <v>-1.18499999999997</v>
      </c>
      <c r="M59" s="11">
        <f t="shared" si="6"/>
        <v>2.27363394647198</v>
      </c>
    </row>
    <row r="60" spans="2:13">
      <c r="B60" s="4" t="s">
        <v>18</v>
      </c>
      <c r="C60" s="7" t="s">
        <v>12</v>
      </c>
      <c r="D60">
        <v>33.05</v>
      </c>
      <c r="F60" s="7" t="s">
        <v>13</v>
      </c>
      <c r="G60">
        <v>14.14</v>
      </c>
      <c r="J60" s="7">
        <f t="shared" si="8"/>
        <v>18.7341666666667</v>
      </c>
      <c r="L60" s="11">
        <f t="shared" si="4"/>
        <v>-1.30499999999997</v>
      </c>
      <c r="M60" s="11">
        <f t="shared" si="6"/>
        <v>2.4708372742538</v>
      </c>
    </row>
    <row r="61" spans="2:13">
      <c r="B61" s="4" t="s">
        <v>18</v>
      </c>
      <c r="C61" s="7" t="s">
        <v>12</v>
      </c>
      <c r="D61">
        <v>33.23</v>
      </c>
      <c r="F61" s="7" t="s">
        <v>13</v>
      </c>
      <c r="G61">
        <v>14.35</v>
      </c>
      <c r="J61" s="7">
        <f t="shared" si="8"/>
        <v>18.9141666666667</v>
      </c>
      <c r="L61" s="11">
        <f t="shared" si="4"/>
        <v>-1.12499999999997</v>
      </c>
      <c r="M61" s="11">
        <f t="shared" si="6"/>
        <v>2.18101546533047</v>
      </c>
    </row>
    <row r="62" spans="2:13">
      <c r="B62" s="4" t="s">
        <v>18</v>
      </c>
      <c r="C62" s="7" t="s">
        <v>12</v>
      </c>
      <c r="D62" s="51">
        <v>32.74</v>
      </c>
      <c r="F62" s="7" t="s">
        <v>13</v>
      </c>
      <c r="G62">
        <v>14.3</v>
      </c>
      <c r="J62" s="7">
        <f t="shared" si="8"/>
        <v>18.4241666666667</v>
      </c>
      <c r="L62" s="11">
        <f t="shared" si="4"/>
        <v>-1.61499999999997</v>
      </c>
      <c r="M62" s="11">
        <f t="shared" si="6"/>
        <v>3.06311599418869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63"/>
  <sheetViews>
    <sheetView zoomScale="85" zoomScaleNormal="85" workbookViewId="0">
      <selection activeCell="C3" sqref="C3"/>
    </sheetView>
  </sheetViews>
  <sheetFormatPr defaultColWidth="9" defaultRowHeight="14"/>
  <sheetData>
    <row r="1" spans="2:23">
      <c r="M1" s="7"/>
    </row>
    <row r="2" s="31" customFormat="1" ht="15" spans="2:23">
      <c r="B2" s="1" t="s">
        <v>2</v>
      </c>
      <c r="C2" s="2" t="s">
        <v>3</v>
      </c>
      <c r="D2" s="33" t="s">
        <v>4</v>
      </c>
      <c r="E2" s="2"/>
      <c r="F2" s="4" t="s">
        <v>5</v>
      </c>
      <c r="G2" s="5" t="s">
        <v>4</v>
      </c>
      <c r="H2" s="5" t="s">
        <v>6</v>
      </c>
      <c r="I2" s="6"/>
      <c r="J2" s="5" t="s">
        <v>7</v>
      </c>
      <c r="K2" s="5" t="s">
        <v>8</v>
      </c>
      <c r="L2" s="6" t="s">
        <v>9</v>
      </c>
      <c r="M2" s="6" t="s">
        <v>10</v>
      </c>
      <c r="N2"/>
      <c r="O2"/>
      <c r="P2"/>
      <c r="Q2"/>
      <c r="R2"/>
      <c r="S2"/>
      <c r="T2"/>
      <c r="U2"/>
      <c r="V2" s="7"/>
      <c r="W2" s="7"/>
    </row>
    <row r="3" spans="2:23">
      <c r="B3" s="9" t="s">
        <v>11</v>
      </c>
      <c r="C3" s="9" t="s">
        <v>35</v>
      </c>
      <c r="D3" s="10">
        <v>28.19</v>
      </c>
      <c r="E3" s="9"/>
      <c r="F3" s="9" t="s">
        <v>36</v>
      </c>
      <c r="G3" s="10">
        <v>16.12</v>
      </c>
      <c r="H3" s="9">
        <f>AVERAGE(G3:G14)</f>
        <v>16.1241666666667</v>
      </c>
      <c r="I3" s="9"/>
      <c r="J3" s="9">
        <f t="shared" ref="J3:J14" si="0">D3-$H$3</f>
        <v>12.0658333333333</v>
      </c>
      <c r="K3" s="9">
        <f>AVERAGE(J3:J14)</f>
        <v>12.1616666666667</v>
      </c>
      <c r="L3" s="9">
        <f t="shared" ref="L3:L62" si="1">J3-$K$3</f>
        <v>-0.0958333333333297</v>
      </c>
      <c r="M3" s="11">
        <f t="shared" ref="M3:M62" si="2">2^-L3</f>
        <v>1.06868252503293</v>
      </c>
      <c r="N3" s="10"/>
      <c r="O3" s="19" t="s">
        <v>14</v>
      </c>
      <c r="P3" s="19" t="s">
        <v>11</v>
      </c>
      <c r="Q3" s="19" t="s">
        <v>20</v>
      </c>
      <c r="R3" s="34" t="s">
        <v>16</v>
      </c>
      <c r="S3" s="34" t="s">
        <v>21</v>
      </c>
      <c r="T3" s="34" t="s">
        <v>22</v>
      </c>
      <c r="U3" s="10"/>
      <c r="V3" s="7"/>
      <c r="W3" s="7"/>
    </row>
    <row r="4" spans="2:23">
      <c r="B4" s="4" t="s">
        <v>11</v>
      </c>
      <c r="C4" s="4" t="s">
        <v>35</v>
      </c>
      <c r="D4">
        <v>28.08</v>
      </c>
      <c r="E4"/>
      <c r="F4" s="4" t="s">
        <v>36</v>
      </c>
      <c r="G4">
        <v>16.04</v>
      </c>
      <c r="H4"/>
      <c r="I4"/>
      <c r="J4" s="9">
        <f t="shared" si="0"/>
        <v>11.9558333333333</v>
      </c>
      <c r="L4" s="9">
        <f t="shared" si="1"/>
        <v>-0.205833333333333</v>
      </c>
      <c r="M4" s="11">
        <f t="shared" si="2"/>
        <v>1.15335235687439</v>
      </c>
      <c r="P4" s="23">
        <v>1.06868252503293</v>
      </c>
      <c r="Q4" s="23">
        <v>0.0771245156015043</v>
      </c>
      <c r="R4" s="23">
        <v>0.25569573468682</v>
      </c>
      <c r="S4" s="23">
        <v>0.141528711857387</v>
      </c>
      <c r="T4" s="23">
        <v>0.296615658727121</v>
      </c>
      <c r="U4"/>
      <c r="V4" s="7"/>
      <c r="W4" s="7"/>
    </row>
    <row r="5" spans="2:23">
      <c r="B5" s="4" t="s">
        <v>11</v>
      </c>
      <c r="C5" s="4" t="s">
        <v>35</v>
      </c>
      <c r="D5">
        <v>28.15</v>
      </c>
      <c r="E5"/>
      <c r="F5" s="4" t="s">
        <v>36</v>
      </c>
      <c r="G5">
        <v>16.19</v>
      </c>
      <c r="H5"/>
      <c r="I5"/>
      <c r="J5" s="9">
        <f t="shared" si="0"/>
        <v>12.0258333333333</v>
      </c>
      <c r="L5" s="9">
        <f t="shared" si="1"/>
        <v>-0.135833333333332</v>
      </c>
      <c r="M5" s="11">
        <f t="shared" si="2"/>
        <v>1.09872728029208</v>
      </c>
      <c r="P5" s="23">
        <v>1.15335235687439</v>
      </c>
      <c r="Q5" s="23">
        <v>0.0936441923047923</v>
      </c>
      <c r="R5" s="23">
        <v>0.599777788020448</v>
      </c>
      <c r="S5" s="23">
        <v>0.181641614046489</v>
      </c>
      <c r="T5" s="23">
        <v>0.355190934782244</v>
      </c>
      <c r="U5"/>
      <c r="V5" s="7"/>
      <c r="W5" s="7"/>
    </row>
    <row r="6" s="31" customFormat="1" spans="2:23">
      <c r="B6" s="4" t="s">
        <v>11</v>
      </c>
      <c r="C6" s="11" t="s">
        <v>35</v>
      </c>
      <c r="D6">
        <v>27.93</v>
      </c>
      <c r="E6"/>
      <c r="F6" s="4" t="s">
        <v>36</v>
      </c>
      <c r="G6">
        <v>16.29</v>
      </c>
      <c r="H6"/>
      <c r="I6"/>
      <c r="J6" s="9">
        <f t="shared" si="0"/>
        <v>11.8058333333333</v>
      </c>
      <c r="K6"/>
      <c r="L6" s="9">
        <f t="shared" si="1"/>
        <v>-0.355833333333331</v>
      </c>
      <c r="M6" s="11">
        <f t="shared" si="2"/>
        <v>1.27972456572532</v>
      </c>
      <c r="N6"/>
      <c r="O6"/>
      <c r="P6" s="23">
        <v>1.09872728029208</v>
      </c>
      <c r="Q6" s="23">
        <v>0.0879808490021241</v>
      </c>
      <c r="R6" s="23">
        <v>0.330449106504445</v>
      </c>
      <c r="S6" s="23">
        <v>0.158128209426188</v>
      </c>
      <c r="T6" s="23">
        <v>0.352737451779512</v>
      </c>
      <c r="U6"/>
      <c r="V6" s="7"/>
      <c r="W6" s="7"/>
    </row>
    <row r="7" spans="2:23">
      <c r="B7" s="11" t="s">
        <v>11</v>
      </c>
      <c r="C7" s="4" t="s">
        <v>35</v>
      </c>
      <c r="D7">
        <v>28.51</v>
      </c>
      <c r="E7"/>
      <c r="F7" s="11" t="s">
        <v>36</v>
      </c>
      <c r="G7">
        <v>16.07</v>
      </c>
      <c r="H7"/>
      <c r="I7"/>
      <c r="J7" s="9">
        <f t="shared" si="0"/>
        <v>12.3858333333333</v>
      </c>
      <c r="L7" s="9">
        <f t="shared" si="1"/>
        <v>0.224166666666671</v>
      </c>
      <c r="M7" s="11">
        <f t="shared" si="2"/>
        <v>0.8560893795103</v>
      </c>
      <c r="P7" s="23">
        <v>1.27972456572532</v>
      </c>
      <c r="Q7" s="23">
        <v>0.0982998709867473</v>
      </c>
      <c r="R7" s="23">
        <v>0.371774571030662</v>
      </c>
      <c r="S7" s="23">
        <v>0.210102708673058</v>
      </c>
      <c r="T7" s="23">
        <v>0.338368381034311</v>
      </c>
      <c r="U7"/>
      <c r="V7" s="7"/>
      <c r="W7" s="7"/>
    </row>
    <row r="8" spans="2:23">
      <c r="B8" s="4" t="s">
        <v>11</v>
      </c>
      <c r="C8" s="4" t="s">
        <v>35</v>
      </c>
      <c r="D8">
        <v>28.58</v>
      </c>
      <c r="E8"/>
      <c r="F8" s="4" t="s">
        <v>36</v>
      </c>
      <c r="G8">
        <v>16.17</v>
      </c>
      <c r="H8"/>
      <c r="I8"/>
      <c r="J8" s="9">
        <f t="shared" si="0"/>
        <v>12.4558333333333</v>
      </c>
      <c r="L8" s="9">
        <f t="shared" si="1"/>
        <v>0.294166666666667</v>
      </c>
      <c r="M8" s="11">
        <f t="shared" si="2"/>
        <v>0.81554327264337</v>
      </c>
      <c r="P8" s="23">
        <v>0.8560893795103</v>
      </c>
      <c r="Q8" s="23">
        <v>0.0498360430245748</v>
      </c>
      <c r="R8" s="23">
        <v>0.295760234987226</v>
      </c>
      <c r="S8" s="23">
        <v>0.129333388005735</v>
      </c>
      <c r="T8" s="23">
        <v>0.220166468399037</v>
      </c>
      <c r="U8"/>
      <c r="V8" s="7"/>
      <c r="W8" s="7"/>
    </row>
    <row r="9" spans="2:23">
      <c r="B9" s="4" t="s">
        <v>11</v>
      </c>
      <c r="C9" s="11" t="s">
        <v>35</v>
      </c>
      <c r="D9">
        <v>28.32</v>
      </c>
      <c r="E9"/>
      <c r="F9" s="4" t="s">
        <v>36</v>
      </c>
      <c r="G9">
        <v>16.11</v>
      </c>
      <c r="H9"/>
      <c r="I9"/>
      <c r="J9" s="9">
        <f t="shared" si="0"/>
        <v>12.1958333333333</v>
      </c>
      <c r="L9" s="9">
        <f t="shared" si="1"/>
        <v>0.0341666666666693</v>
      </c>
      <c r="M9" s="11">
        <f t="shared" si="2"/>
        <v>0.976595701685664</v>
      </c>
      <c r="P9" s="23">
        <v>0.81554327264337</v>
      </c>
      <c r="Q9" s="23">
        <v>0.0549145907638256</v>
      </c>
      <c r="R9" s="23">
        <v>0.328166527793438</v>
      </c>
      <c r="S9" s="23">
        <v>0.198769274137907</v>
      </c>
      <c r="T9" s="23">
        <v>0.25290486007548</v>
      </c>
      <c r="U9"/>
      <c r="V9" s="7"/>
      <c r="W9" s="7"/>
    </row>
    <row r="10" s="31" customFormat="1" spans="2:23">
      <c r="B10" s="4" t="s">
        <v>11</v>
      </c>
      <c r="C10" s="4" t="s">
        <v>35</v>
      </c>
      <c r="D10">
        <v>28.54</v>
      </c>
      <c r="E10"/>
      <c r="F10" s="4" t="s">
        <v>36</v>
      </c>
      <c r="G10">
        <v>16.14</v>
      </c>
      <c r="H10"/>
      <c r="I10"/>
      <c r="J10" s="9">
        <f t="shared" si="0"/>
        <v>12.4158333333333</v>
      </c>
      <c r="K10"/>
      <c r="L10" s="9">
        <f t="shared" si="1"/>
        <v>0.254166666666668</v>
      </c>
      <c r="M10" s="11">
        <f t="shared" si="2"/>
        <v>0.838471314840987</v>
      </c>
      <c r="N10"/>
      <c r="O10"/>
      <c r="P10" s="23">
        <v>0.976595701685664</v>
      </c>
      <c r="Q10" s="23">
        <v>0.0613553659529221</v>
      </c>
      <c r="R10" s="23">
        <v>0.369206536484873</v>
      </c>
      <c r="S10" s="23">
        <v>0.165989819586111</v>
      </c>
      <c r="T10" s="23">
        <v>0.239262576768475</v>
      </c>
      <c r="U10"/>
      <c r="V10" s="7"/>
      <c r="W10" s="7"/>
    </row>
    <row r="11" spans="2:23">
      <c r="B11" s="11" t="s">
        <v>11</v>
      </c>
      <c r="C11" s="4" t="s">
        <v>35</v>
      </c>
      <c r="D11">
        <v>28.29</v>
      </c>
      <c r="E11"/>
      <c r="F11" s="4" t="s">
        <v>36</v>
      </c>
      <c r="G11">
        <v>15.97</v>
      </c>
      <c r="H11"/>
      <c r="I11"/>
      <c r="J11" s="9">
        <f t="shared" si="0"/>
        <v>12.1658333333333</v>
      </c>
      <c r="L11" s="9">
        <f t="shared" si="1"/>
        <v>0.00416666666666821</v>
      </c>
      <c r="M11" s="11">
        <f t="shared" si="2"/>
        <v>0.997116053334588</v>
      </c>
      <c r="P11" s="23">
        <v>0.838471314840987</v>
      </c>
      <c r="Q11" s="23">
        <v>0.0680780410089131</v>
      </c>
      <c r="R11" s="23">
        <v>0.328166527793438</v>
      </c>
      <c r="S11" s="23">
        <v>0.249855636035344</v>
      </c>
      <c r="T11" s="23">
        <v>0.300756259020529</v>
      </c>
      <c r="U11"/>
      <c r="V11" s="7"/>
      <c r="W11" s="7"/>
    </row>
    <row r="12" spans="2:23">
      <c r="B12" s="4" t="s">
        <v>11</v>
      </c>
      <c r="C12" s="11" t="s">
        <v>35</v>
      </c>
      <c r="D12">
        <v>28.43</v>
      </c>
      <c r="E12"/>
      <c r="F12" s="4" t="s">
        <v>36</v>
      </c>
      <c r="G12">
        <v>16.14</v>
      </c>
      <c r="H12"/>
      <c r="I12"/>
      <c r="J12" s="9">
        <f t="shared" si="0"/>
        <v>12.3058333333333</v>
      </c>
      <c r="L12" s="9">
        <f t="shared" si="1"/>
        <v>0.144166666666669</v>
      </c>
      <c r="M12" s="11">
        <f t="shared" si="2"/>
        <v>0.904901918475386</v>
      </c>
      <c r="P12" s="23">
        <v>0.997116053334588</v>
      </c>
      <c r="Q12" s="23">
        <v>0.0584494529906448</v>
      </c>
      <c r="R12" s="23">
        <v>0.332747561805935</v>
      </c>
      <c r="S12" s="23">
        <v>0.19603275880321</v>
      </c>
      <c r="T12" s="23">
        <v>0.27867715914723</v>
      </c>
      <c r="U12"/>
      <c r="V12" s="7"/>
      <c r="W12" s="7"/>
    </row>
    <row r="13" spans="2:23">
      <c r="B13" s="4" t="s">
        <v>11</v>
      </c>
      <c r="C13" s="4" t="s">
        <v>35</v>
      </c>
      <c r="D13">
        <v>28.14</v>
      </c>
      <c r="E13"/>
      <c r="F13" s="11" t="s">
        <v>36</v>
      </c>
      <c r="G13">
        <v>16.09</v>
      </c>
      <c r="H13"/>
      <c r="I13"/>
      <c r="J13" s="9">
        <f t="shared" si="0"/>
        <v>12.0158333333333</v>
      </c>
      <c r="L13" s="9">
        <f t="shared" si="1"/>
        <v>-0.14583333333333</v>
      </c>
      <c r="M13" s="11">
        <f t="shared" si="2"/>
        <v>1.10636953288883</v>
      </c>
      <c r="P13" s="23">
        <v>0.904901918475386</v>
      </c>
      <c r="Q13" s="23">
        <v>0.0523137258086529</v>
      </c>
      <c r="R13" s="23">
        <v>0.281752438159235</v>
      </c>
      <c r="S13" s="23">
        <v>0.248129757089348</v>
      </c>
      <c r="T13" s="23">
        <v>0.300756259020529</v>
      </c>
      <c r="U13"/>
      <c r="V13" s="7"/>
      <c r="W13" s="7"/>
    </row>
    <row r="14" s="31" customFormat="1" spans="2:23">
      <c r="B14" s="4" t="s">
        <v>11</v>
      </c>
      <c r="C14" s="4" t="s">
        <v>35</v>
      </c>
      <c r="D14">
        <v>28.27</v>
      </c>
      <c r="E14"/>
      <c r="F14" s="4" t="s">
        <v>36</v>
      </c>
      <c r="G14">
        <v>16.16</v>
      </c>
      <c r="H14"/>
      <c r="I14"/>
      <c r="J14" s="9">
        <f t="shared" si="0"/>
        <v>12.1458333333333</v>
      </c>
      <c r="K14"/>
      <c r="L14" s="9">
        <f t="shared" si="1"/>
        <v>-0.0158333333333314</v>
      </c>
      <c r="M14" s="11">
        <f t="shared" si="2"/>
        <v>1.01103527472943</v>
      </c>
      <c r="N14"/>
      <c r="O14"/>
      <c r="P14" s="23">
        <v>1.10636953288883</v>
      </c>
      <c r="Q14" s="23">
        <v>0.057644762099121</v>
      </c>
      <c r="R14" s="23">
        <v>0.335062004128327</v>
      </c>
      <c r="S14" s="23">
        <v>0.251593519418742</v>
      </c>
      <c r="T14" s="23">
        <v>0.294566784711017</v>
      </c>
      <c r="U14"/>
      <c r="V14" s="7"/>
      <c r="W14" s="7"/>
    </row>
    <row r="15" spans="2:23">
      <c r="B15" s="9" t="s">
        <v>20</v>
      </c>
      <c r="C15" s="9" t="s">
        <v>35</v>
      </c>
      <c r="D15" s="10">
        <v>29.45</v>
      </c>
      <c r="E15" s="10"/>
      <c r="F15" s="9" t="s">
        <v>36</v>
      </c>
      <c r="G15" s="10">
        <v>13.32</v>
      </c>
      <c r="H15" s="10">
        <f>AVERAGE(G15:G26)</f>
        <v>13.5916666666667</v>
      </c>
      <c r="I15" s="10"/>
      <c r="J15" s="10">
        <f t="shared" ref="J15:J26" si="3">D15-$H$15</f>
        <v>15.8583333333333</v>
      </c>
      <c r="K15" s="10"/>
      <c r="L15" s="9">
        <f t="shared" si="1"/>
        <v>3.69666666666667</v>
      </c>
      <c r="M15" s="11">
        <f t="shared" si="2"/>
        <v>0.0771245156015043</v>
      </c>
      <c r="N15" s="10"/>
      <c r="O15" s="10"/>
      <c r="P15" s="27">
        <v>1.01103527472943</v>
      </c>
      <c r="Q15" s="27">
        <v>0.0498360430245748</v>
      </c>
      <c r="R15" s="27">
        <v>0.361608375835053</v>
      </c>
      <c r="S15" s="27">
        <v>0.241344635833163</v>
      </c>
      <c r="T15" s="27">
        <v>0.251157918600513</v>
      </c>
      <c r="U15" s="10"/>
      <c r="V15" s="7"/>
      <c r="W15" s="7"/>
    </row>
    <row r="16" spans="2:23">
      <c r="B16" s="4" t="s">
        <v>20</v>
      </c>
      <c r="C16" s="4" t="s">
        <v>35</v>
      </c>
      <c r="D16">
        <v>29.17</v>
      </c>
      <c r="E16"/>
      <c r="F16" s="4" t="s">
        <v>36</v>
      </c>
      <c r="G16">
        <v>13.43</v>
      </c>
      <c r="H16"/>
      <c r="I16"/>
      <c r="J16" s="10">
        <f t="shared" si="3"/>
        <v>15.5783333333333</v>
      </c>
      <c r="L16" s="9">
        <f t="shared" si="1"/>
        <v>3.41666666666667</v>
      </c>
      <c r="M16" s="11">
        <f t="shared" si="2"/>
        <v>0.0936441923047923</v>
      </c>
      <c r="V16" s="7"/>
      <c r="W16" s="7"/>
    </row>
    <row r="17" spans="2:23">
      <c r="B17" s="4" t="s">
        <v>20</v>
      </c>
      <c r="C17" s="4" t="s">
        <v>35</v>
      </c>
      <c r="D17">
        <v>29.26</v>
      </c>
      <c r="E17"/>
      <c r="F17" s="4" t="s">
        <v>36</v>
      </c>
      <c r="G17">
        <v>13.38</v>
      </c>
      <c r="H17"/>
      <c r="I17"/>
      <c r="J17" s="10">
        <f t="shared" si="3"/>
        <v>15.6683333333333</v>
      </c>
      <c r="L17" s="9">
        <f t="shared" si="1"/>
        <v>3.50666666666667</v>
      </c>
      <c r="M17" s="11">
        <f t="shared" si="2"/>
        <v>0.0879808490021241</v>
      </c>
      <c r="V17" s="7"/>
      <c r="W17" s="7"/>
    </row>
    <row r="18" s="32" customFormat="1" spans="2:23">
      <c r="B18" s="4" t="s">
        <v>20</v>
      </c>
      <c r="C18" s="11" t="s">
        <v>35</v>
      </c>
      <c r="D18">
        <v>29.1</v>
      </c>
      <c r="E18"/>
      <c r="F18" s="4" t="s">
        <v>36</v>
      </c>
      <c r="G18">
        <v>13.52</v>
      </c>
      <c r="H18"/>
      <c r="I18"/>
      <c r="J18" s="10">
        <f t="shared" si="3"/>
        <v>15.5083333333333</v>
      </c>
      <c r="K18"/>
      <c r="L18" s="9">
        <f t="shared" si="1"/>
        <v>3.34666666666667</v>
      </c>
      <c r="M18" s="11">
        <f t="shared" si="2"/>
        <v>0.0982998709867473</v>
      </c>
      <c r="N18"/>
      <c r="O18"/>
      <c r="P18"/>
      <c r="Q18"/>
      <c r="R18"/>
      <c r="S18"/>
      <c r="T18"/>
      <c r="U18"/>
      <c r="V18" s="7"/>
      <c r="W18" s="7"/>
    </row>
    <row r="19" spans="2:23">
      <c r="B19" s="4" t="s">
        <v>20</v>
      </c>
      <c r="C19" s="4" t="s">
        <v>35</v>
      </c>
      <c r="D19">
        <v>30.08</v>
      </c>
      <c r="E19"/>
      <c r="F19" s="11" t="s">
        <v>36</v>
      </c>
      <c r="G19">
        <v>13.53</v>
      </c>
      <c r="H19"/>
      <c r="I19"/>
      <c r="J19" s="10">
        <f t="shared" si="3"/>
        <v>16.4883333333333</v>
      </c>
      <c r="L19" s="9">
        <f t="shared" si="1"/>
        <v>4.32666666666667</v>
      </c>
      <c r="M19" s="11">
        <f t="shared" si="2"/>
        <v>0.0498360430245748</v>
      </c>
      <c r="V19" s="7"/>
      <c r="W19" s="7"/>
    </row>
    <row r="20" spans="2:23">
      <c r="B20" s="4" t="s">
        <v>20</v>
      </c>
      <c r="C20" s="4" t="s">
        <v>35</v>
      </c>
      <c r="D20">
        <v>29.94</v>
      </c>
      <c r="E20"/>
      <c r="F20" s="4" t="s">
        <v>36</v>
      </c>
      <c r="G20">
        <v>13.85</v>
      </c>
      <c r="H20"/>
      <c r="I20"/>
      <c r="J20" s="10">
        <f t="shared" si="3"/>
        <v>16.3483333333333</v>
      </c>
      <c r="L20" s="9">
        <f t="shared" si="1"/>
        <v>4.18666666666667</v>
      </c>
      <c r="M20" s="11">
        <f t="shared" si="2"/>
        <v>0.0549145907638256</v>
      </c>
      <c r="V20" s="7"/>
      <c r="W20" s="7"/>
    </row>
    <row r="21" spans="2:23">
      <c r="B21" s="4" t="s">
        <v>20</v>
      </c>
      <c r="C21" s="11" t="s">
        <v>35</v>
      </c>
      <c r="D21">
        <v>29.78</v>
      </c>
      <c r="E21"/>
      <c r="F21" s="4" t="s">
        <v>36</v>
      </c>
      <c r="G21">
        <v>13.64</v>
      </c>
      <c r="H21"/>
      <c r="I21"/>
      <c r="J21" s="10">
        <f t="shared" si="3"/>
        <v>16.1883333333333</v>
      </c>
      <c r="L21" s="9">
        <f t="shared" si="1"/>
        <v>4.02666666666667</v>
      </c>
      <c r="M21" s="11">
        <f t="shared" si="2"/>
        <v>0.0613553659529221</v>
      </c>
      <c r="V21" s="7"/>
      <c r="W21" s="7"/>
    </row>
    <row r="22" s="32" customFormat="1" spans="2:23">
      <c r="B22" s="4" t="s">
        <v>20</v>
      </c>
      <c r="C22" s="4" t="s">
        <v>35</v>
      </c>
      <c r="D22">
        <v>29.63</v>
      </c>
      <c r="E22"/>
      <c r="F22" s="4" t="s">
        <v>36</v>
      </c>
      <c r="G22">
        <v>13.63</v>
      </c>
      <c r="H22"/>
      <c r="I22"/>
      <c r="J22" s="10">
        <f t="shared" si="3"/>
        <v>16.0383333333333</v>
      </c>
      <c r="K22"/>
      <c r="L22" s="9">
        <f t="shared" si="1"/>
        <v>3.87666666666667</v>
      </c>
      <c r="M22" s="11">
        <f t="shared" si="2"/>
        <v>0.0680780410089131</v>
      </c>
      <c r="N22"/>
      <c r="O22"/>
      <c r="P22"/>
      <c r="Q22"/>
      <c r="R22"/>
      <c r="S22"/>
      <c r="T22"/>
      <c r="U22"/>
      <c r="V22" s="7"/>
      <c r="W22" s="7"/>
    </row>
    <row r="23" spans="2:23">
      <c r="B23" s="4" t="s">
        <v>20</v>
      </c>
      <c r="C23" s="4" t="s">
        <v>35</v>
      </c>
      <c r="D23">
        <v>29.85</v>
      </c>
      <c r="E23"/>
      <c r="F23" s="4" t="s">
        <v>36</v>
      </c>
      <c r="G23">
        <v>13.62</v>
      </c>
      <c r="H23"/>
      <c r="I23"/>
      <c r="J23" s="10">
        <f t="shared" si="3"/>
        <v>16.2583333333333</v>
      </c>
      <c r="L23" s="9">
        <f t="shared" si="1"/>
        <v>4.09666666666667</v>
      </c>
      <c r="M23" s="11">
        <f t="shared" si="2"/>
        <v>0.0584494529906448</v>
      </c>
      <c r="V23" s="7"/>
      <c r="W23" s="7"/>
    </row>
    <row r="24" spans="2:23">
      <c r="B24" s="4" t="s">
        <v>20</v>
      </c>
      <c r="C24" s="11" t="s">
        <v>35</v>
      </c>
      <c r="D24">
        <v>30.01</v>
      </c>
      <c r="F24" s="4" t="s">
        <v>36</v>
      </c>
      <c r="G24">
        <v>13.67</v>
      </c>
      <c r="H24"/>
      <c r="I24"/>
      <c r="J24" s="10">
        <f t="shared" si="3"/>
        <v>16.4183333333333</v>
      </c>
      <c r="L24" s="9">
        <f t="shared" si="1"/>
        <v>4.25666666666667</v>
      </c>
      <c r="M24" s="11">
        <f t="shared" si="2"/>
        <v>0.0523137258086529</v>
      </c>
      <c r="V24" s="7"/>
      <c r="W24" s="7"/>
    </row>
    <row r="25" spans="2:23">
      <c r="B25" s="4" t="s">
        <v>20</v>
      </c>
      <c r="C25" s="4" t="s">
        <v>35</v>
      </c>
      <c r="D25">
        <v>29.87</v>
      </c>
      <c r="F25" s="11" t="s">
        <v>36</v>
      </c>
      <c r="G25">
        <v>13.69</v>
      </c>
      <c r="H25"/>
      <c r="I25"/>
      <c r="J25" s="10">
        <f t="shared" si="3"/>
        <v>16.2783333333333</v>
      </c>
      <c r="L25" s="9">
        <f t="shared" si="1"/>
        <v>4.11666666666667</v>
      </c>
      <c r="M25" s="11">
        <f t="shared" si="2"/>
        <v>0.057644762099121</v>
      </c>
      <c r="V25" s="7"/>
      <c r="W25" s="7"/>
    </row>
    <row r="26" s="32" customFormat="1" spans="2:23">
      <c r="B26" s="4" t="s">
        <v>20</v>
      </c>
      <c r="C26" s="4" t="s">
        <v>35</v>
      </c>
      <c r="D26">
        <v>30.08</v>
      </c>
      <c r="E26"/>
      <c r="F26" s="4" t="s">
        <v>36</v>
      </c>
      <c r="G26">
        <v>13.82</v>
      </c>
      <c r="H26"/>
      <c r="I26"/>
      <c r="J26" s="10">
        <f t="shared" si="3"/>
        <v>16.4883333333333</v>
      </c>
      <c r="K26"/>
      <c r="L26" s="9">
        <f t="shared" si="1"/>
        <v>4.32666666666667</v>
      </c>
      <c r="M26" s="11">
        <f t="shared" si="2"/>
        <v>0.0498360430245748</v>
      </c>
      <c r="N26"/>
      <c r="O26"/>
      <c r="P26"/>
      <c r="Q26"/>
      <c r="R26"/>
      <c r="S26"/>
      <c r="T26"/>
      <c r="U26"/>
      <c r="V26" s="7"/>
      <c r="W26" s="7"/>
    </row>
    <row r="27" spans="2:23">
      <c r="B27" s="9" t="s">
        <v>16</v>
      </c>
      <c r="C27" s="9" t="s">
        <v>35</v>
      </c>
      <c r="D27" s="10">
        <v>29.92</v>
      </c>
      <c r="E27" s="10"/>
      <c r="F27" s="9" t="s">
        <v>36</v>
      </c>
      <c r="G27" s="10">
        <v>15.93</v>
      </c>
      <c r="H27" s="10">
        <f>AVERAGE(G27:G38)</f>
        <v>15.7908333333333</v>
      </c>
      <c r="I27" s="10"/>
      <c r="J27" s="10">
        <f t="shared" ref="J27:J38" si="4">D27-$H$27</f>
        <v>14.1291666666667</v>
      </c>
      <c r="K27" s="10"/>
      <c r="L27" s="9">
        <f t="shared" si="1"/>
        <v>1.96750000000001</v>
      </c>
      <c r="M27" s="11">
        <f t="shared" si="2"/>
        <v>0.25569573468682</v>
      </c>
      <c r="N27" s="10"/>
      <c r="O27" s="10"/>
      <c r="P27" s="10"/>
      <c r="Q27" s="10"/>
      <c r="R27" s="10"/>
      <c r="S27" s="10"/>
      <c r="T27" s="10"/>
      <c r="U27" s="10"/>
      <c r="V27" s="7"/>
      <c r="W27" s="7"/>
    </row>
    <row r="28" spans="2:23">
      <c r="B28" s="4" t="s">
        <v>16</v>
      </c>
      <c r="C28" s="4" t="s">
        <v>35</v>
      </c>
      <c r="D28">
        <v>28.69</v>
      </c>
      <c r="F28" s="4" t="s">
        <v>36</v>
      </c>
      <c r="G28">
        <v>15.85</v>
      </c>
      <c r="H28"/>
      <c r="I28"/>
      <c r="J28" s="10">
        <f t="shared" si="4"/>
        <v>12.8991666666667</v>
      </c>
      <c r="L28" s="9">
        <f t="shared" si="1"/>
        <v>0.737500000000006</v>
      </c>
      <c r="M28" s="11">
        <f t="shared" si="2"/>
        <v>0.599777788020448</v>
      </c>
      <c r="V28" s="7"/>
      <c r="W28" s="7"/>
    </row>
    <row r="29" spans="2:23">
      <c r="B29" s="4" t="s">
        <v>16</v>
      </c>
      <c r="C29" s="4" t="s">
        <v>35</v>
      </c>
      <c r="D29">
        <v>29.55</v>
      </c>
      <c r="F29" s="4" t="s">
        <v>36</v>
      </c>
      <c r="G29">
        <v>15.97</v>
      </c>
      <c r="H29"/>
      <c r="I29"/>
      <c r="J29" s="10">
        <f t="shared" si="4"/>
        <v>13.7591666666667</v>
      </c>
      <c r="L29" s="9">
        <f t="shared" si="1"/>
        <v>1.59750000000001</v>
      </c>
      <c r="M29" s="11">
        <f t="shared" si="2"/>
        <v>0.330449106504445</v>
      </c>
      <c r="V29" s="7"/>
      <c r="W29" s="7"/>
    </row>
    <row r="30" s="32" customFormat="1" spans="2:23">
      <c r="B30" s="4" t="s">
        <v>16</v>
      </c>
      <c r="C30" s="11" t="s">
        <v>35</v>
      </c>
      <c r="D30">
        <v>29.38</v>
      </c>
      <c r="E30"/>
      <c r="F30" s="4" t="s">
        <v>36</v>
      </c>
      <c r="G30">
        <v>16.13</v>
      </c>
      <c r="H30"/>
      <c r="I30"/>
      <c r="J30" s="10">
        <f t="shared" si="4"/>
        <v>13.5891666666667</v>
      </c>
      <c r="K30"/>
      <c r="L30" s="9">
        <f t="shared" si="1"/>
        <v>1.4275</v>
      </c>
      <c r="M30" s="11">
        <f t="shared" si="2"/>
        <v>0.371774571030662</v>
      </c>
      <c r="N30"/>
      <c r="O30"/>
      <c r="P30"/>
      <c r="Q30"/>
      <c r="R30"/>
      <c r="S30"/>
      <c r="T30"/>
      <c r="U30"/>
      <c r="V30" s="7"/>
      <c r="W30" s="7"/>
    </row>
    <row r="31" spans="2:23">
      <c r="B31" s="4" t="s">
        <v>16</v>
      </c>
      <c r="C31" s="4" t="s">
        <v>35</v>
      </c>
      <c r="D31">
        <v>29.71</v>
      </c>
      <c r="F31" s="11" t="s">
        <v>36</v>
      </c>
      <c r="G31">
        <v>15.63</v>
      </c>
      <c r="H31"/>
      <c r="I31"/>
      <c r="J31" s="10">
        <f t="shared" si="4"/>
        <v>13.9191666666667</v>
      </c>
      <c r="L31" s="9">
        <f t="shared" si="1"/>
        <v>1.75750000000001</v>
      </c>
      <c r="M31" s="11">
        <f t="shared" si="2"/>
        <v>0.295760234987226</v>
      </c>
      <c r="V31" s="7"/>
      <c r="W31" s="7"/>
    </row>
    <row r="32" spans="2:23">
      <c r="B32" s="4" t="s">
        <v>16</v>
      </c>
      <c r="C32" s="4" t="s">
        <v>35</v>
      </c>
      <c r="D32">
        <v>29.56</v>
      </c>
      <c r="F32" s="4" t="s">
        <v>36</v>
      </c>
      <c r="G32">
        <v>15.76</v>
      </c>
      <c r="H32"/>
      <c r="I32"/>
      <c r="J32" s="10">
        <f t="shared" si="4"/>
        <v>13.7691666666667</v>
      </c>
      <c r="L32" s="9">
        <f t="shared" si="1"/>
        <v>1.6075</v>
      </c>
      <c r="M32" s="11">
        <f t="shared" si="2"/>
        <v>0.328166527793438</v>
      </c>
      <c r="V32" s="7"/>
      <c r="W32" s="7"/>
    </row>
    <row r="33" spans="2:21">
      <c r="B33" s="4" t="s">
        <v>16</v>
      </c>
      <c r="C33" s="11" t="s">
        <v>35</v>
      </c>
      <c r="D33">
        <v>29.39</v>
      </c>
      <c r="F33" s="4" t="s">
        <v>36</v>
      </c>
      <c r="G33">
        <v>15.51</v>
      </c>
      <c r="H33"/>
      <c r="J33" s="10">
        <f t="shared" si="4"/>
        <v>13.5991666666667</v>
      </c>
      <c r="L33" s="9">
        <f t="shared" si="1"/>
        <v>1.43750000000001</v>
      </c>
      <c r="M33" s="11">
        <f t="shared" si="2"/>
        <v>0.369206536484873</v>
      </c>
    </row>
    <row r="34" spans="2:21">
      <c r="B34" s="4" t="s">
        <v>16</v>
      </c>
      <c r="C34" s="4" t="s">
        <v>35</v>
      </c>
      <c r="D34">
        <v>29.56</v>
      </c>
      <c r="E34"/>
      <c r="F34" s="4" t="s">
        <v>36</v>
      </c>
      <c r="G34">
        <v>15.69</v>
      </c>
      <c r="H34"/>
      <c r="J34" s="10">
        <f t="shared" si="4"/>
        <v>13.7691666666667</v>
      </c>
      <c r="L34" s="9">
        <f t="shared" si="1"/>
        <v>1.6075</v>
      </c>
      <c r="M34" s="11">
        <f t="shared" si="2"/>
        <v>0.328166527793438</v>
      </c>
    </row>
    <row r="35" spans="2:21">
      <c r="B35" s="4" t="s">
        <v>16</v>
      </c>
      <c r="C35" s="4" t="s">
        <v>35</v>
      </c>
      <c r="D35">
        <v>29.54</v>
      </c>
      <c r="F35" s="4" t="s">
        <v>36</v>
      </c>
      <c r="G35">
        <v>15.57</v>
      </c>
      <c r="H35"/>
      <c r="J35" s="10">
        <f t="shared" si="4"/>
        <v>13.7491666666667</v>
      </c>
      <c r="L35" s="9">
        <f t="shared" si="1"/>
        <v>1.5875</v>
      </c>
      <c r="M35" s="11">
        <f t="shared" si="2"/>
        <v>0.332747561805935</v>
      </c>
    </row>
    <row r="36" spans="2:21">
      <c r="B36" s="4" t="s">
        <v>16</v>
      </c>
      <c r="C36" s="11" t="s">
        <v>35</v>
      </c>
      <c r="D36">
        <v>29.78</v>
      </c>
      <c r="F36" s="4" t="s">
        <v>36</v>
      </c>
      <c r="G36">
        <v>15.85</v>
      </c>
      <c r="H36"/>
      <c r="J36" s="10">
        <f t="shared" si="4"/>
        <v>13.9891666666667</v>
      </c>
      <c r="L36" s="9">
        <f t="shared" si="1"/>
        <v>1.82750000000001</v>
      </c>
      <c r="M36" s="11">
        <f t="shared" si="2"/>
        <v>0.281752438159235</v>
      </c>
    </row>
    <row r="37" spans="2:21">
      <c r="B37" s="4" t="s">
        <v>16</v>
      </c>
      <c r="C37" s="4" t="s">
        <v>35</v>
      </c>
      <c r="D37">
        <v>29.53</v>
      </c>
      <c r="F37" s="11" t="s">
        <v>36</v>
      </c>
      <c r="G37">
        <v>15.75</v>
      </c>
      <c r="H37"/>
      <c r="J37" s="10">
        <f t="shared" si="4"/>
        <v>13.7391666666667</v>
      </c>
      <c r="L37" s="9">
        <f t="shared" si="1"/>
        <v>1.57750000000001</v>
      </c>
      <c r="M37" s="11">
        <f t="shared" si="2"/>
        <v>0.335062004128327</v>
      </c>
    </row>
    <row r="38" spans="2:21">
      <c r="B38" s="4" t="s">
        <v>16</v>
      </c>
      <c r="C38" s="4" t="s">
        <v>35</v>
      </c>
      <c r="D38">
        <v>29.42</v>
      </c>
      <c r="E38"/>
      <c r="F38" s="4" t="s">
        <v>36</v>
      </c>
      <c r="G38">
        <v>15.85</v>
      </c>
      <c r="H38"/>
      <c r="J38" s="10">
        <f t="shared" si="4"/>
        <v>13.6291666666667</v>
      </c>
      <c r="L38" s="9">
        <f t="shared" si="1"/>
        <v>1.46750000000001</v>
      </c>
      <c r="M38" s="11">
        <f t="shared" si="2"/>
        <v>0.361608375835053</v>
      </c>
    </row>
    <row r="39" spans="2:21">
      <c r="B39" s="9" t="s">
        <v>21</v>
      </c>
      <c r="C39" s="9" t="s">
        <v>35</v>
      </c>
      <c r="D39" s="10">
        <v>29.94</v>
      </c>
      <c r="E39" s="10"/>
      <c r="F39" s="9" t="s">
        <v>36</v>
      </c>
      <c r="G39" s="10">
        <v>15.03</v>
      </c>
      <c r="H39" s="10">
        <f>AVERAGE(G39:G50)</f>
        <v>14.9575</v>
      </c>
      <c r="I39" s="10"/>
      <c r="J39" s="10">
        <f t="shared" ref="J39:J50" si="5">D39-$H$39</f>
        <v>14.9825</v>
      </c>
      <c r="K39" s="10"/>
      <c r="L39" s="9">
        <f t="shared" si="1"/>
        <v>2.82083333333334</v>
      </c>
      <c r="M39" s="11">
        <f t="shared" si="2"/>
        <v>0.141528711857387</v>
      </c>
      <c r="N39" s="10"/>
      <c r="O39" s="10"/>
      <c r="P39" s="10"/>
      <c r="Q39" s="10"/>
      <c r="R39" s="10"/>
      <c r="S39" s="10"/>
      <c r="T39" s="10"/>
      <c r="U39" s="10"/>
    </row>
    <row r="40" spans="2:21">
      <c r="B40" s="4" t="s">
        <v>21</v>
      </c>
      <c r="C40" s="4" t="s">
        <v>35</v>
      </c>
      <c r="D40">
        <v>29.58</v>
      </c>
      <c r="F40" s="4" t="s">
        <v>36</v>
      </c>
      <c r="G40">
        <v>14.96</v>
      </c>
      <c r="H40"/>
      <c r="J40" s="10">
        <f t="shared" si="5"/>
        <v>14.6225</v>
      </c>
      <c r="L40" s="9">
        <f t="shared" si="1"/>
        <v>2.46083333333334</v>
      </c>
      <c r="M40" s="11">
        <f t="shared" si="2"/>
        <v>0.181641614046489</v>
      </c>
    </row>
    <row r="41" spans="2:21">
      <c r="B41" s="4" t="s">
        <v>21</v>
      </c>
      <c r="C41" s="4" t="s">
        <v>35</v>
      </c>
      <c r="D41">
        <v>29.78</v>
      </c>
      <c r="F41" s="4" t="s">
        <v>36</v>
      </c>
      <c r="G41">
        <v>14.87</v>
      </c>
      <c r="H41"/>
      <c r="J41" s="10">
        <f t="shared" si="5"/>
        <v>14.8225</v>
      </c>
      <c r="L41" s="9">
        <f t="shared" si="1"/>
        <v>2.66083333333334</v>
      </c>
      <c r="M41" s="11">
        <f t="shared" si="2"/>
        <v>0.158128209426188</v>
      </c>
    </row>
    <row r="42" spans="2:21">
      <c r="B42" s="4" t="s">
        <v>21</v>
      </c>
      <c r="C42" s="11" t="s">
        <v>35</v>
      </c>
      <c r="D42">
        <v>29.37</v>
      </c>
      <c r="E42"/>
      <c r="F42" s="4" t="s">
        <v>36</v>
      </c>
      <c r="G42">
        <v>15.04</v>
      </c>
      <c r="H42"/>
      <c r="J42" s="10">
        <f t="shared" si="5"/>
        <v>14.4125</v>
      </c>
      <c r="L42" s="9">
        <f t="shared" si="1"/>
        <v>2.25083333333334</v>
      </c>
      <c r="M42" s="11">
        <f t="shared" si="2"/>
        <v>0.210102708673058</v>
      </c>
    </row>
    <row r="43" spans="2:21">
      <c r="B43" s="4" t="s">
        <v>21</v>
      </c>
      <c r="C43" s="4" t="s">
        <v>35</v>
      </c>
      <c r="D43">
        <v>30.07</v>
      </c>
      <c r="E43"/>
      <c r="F43" s="11" t="s">
        <v>36</v>
      </c>
      <c r="G43">
        <v>15.18</v>
      </c>
      <c r="H43"/>
      <c r="J43" s="10">
        <f t="shared" si="5"/>
        <v>15.1125</v>
      </c>
      <c r="L43" s="9">
        <f t="shared" si="1"/>
        <v>2.95083333333334</v>
      </c>
      <c r="M43" s="11">
        <f t="shared" si="2"/>
        <v>0.129333388005735</v>
      </c>
    </row>
    <row r="44" spans="2:21">
      <c r="B44" s="4" t="s">
        <v>21</v>
      </c>
      <c r="C44" s="4" t="s">
        <v>35</v>
      </c>
      <c r="D44">
        <v>29.45</v>
      </c>
      <c r="E44"/>
      <c r="F44" s="4" t="s">
        <v>36</v>
      </c>
      <c r="G44">
        <v>14.7</v>
      </c>
      <c r="H44"/>
      <c r="J44" s="10">
        <f t="shared" si="5"/>
        <v>14.4925</v>
      </c>
      <c r="L44" s="9">
        <f t="shared" si="1"/>
        <v>2.33083333333334</v>
      </c>
      <c r="M44" s="11">
        <f t="shared" si="2"/>
        <v>0.198769274137907</v>
      </c>
    </row>
    <row r="45" spans="2:21">
      <c r="B45" s="4" t="s">
        <v>21</v>
      </c>
      <c r="C45" s="11" t="s">
        <v>35</v>
      </c>
      <c r="D45">
        <v>29.71</v>
      </c>
      <c r="E45"/>
      <c r="F45" s="4" t="s">
        <v>36</v>
      </c>
      <c r="G45">
        <v>15.01</v>
      </c>
      <c r="H45"/>
      <c r="J45" s="10">
        <f t="shared" si="5"/>
        <v>14.7525</v>
      </c>
      <c r="L45" s="9">
        <f t="shared" si="1"/>
        <v>2.59083333333334</v>
      </c>
      <c r="M45" s="11">
        <f t="shared" si="2"/>
        <v>0.165989819586111</v>
      </c>
    </row>
    <row r="46" spans="2:21">
      <c r="B46" s="4" t="s">
        <v>21</v>
      </c>
      <c r="C46" s="4" t="s">
        <v>35</v>
      </c>
      <c r="D46">
        <v>29.12</v>
      </c>
      <c r="E46"/>
      <c r="F46" s="4" t="s">
        <v>36</v>
      </c>
      <c r="G46">
        <v>14.68</v>
      </c>
      <c r="H46"/>
      <c r="J46" s="10">
        <f t="shared" si="5"/>
        <v>14.1625</v>
      </c>
      <c r="L46" s="9">
        <f t="shared" si="1"/>
        <v>2.00083333333334</v>
      </c>
      <c r="M46" s="11">
        <f t="shared" si="2"/>
        <v>0.249855636035344</v>
      </c>
    </row>
    <row r="47" spans="2:21">
      <c r="B47" s="4" t="s">
        <v>21</v>
      </c>
      <c r="C47" s="4" t="s">
        <v>35</v>
      </c>
      <c r="D47">
        <v>29.47</v>
      </c>
      <c r="E47"/>
      <c r="F47" s="4" t="s">
        <v>36</v>
      </c>
      <c r="G47">
        <v>15.2</v>
      </c>
      <c r="H47"/>
      <c r="J47" s="10">
        <f t="shared" si="5"/>
        <v>14.5125</v>
      </c>
      <c r="L47" s="9">
        <f t="shared" si="1"/>
        <v>2.35083333333334</v>
      </c>
      <c r="M47" s="11">
        <f t="shared" si="2"/>
        <v>0.19603275880321</v>
      </c>
    </row>
    <row r="48" spans="2:21">
      <c r="B48" s="4" t="s">
        <v>21</v>
      </c>
      <c r="C48" s="11" t="s">
        <v>35</v>
      </c>
      <c r="D48">
        <v>29.13</v>
      </c>
      <c r="E48"/>
      <c r="F48" s="4" t="s">
        <v>36</v>
      </c>
      <c r="G48">
        <v>14.75</v>
      </c>
      <c r="H48"/>
      <c r="J48" s="10">
        <f t="shared" si="5"/>
        <v>14.1725</v>
      </c>
      <c r="L48" s="9">
        <f t="shared" si="1"/>
        <v>2.01083333333334</v>
      </c>
      <c r="M48" s="11">
        <f t="shared" si="2"/>
        <v>0.248129757089348</v>
      </c>
    </row>
    <row r="49" spans="2:21">
      <c r="B49" s="4" t="s">
        <v>21</v>
      </c>
      <c r="C49" s="4" t="s">
        <v>35</v>
      </c>
      <c r="D49">
        <v>29.11</v>
      </c>
      <c r="E49"/>
      <c r="F49" s="11" t="s">
        <v>36</v>
      </c>
      <c r="G49">
        <v>15.16</v>
      </c>
      <c r="H49"/>
      <c r="J49" s="10">
        <f t="shared" si="5"/>
        <v>14.1525</v>
      </c>
      <c r="L49" s="9">
        <f t="shared" si="1"/>
        <v>1.99083333333334</v>
      </c>
      <c r="M49" s="11">
        <f t="shared" si="2"/>
        <v>0.251593519418742</v>
      </c>
    </row>
    <row r="50" spans="2:21">
      <c r="B50" s="4" t="s">
        <v>21</v>
      </c>
      <c r="C50" s="4" t="s">
        <v>35</v>
      </c>
      <c r="D50">
        <v>29.17</v>
      </c>
      <c r="E50"/>
      <c r="F50" s="4" t="s">
        <v>36</v>
      </c>
      <c r="G50">
        <v>14.91</v>
      </c>
      <c r="H50"/>
      <c r="J50" s="10">
        <f t="shared" si="5"/>
        <v>14.2125</v>
      </c>
      <c r="L50" s="9">
        <f t="shared" si="1"/>
        <v>2.05083333333334</v>
      </c>
      <c r="M50" s="11">
        <f t="shared" si="2"/>
        <v>0.241344635833163</v>
      </c>
    </row>
    <row r="51" spans="2:21">
      <c r="B51" s="9" t="s">
        <v>22</v>
      </c>
      <c r="C51" s="9" t="s">
        <v>35</v>
      </c>
      <c r="D51" s="10">
        <v>29.57</v>
      </c>
      <c r="E51" s="10"/>
      <c r="F51" s="9" t="s">
        <v>36</v>
      </c>
      <c r="G51" s="10">
        <v>15.64</v>
      </c>
      <c r="H51" s="10">
        <f>AVERAGE(G51:G62)</f>
        <v>15.655</v>
      </c>
      <c r="I51" s="10"/>
      <c r="J51" s="10">
        <f t="shared" ref="J51:J62" si="6">D51-$H$51</f>
        <v>13.915</v>
      </c>
      <c r="K51" s="10"/>
      <c r="L51" s="9">
        <f t="shared" si="1"/>
        <v>1.75333333333334</v>
      </c>
      <c r="M51" s="11">
        <f t="shared" si="2"/>
        <v>0.296615658727121</v>
      </c>
      <c r="N51" s="10"/>
      <c r="O51" s="10"/>
      <c r="P51" s="10"/>
      <c r="Q51" s="10"/>
      <c r="R51" s="10"/>
      <c r="S51" s="10"/>
      <c r="T51" s="10"/>
      <c r="U51" s="10"/>
    </row>
    <row r="52" spans="2:21">
      <c r="B52" s="4" t="s">
        <v>22</v>
      </c>
      <c r="C52" s="4" t="s">
        <v>35</v>
      </c>
      <c r="D52">
        <v>29.31</v>
      </c>
      <c r="E52"/>
      <c r="F52" s="4" t="s">
        <v>36</v>
      </c>
      <c r="G52">
        <v>15.46</v>
      </c>
      <c r="H52"/>
      <c r="J52" s="10">
        <f t="shared" si="6"/>
        <v>13.655</v>
      </c>
      <c r="L52" s="9">
        <f t="shared" si="1"/>
        <v>1.49333333333333</v>
      </c>
      <c r="M52" s="11">
        <f t="shared" si="2"/>
        <v>0.355190934782244</v>
      </c>
    </row>
    <row r="53" spans="2:21">
      <c r="B53" s="4" t="s">
        <v>22</v>
      </c>
      <c r="C53" s="4" t="s">
        <v>35</v>
      </c>
      <c r="D53">
        <v>29.32</v>
      </c>
      <c r="E53"/>
      <c r="F53" s="4" t="s">
        <v>36</v>
      </c>
      <c r="G53">
        <v>15.65</v>
      </c>
      <c r="H53"/>
      <c r="J53" s="10">
        <f t="shared" si="6"/>
        <v>13.665</v>
      </c>
      <c r="L53" s="9">
        <f t="shared" si="1"/>
        <v>1.50333333333334</v>
      </c>
      <c r="M53" s="11">
        <f t="shared" si="2"/>
        <v>0.352737451779512</v>
      </c>
    </row>
    <row r="54" spans="2:21">
      <c r="B54" s="4" t="s">
        <v>22</v>
      </c>
      <c r="C54" s="11" t="s">
        <v>35</v>
      </c>
      <c r="D54">
        <v>29.38</v>
      </c>
      <c r="E54"/>
      <c r="F54" s="4" t="s">
        <v>36</v>
      </c>
      <c r="G54">
        <v>15.81</v>
      </c>
      <c r="H54"/>
      <c r="J54" s="10">
        <f t="shared" si="6"/>
        <v>13.725</v>
      </c>
      <c r="L54" s="9">
        <f t="shared" si="1"/>
        <v>1.56333333333333</v>
      </c>
      <c r="M54" s="11">
        <f t="shared" si="2"/>
        <v>0.338368381034311</v>
      </c>
    </row>
    <row r="55" spans="2:21">
      <c r="B55" s="4" t="s">
        <v>22</v>
      </c>
      <c r="C55" s="4" t="s">
        <v>35</v>
      </c>
      <c r="D55">
        <v>30</v>
      </c>
      <c r="E55"/>
      <c r="F55" s="11" t="s">
        <v>36</v>
      </c>
      <c r="G55">
        <v>15.62</v>
      </c>
      <c r="H55"/>
      <c r="J55" s="10">
        <f t="shared" si="6"/>
        <v>14.345</v>
      </c>
      <c r="L55" s="9">
        <f t="shared" si="1"/>
        <v>2.18333333333334</v>
      </c>
      <c r="M55" s="11">
        <f t="shared" si="2"/>
        <v>0.220166468399037</v>
      </c>
    </row>
    <row r="56" spans="2:21">
      <c r="B56" s="4" t="s">
        <v>22</v>
      </c>
      <c r="C56" s="4" t="s">
        <v>35</v>
      </c>
      <c r="D56">
        <v>29.8</v>
      </c>
      <c r="E56"/>
      <c r="F56" s="4" t="s">
        <v>36</v>
      </c>
      <c r="G56">
        <v>15.52</v>
      </c>
      <c r="H56"/>
      <c r="J56" s="10">
        <f t="shared" si="6"/>
        <v>14.145</v>
      </c>
      <c r="L56" s="9">
        <f t="shared" si="1"/>
        <v>1.98333333333334</v>
      </c>
      <c r="M56" s="11">
        <f t="shared" si="2"/>
        <v>0.25290486007548</v>
      </c>
    </row>
    <row r="57" spans="2:21">
      <c r="B57" s="4" t="s">
        <v>22</v>
      </c>
      <c r="C57" s="11" t="s">
        <v>35</v>
      </c>
      <c r="D57">
        <v>29.88</v>
      </c>
      <c r="E57"/>
      <c r="F57" s="4" t="s">
        <v>36</v>
      </c>
      <c r="G57">
        <v>15.6</v>
      </c>
      <c r="H57"/>
      <c r="J57" s="10">
        <f t="shared" si="6"/>
        <v>14.225</v>
      </c>
      <c r="L57" s="9">
        <f t="shared" si="1"/>
        <v>2.06333333333333</v>
      </c>
      <c r="M57" s="11">
        <f t="shared" si="2"/>
        <v>0.239262576768475</v>
      </c>
    </row>
    <row r="58" spans="2:21">
      <c r="B58" s="4" t="s">
        <v>22</v>
      </c>
      <c r="C58" s="4" t="s">
        <v>35</v>
      </c>
      <c r="D58">
        <v>29.55</v>
      </c>
      <c r="E58"/>
      <c r="F58" s="4" t="s">
        <v>36</v>
      </c>
      <c r="G58">
        <v>15.58</v>
      </c>
      <c r="H58"/>
      <c r="J58" s="10">
        <f t="shared" si="6"/>
        <v>13.895</v>
      </c>
      <c r="L58" s="9">
        <f t="shared" si="1"/>
        <v>1.73333333333334</v>
      </c>
      <c r="M58" s="11">
        <f t="shared" si="2"/>
        <v>0.300756259020529</v>
      </c>
    </row>
    <row r="59" spans="2:21">
      <c r="B59" s="4" t="s">
        <v>22</v>
      </c>
      <c r="C59" s="4" t="s">
        <v>35</v>
      </c>
      <c r="D59">
        <v>29.66</v>
      </c>
      <c r="E59"/>
      <c r="F59" s="4" t="s">
        <v>36</v>
      </c>
      <c r="G59">
        <v>15.66</v>
      </c>
      <c r="H59"/>
      <c r="J59" s="10">
        <f t="shared" si="6"/>
        <v>14.005</v>
      </c>
      <c r="L59" s="9">
        <f t="shared" si="1"/>
        <v>1.84333333333334</v>
      </c>
      <c r="M59" s="11">
        <f t="shared" si="2"/>
        <v>0.27867715914723</v>
      </c>
    </row>
    <row r="60" spans="2:21">
      <c r="B60" s="4" t="s">
        <v>22</v>
      </c>
      <c r="C60" s="11" t="s">
        <v>35</v>
      </c>
      <c r="D60">
        <v>29.55</v>
      </c>
      <c r="E60"/>
      <c r="F60" s="4" t="s">
        <v>36</v>
      </c>
      <c r="G60">
        <v>15.65</v>
      </c>
      <c r="H60"/>
      <c r="J60" s="10">
        <f t="shared" si="6"/>
        <v>13.895</v>
      </c>
      <c r="L60" s="9">
        <f t="shared" si="1"/>
        <v>1.73333333333334</v>
      </c>
      <c r="M60" s="11">
        <f t="shared" si="2"/>
        <v>0.300756259020529</v>
      </c>
    </row>
    <row r="61" spans="2:21">
      <c r="B61" s="4" t="s">
        <v>22</v>
      </c>
      <c r="C61" s="4" t="s">
        <v>35</v>
      </c>
      <c r="D61">
        <v>29.58</v>
      </c>
      <c r="E61"/>
      <c r="F61" s="11" t="s">
        <v>36</v>
      </c>
      <c r="G61">
        <v>15.77</v>
      </c>
      <c r="H61"/>
      <c r="J61" s="10">
        <f t="shared" si="6"/>
        <v>13.925</v>
      </c>
      <c r="L61" s="9">
        <f t="shared" si="1"/>
        <v>1.76333333333333</v>
      </c>
      <c r="M61" s="11">
        <f t="shared" si="2"/>
        <v>0.294566784711017</v>
      </c>
    </row>
    <row r="62" spans="2:21">
      <c r="B62" s="4" t="s">
        <v>22</v>
      </c>
      <c r="C62" s="4" t="s">
        <v>35</v>
      </c>
      <c r="D62">
        <v>29.81</v>
      </c>
      <c r="E62"/>
      <c r="F62" s="4" t="s">
        <v>36</v>
      </c>
      <c r="G62">
        <v>15.9</v>
      </c>
      <c r="H62"/>
      <c r="J62" s="10">
        <f t="shared" si="6"/>
        <v>14.155</v>
      </c>
      <c r="L62" s="9">
        <f t="shared" si="1"/>
        <v>1.99333333333333</v>
      </c>
      <c r="M62" s="11">
        <f t="shared" si="2"/>
        <v>0.251157918600513</v>
      </c>
    </row>
    <row r="63" spans="2:21">
      <c r="M63" s="7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opLeftCell="A15" workbookViewId="0">
      <selection activeCell="A26" sqref="A26"/>
    </sheetView>
  </sheetViews>
  <sheetFormatPr defaultColWidth="8.72727272727273" defaultRowHeight="14"/>
  <sheetData>
    <row r="1" ht="15" spans="1:19">
      <c r="A1" s="1" t="s">
        <v>2</v>
      </c>
      <c r="B1" s="2" t="s">
        <v>3</v>
      </c>
      <c r="C1" s="3" t="s">
        <v>4</v>
      </c>
      <c r="D1" s="2"/>
      <c r="E1" s="4" t="s">
        <v>5</v>
      </c>
      <c r="F1" s="4" t="s">
        <v>4</v>
      </c>
      <c r="G1" s="5" t="s">
        <v>6</v>
      </c>
      <c r="H1" s="6"/>
      <c r="I1" s="5" t="s">
        <v>7</v>
      </c>
      <c r="J1" s="5" t="s">
        <v>8</v>
      </c>
      <c r="K1" s="6" t="s">
        <v>9</v>
      </c>
      <c r="L1" s="6" t="s">
        <v>10</v>
      </c>
    </row>
    <row r="2" spans="1:19">
      <c r="A2" s="8" t="s">
        <v>37</v>
      </c>
      <c r="B2" s="9" t="s">
        <v>12</v>
      </c>
      <c r="C2" s="10">
        <v>30.1</v>
      </c>
      <c r="D2" s="10"/>
      <c r="E2" s="9" t="s">
        <v>13</v>
      </c>
      <c r="F2" s="10">
        <v>13.02</v>
      </c>
      <c r="G2" s="9">
        <f>AVERAGE(F2:F13)</f>
        <v>13.0583333333333</v>
      </c>
      <c r="H2" s="9"/>
      <c r="I2" s="9">
        <f t="shared" ref="I2:I13" si="0">C2-$H$3</f>
        <v>30.1</v>
      </c>
      <c r="J2" s="9">
        <f>AVERAGE(I2:I13)</f>
        <v>30.065</v>
      </c>
      <c r="K2" s="9">
        <f ca="1" t="shared" ref="K2:K49" si="1">I2-$K$3</f>
        <v>0.0350000000000037</v>
      </c>
      <c r="L2" s="9">
        <f ca="1" t="shared" ref="L2:L49" si="2">2^-K2</f>
        <v>0.976031760776222</v>
      </c>
    </row>
    <row r="3" spans="1:19">
      <c r="A3" s="4"/>
      <c r="B3" s="4" t="s">
        <v>12</v>
      </c>
      <c r="C3">
        <v>30.44</v>
      </c>
      <c r="E3" s="11" t="s">
        <v>13</v>
      </c>
      <c r="F3">
        <v>13.31</v>
      </c>
      <c r="I3" s="9">
        <f t="shared" si="0"/>
        <v>30.44</v>
      </c>
      <c r="K3" s="9">
        <f ca="1" t="shared" si="1"/>
        <v>0.375</v>
      </c>
      <c r="L3" s="9">
        <f ca="1" t="shared" si="2"/>
        <v>0.77110541270397</v>
      </c>
    </row>
    <row r="4" spans="1:19">
      <c r="A4" s="4"/>
      <c r="B4" s="4" t="s">
        <v>12</v>
      </c>
      <c r="C4">
        <v>30.18</v>
      </c>
      <c r="E4" s="11" t="s">
        <v>13</v>
      </c>
      <c r="F4">
        <v>13.06</v>
      </c>
      <c r="I4" s="9">
        <f t="shared" si="0"/>
        <v>30.18</v>
      </c>
      <c r="K4" s="9">
        <f ca="1" t="shared" si="1"/>
        <v>0.115000000000002</v>
      </c>
      <c r="L4" s="9">
        <f ca="1" t="shared" si="2"/>
        <v>0.923382310729394</v>
      </c>
    </row>
    <row r="5" spans="1:19">
      <c r="A5" s="4"/>
      <c r="B5" s="11" t="s">
        <v>12</v>
      </c>
      <c r="C5">
        <v>30.26</v>
      </c>
      <c r="E5" s="11" t="s">
        <v>13</v>
      </c>
      <c r="F5">
        <v>13.29</v>
      </c>
      <c r="I5" s="9">
        <f t="shared" si="0"/>
        <v>30.26</v>
      </c>
      <c r="K5" s="9">
        <f ca="1" t="shared" si="1"/>
        <v>0.195</v>
      </c>
      <c r="L5" s="9">
        <f ca="1" t="shared" si="2"/>
        <v>0.873572895916694</v>
      </c>
    </row>
    <row r="6" spans="1:19">
      <c r="A6" s="11"/>
      <c r="B6" s="11" t="s">
        <v>12</v>
      </c>
      <c r="C6">
        <v>30.09</v>
      </c>
      <c r="D6" s="7"/>
      <c r="E6" s="11" t="s">
        <v>13</v>
      </c>
      <c r="F6">
        <v>13</v>
      </c>
      <c r="G6" s="7"/>
      <c r="H6" s="7"/>
      <c r="I6" s="9">
        <f t="shared" si="0"/>
        <v>30.09</v>
      </c>
      <c r="J6" s="7"/>
      <c r="K6" s="9">
        <f ca="1" t="shared" si="1"/>
        <v>0.0249999999999986</v>
      </c>
      <c r="L6" s="9">
        <f ca="1" t="shared" si="2"/>
        <v>0.982820598545252</v>
      </c>
    </row>
    <row r="7" spans="1:19">
      <c r="A7" s="4"/>
      <c r="B7" s="4" t="s">
        <v>12</v>
      </c>
      <c r="C7">
        <v>29.95</v>
      </c>
      <c r="E7" s="11" t="s">
        <v>13</v>
      </c>
      <c r="F7">
        <v>12.79</v>
      </c>
      <c r="I7" s="9">
        <f t="shared" si="0"/>
        <v>29.95</v>
      </c>
      <c r="K7" s="9">
        <f ca="1" t="shared" si="1"/>
        <v>-0.115000000000002</v>
      </c>
      <c r="L7" s="9">
        <f ca="1" t="shared" si="2"/>
        <v>1.08297504552593</v>
      </c>
    </row>
    <row r="8" spans="1:19">
      <c r="A8" s="4"/>
      <c r="B8" s="4" t="s">
        <v>12</v>
      </c>
      <c r="C8">
        <v>30.08</v>
      </c>
      <c r="E8" s="11" t="s">
        <v>13</v>
      </c>
      <c r="F8">
        <v>13.08</v>
      </c>
      <c r="I8" s="9">
        <f t="shared" si="0"/>
        <v>30.08</v>
      </c>
      <c r="K8" s="9">
        <f ca="1" t="shared" si="1"/>
        <v>0.0150000000000006</v>
      </c>
      <c r="L8" s="9">
        <f ca="1" t="shared" si="2"/>
        <v>0.989656656415207</v>
      </c>
    </row>
    <row r="9" spans="1:19">
      <c r="A9" s="4"/>
      <c r="B9" s="11" t="s">
        <v>12</v>
      </c>
      <c r="C9">
        <v>30.1</v>
      </c>
      <c r="E9" s="11" t="s">
        <v>13</v>
      </c>
      <c r="F9">
        <v>12.74</v>
      </c>
      <c r="I9" s="9">
        <f t="shared" si="0"/>
        <v>30.1</v>
      </c>
      <c r="K9" s="9">
        <f ca="1" t="shared" si="1"/>
        <v>0.0350000000000037</v>
      </c>
      <c r="L9" s="9">
        <f ca="1" t="shared" si="2"/>
        <v>0.976031760776222</v>
      </c>
    </row>
    <row r="10" spans="1:19">
      <c r="A10" s="11"/>
      <c r="B10" s="11" t="s">
        <v>12</v>
      </c>
      <c r="C10">
        <v>29.88</v>
      </c>
      <c r="D10" s="7"/>
      <c r="E10" s="11" t="s">
        <v>13</v>
      </c>
      <c r="F10">
        <v>13.1</v>
      </c>
      <c r="G10" s="7"/>
      <c r="H10" s="7"/>
      <c r="I10" s="9">
        <f t="shared" si="0"/>
        <v>29.88</v>
      </c>
      <c r="J10" s="7"/>
      <c r="K10" s="9">
        <f ca="1" t="shared" si="1"/>
        <v>-0.185000000000002</v>
      </c>
      <c r="L10" s="9">
        <f ca="1" t="shared" si="2"/>
        <v>1.13681697323602</v>
      </c>
    </row>
    <row r="11" spans="1:19">
      <c r="A11" s="11"/>
      <c r="B11" s="4" t="s">
        <v>12</v>
      </c>
      <c r="C11">
        <v>29.64</v>
      </c>
      <c r="E11" s="11" t="s">
        <v>13</v>
      </c>
      <c r="F11">
        <v>12.9</v>
      </c>
      <c r="I11" s="9">
        <f t="shared" si="0"/>
        <v>29.64</v>
      </c>
      <c r="K11" s="9">
        <f ca="1" t="shared" si="1"/>
        <v>-0.424999999999997</v>
      </c>
      <c r="L11" s="9">
        <f ca="1" t="shared" si="2"/>
        <v>1.34257250278026</v>
      </c>
    </row>
    <row r="12" spans="1:19">
      <c r="A12" s="11"/>
      <c r="B12" s="4" t="s">
        <v>12</v>
      </c>
      <c r="C12">
        <v>29.98</v>
      </c>
      <c r="E12" s="11" t="s">
        <v>13</v>
      </c>
      <c r="F12" s="7">
        <v>13.31</v>
      </c>
      <c r="I12" s="9">
        <f t="shared" si="0"/>
        <v>29.98</v>
      </c>
      <c r="K12" s="9">
        <f ca="1" t="shared" si="1"/>
        <v>-0.0850000000000009</v>
      </c>
      <c r="L12" s="9">
        <f ca="1" t="shared" si="2"/>
        <v>1.06068774136822</v>
      </c>
    </row>
    <row r="13" spans="1:19">
      <c r="A13" s="11"/>
      <c r="B13" s="11" t="s">
        <v>12</v>
      </c>
      <c r="C13">
        <v>30.08</v>
      </c>
      <c r="E13" s="11" t="s">
        <v>13</v>
      </c>
      <c r="F13">
        <v>13.1</v>
      </c>
      <c r="I13" s="9">
        <f t="shared" si="0"/>
        <v>30.08</v>
      </c>
      <c r="K13" s="9">
        <f ca="1" t="shared" si="1"/>
        <v>0.0150000000000006</v>
      </c>
      <c r="L13" s="9">
        <f ca="1" t="shared" si="2"/>
        <v>0.989656656415207</v>
      </c>
    </row>
    <row r="14" spans="1:19">
      <c r="A14" s="16" t="s">
        <v>38</v>
      </c>
      <c r="B14" s="18" t="s">
        <v>12</v>
      </c>
      <c r="C14" s="17">
        <v>30.03</v>
      </c>
      <c r="D14" s="17"/>
      <c r="E14" s="18" t="s">
        <v>13</v>
      </c>
      <c r="F14" s="17">
        <v>12.99</v>
      </c>
      <c r="G14" s="9">
        <f>AVERAGE(F14:F25)</f>
        <v>13.1041666666667</v>
      </c>
      <c r="H14" s="9"/>
      <c r="I14" s="9">
        <f t="shared" ref="I14:I25" si="3">C14-$H$15</f>
        <v>30.03</v>
      </c>
      <c r="J14" s="9">
        <f>AVERAGE(I14:I25)</f>
        <v>30.1541666666667</v>
      </c>
      <c r="K14" s="9">
        <f ca="1" t="shared" si="1"/>
        <v>-0.0808333333333664</v>
      </c>
      <c r="L14" s="9">
        <f ca="1" t="shared" si="2"/>
        <v>1.05762877449348</v>
      </c>
      <c r="M14" s="10"/>
      <c r="N14" s="19" t="s">
        <v>39</v>
      </c>
      <c r="O14" s="15" t="s">
        <v>37</v>
      </c>
      <c r="P14" s="29" t="s">
        <v>38</v>
      </c>
      <c r="Q14" s="29" t="s">
        <v>40</v>
      </c>
      <c r="R14" s="29" t="s">
        <v>41</v>
      </c>
      <c r="S14" s="10"/>
    </row>
    <row r="15" spans="1:19">
      <c r="A15" s="20" t="s">
        <v>38</v>
      </c>
      <c r="B15" s="25" t="s">
        <v>12</v>
      </c>
      <c r="C15" s="21">
        <v>30.41</v>
      </c>
      <c r="D15" s="21"/>
      <c r="E15" s="22" t="s">
        <v>13</v>
      </c>
      <c r="F15" s="21">
        <v>13.11</v>
      </c>
      <c r="I15" s="9">
        <f t="shared" si="3"/>
        <v>30.41</v>
      </c>
      <c r="K15" s="9">
        <f ca="1" t="shared" si="1"/>
        <v>0.299166666666633</v>
      </c>
      <c r="L15" s="11">
        <f ca="1" t="shared" si="2"/>
        <v>0.812721707267543</v>
      </c>
      <c r="O15">
        <v>0.976031760776222</v>
      </c>
      <c r="P15" s="23">
        <v>1.05762877449348</v>
      </c>
      <c r="Q15" s="23">
        <v>0.167918528385524</v>
      </c>
      <c r="R15" s="23">
        <v>0.123136752706441</v>
      </c>
      <c r="S15" s="24"/>
    </row>
    <row r="16" spans="1:19">
      <c r="A16" s="20" t="s">
        <v>38</v>
      </c>
      <c r="B16" s="25" t="s">
        <v>12</v>
      </c>
      <c r="C16" s="21">
        <v>30.1</v>
      </c>
      <c r="D16" s="21"/>
      <c r="E16" s="22" t="s">
        <v>13</v>
      </c>
      <c r="F16" s="21">
        <v>13</v>
      </c>
      <c r="I16" s="9">
        <f t="shared" si="3"/>
        <v>30.1</v>
      </c>
      <c r="K16" s="9">
        <f ca="1" t="shared" si="1"/>
        <v>-0.0108333333333661</v>
      </c>
      <c r="L16" s="11">
        <f ca="1" t="shared" si="2"/>
        <v>1.00753735840713</v>
      </c>
      <c r="O16">
        <v>0.77110541270397</v>
      </c>
      <c r="P16" s="23">
        <v>0.812721707267543</v>
      </c>
      <c r="Q16" s="23">
        <v>0.140226734502941</v>
      </c>
      <c r="R16" s="23">
        <v>0.193222276080237</v>
      </c>
      <c r="S16" s="23"/>
    </row>
    <row r="17" spans="1:19">
      <c r="A17" s="20" t="s">
        <v>38</v>
      </c>
      <c r="B17" s="22" t="s">
        <v>12</v>
      </c>
      <c r="C17" s="21">
        <v>30.19</v>
      </c>
      <c r="D17" s="21"/>
      <c r="E17" s="22" t="s">
        <v>13</v>
      </c>
      <c r="F17" s="21">
        <v>13.22</v>
      </c>
      <c r="I17" s="9">
        <f t="shared" si="3"/>
        <v>30.19</v>
      </c>
      <c r="K17" s="9">
        <f ca="1" t="shared" si="1"/>
        <v>0.0791666666666337</v>
      </c>
      <c r="L17" s="11">
        <f ca="1" t="shared" si="2"/>
        <v>0.946604268906492</v>
      </c>
      <c r="O17">
        <v>0.923382310729394</v>
      </c>
      <c r="P17" s="23">
        <v>1.00753735840713</v>
      </c>
      <c r="Q17" s="23">
        <v>0.106271992276881</v>
      </c>
      <c r="R17" s="23">
        <v>0.13853604840941</v>
      </c>
      <c r="S17" s="23"/>
    </row>
    <row r="18" spans="1:19">
      <c r="A18" s="20" t="s">
        <v>38</v>
      </c>
      <c r="B18" s="22" t="s">
        <v>12</v>
      </c>
      <c r="C18" s="21">
        <v>30.09</v>
      </c>
      <c r="D18" s="21"/>
      <c r="E18" s="22" t="s">
        <v>13</v>
      </c>
      <c r="F18" s="21">
        <v>12.9</v>
      </c>
      <c r="G18" s="7"/>
      <c r="H18" s="7"/>
      <c r="I18" s="9">
        <f t="shared" si="3"/>
        <v>30.09</v>
      </c>
      <c r="J18" s="7"/>
      <c r="K18" s="9">
        <f ca="1" t="shared" si="1"/>
        <v>-0.0208333333333677</v>
      </c>
      <c r="L18" s="11">
        <f ca="1" t="shared" si="2"/>
        <v>1.01454533493755</v>
      </c>
      <c r="M18" s="7"/>
      <c r="N18" s="7"/>
      <c r="O18" s="7">
        <v>0.873572895916694</v>
      </c>
      <c r="P18" s="24">
        <v>0.946604268906492</v>
      </c>
      <c r="Q18" s="24">
        <v>0.098470359357064</v>
      </c>
      <c r="R18" s="24">
        <v>0.141446985273566</v>
      </c>
      <c r="S18" s="24"/>
    </row>
    <row r="19" spans="1:19">
      <c r="A19" s="20" t="s">
        <v>38</v>
      </c>
      <c r="B19" s="25" t="s">
        <v>12</v>
      </c>
      <c r="C19" s="21">
        <v>30.14</v>
      </c>
      <c r="D19" s="21"/>
      <c r="E19" s="22" t="s">
        <v>13</v>
      </c>
      <c r="F19" s="21">
        <v>12.93</v>
      </c>
      <c r="I19" s="9">
        <f t="shared" si="3"/>
        <v>30.14</v>
      </c>
      <c r="K19" s="9">
        <f ca="1" t="shared" si="1"/>
        <v>0.029166666666633</v>
      </c>
      <c r="L19" s="11">
        <f ca="1" t="shared" si="2"/>
        <v>0.979986196357402</v>
      </c>
      <c r="O19">
        <v>0.982820598545252</v>
      </c>
      <c r="P19" s="23">
        <v>1.01454533493755</v>
      </c>
      <c r="Q19" s="23">
        <v>0.143173196275826</v>
      </c>
      <c r="R19" s="23">
        <v>0.189245819138929</v>
      </c>
      <c r="S19" s="23"/>
    </row>
    <row r="20" spans="1:19">
      <c r="A20" s="20" t="s">
        <v>38</v>
      </c>
      <c r="B20" s="25" t="s">
        <v>12</v>
      </c>
      <c r="C20" s="21">
        <v>30.32</v>
      </c>
      <c r="D20" s="21"/>
      <c r="E20" s="22" t="s">
        <v>13</v>
      </c>
      <c r="F20" s="21">
        <v>12.9</v>
      </c>
      <c r="I20" s="9">
        <f t="shared" si="3"/>
        <v>30.32</v>
      </c>
      <c r="K20" s="9">
        <f ca="1" t="shared" si="1"/>
        <v>0.209166666666633</v>
      </c>
      <c r="L20" s="11">
        <f ca="1" t="shared" si="2"/>
        <v>0.865036751848161</v>
      </c>
      <c r="O20">
        <v>1.08297504552593</v>
      </c>
      <c r="P20" s="23">
        <v>0.979986196357402</v>
      </c>
      <c r="Q20" s="23">
        <v>0.126379409341181</v>
      </c>
      <c r="R20" s="23">
        <v>0.106456307257068</v>
      </c>
      <c r="S20" s="23"/>
    </row>
    <row r="21" spans="1:19">
      <c r="A21" s="20" t="s">
        <v>38</v>
      </c>
      <c r="B21" s="22" t="s">
        <v>12</v>
      </c>
      <c r="C21" s="21">
        <v>30.24</v>
      </c>
      <c r="D21" s="21"/>
      <c r="E21" s="22" t="s">
        <v>13</v>
      </c>
      <c r="F21" s="21">
        <v>13.3</v>
      </c>
      <c r="I21" s="9">
        <f t="shared" si="3"/>
        <v>30.24</v>
      </c>
      <c r="K21" s="9">
        <f ca="1" t="shared" si="1"/>
        <v>0.129166666666631</v>
      </c>
      <c r="L21" s="11">
        <f ca="1" t="shared" si="2"/>
        <v>0.914359452452126</v>
      </c>
      <c r="O21">
        <v>0.989656656415207</v>
      </c>
      <c r="P21" s="23">
        <v>0.865036751848161</v>
      </c>
      <c r="Q21" s="23">
        <v>0.127258447648992</v>
      </c>
      <c r="R21" s="23">
        <v>0.197282286834665</v>
      </c>
      <c r="S21" s="23"/>
    </row>
    <row r="22" spans="1:19">
      <c r="A22" s="20" t="s">
        <v>38</v>
      </c>
      <c r="B22" s="22" t="s">
        <v>12</v>
      </c>
      <c r="C22" s="21">
        <v>30.08</v>
      </c>
      <c r="D22" s="21"/>
      <c r="E22" s="22" t="s">
        <v>13</v>
      </c>
      <c r="F22" s="21">
        <v>13.01</v>
      </c>
      <c r="G22" s="7"/>
      <c r="H22" s="7"/>
      <c r="I22" s="9">
        <f t="shared" si="3"/>
        <v>30.08</v>
      </c>
      <c r="J22" s="7"/>
      <c r="K22" s="9">
        <f ca="1" t="shared" si="1"/>
        <v>-0.0308333333333692</v>
      </c>
      <c r="L22" s="11">
        <f ca="1" t="shared" si="2"/>
        <v>1.02160205579952</v>
      </c>
      <c r="M22" s="7"/>
      <c r="N22" s="7"/>
      <c r="O22" s="7">
        <v>0.976031760776222</v>
      </c>
      <c r="P22" s="24">
        <v>0.914359452452126</v>
      </c>
      <c r="Q22" s="24">
        <v>0.178727474695</v>
      </c>
      <c r="R22" s="24">
        <v>0.132892660472254</v>
      </c>
      <c r="S22" s="24"/>
    </row>
    <row r="23" spans="1:19">
      <c r="A23" s="20" t="s">
        <v>38</v>
      </c>
      <c r="B23" s="25" t="s">
        <v>12</v>
      </c>
      <c r="C23" s="21">
        <v>30.03</v>
      </c>
      <c r="D23" s="21"/>
      <c r="E23" s="22" t="s">
        <v>13</v>
      </c>
      <c r="F23" s="21">
        <v>13.18</v>
      </c>
      <c r="I23" s="9">
        <f t="shared" si="3"/>
        <v>30.03</v>
      </c>
      <c r="K23" s="9">
        <f ca="1" t="shared" si="1"/>
        <v>-0.0808333333333664</v>
      </c>
      <c r="L23" s="11">
        <f ca="1" t="shared" si="2"/>
        <v>1.05762877449348</v>
      </c>
      <c r="O23">
        <v>1.13681697323602</v>
      </c>
      <c r="P23" s="23">
        <v>1.02160205579952</v>
      </c>
      <c r="Q23" s="23">
        <v>0.15344923231493</v>
      </c>
      <c r="R23" s="23">
        <v>0.106456307257068</v>
      </c>
      <c r="S23" s="23"/>
    </row>
    <row r="24" spans="1:19">
      <c r="A24" s="20" t="s">
        <v>38</v>
      </c>
      <c r="B24" s="25" t="s">
        <v>12</v>
      </c>
      <c r="C24" s="21">
        <v>30.19</v>
      </c>
      <c r="D24" s="21"/>
      <c r="E24" s="22" t="s">
        <v>13</v>
      </c>
      <c r="F24" s="21">
        <v>13.32</v>
      </c>
      <c r="I24" s="9">
        <f t="shared" si="3"/>
        <v>30.19</v>
      </c>
      <c r="K24" s="9">
        <f ca="1" t="shared" si="1"/>
        <v>0.0791666666666337</v>
      </c>
      <c r="L24" s="11">
        <f ca="1" t="shared" si="2"/>
        <v>0.946604268906492</v>
      </c>
      <c r="O24">
        <v>1.34257250278026</v>
      </c>
      <c r="P24" s="23">
        <v>1.05762877449348</v>
      </c>
      <c r="Q24" s="23">
        <v>0.187613212009161</v>
      </c>
      <c r="R24" s="23">
        <v>0.172938781353579</v>
      </c>
      <c r="S24" s="23"/>
    </row>
    <row r="25" spans="1:19">
      <c r="A25" s="20" t="s">
        <v>38</v>
      </c>
      <c r="B25" s="22" t="s">
        <v>12</v>
      </c>
      <c r="C25" s="21">
        <v>30.03</v>
      </c>
      <c r="D25" s="21"/>
      <c r="E25" s="22" t="s">
        <v>13</v>
      </c>
      <c r="F25" s="21">
        <v>13.39</v>
      </c>
      <c r="I25" s="9">
        <f t="shared" si="3"/>
        <v>30.03</v>
      </c>
      <c r="K25" s="9">
        <f ca="1" t="shared" si="1"/>
        <v>-0.0808333333333664</v>
      </c>
      <c r="L25" s="11">
        <f ca="1" t="shared" si="2"/>
        <v>1.05762877449348</v>
      </c>
      <c r="O25">
        <v>1.06068774136822</v>
      </c>
      <c r="P25">
        <v>0.946604268906492</v>
      </c>
      <c r="Q25">
        <v>0.128143600151755</v>
      </c>
      <c r="R25">
        <v>0.124855677717257</v>
      </c>
    </row>
    <row r="26" spans="1:19">
      <c r="A26" s="16" t="s">
        <v>40</v>
      </c>
      <c r="B26" s="18" t="s">
        <v>12</v>
      </c>
      <c r="C26" s="17">
        <v>33.11</v>
      </c>
      <c r="D26" s="17"/>
      <c r="E26" s="18" t="s">
        <v>13</v>
      </c>
      <c r="F26" s="17">
        <v>13.68</v>
      </c>
      <c r="G26" s="10">
        <f>AVERAGE(F26:F37)</f>
        <v>13.5291666666667</v>
      </c>
      <c r="H26" s="10"/>
      <c r="I26" s="9">
        <f t="shared" ref="I26:I37" si="4">C26-$H$27</f>
        <v>33.11</v>
      </c>
      <c r="J26" s="10"/>
      <c r="K26" s="9">
        <f ca="1" t="shared" si="1"/>
        <v>2.57416666666663</v>
      </c>
      <c r="L26" s="9">
        <f ca="1" t="shared" si="2"/>
        <v>0.167918528385524</v>
      </c>
      <c r="M26" s="10"/>
      <c r="N26" s="10"/>
      <c r="O26" s="10">
        <v>0.989656656415207</v>
      </c>
      <c r="P26" s="10">
        <v>1.05762877449348</v>
      </c>
      <c r="Q26" s="10">
        <v>0.176266880735718</v>
      </c>
      <c r="R26" s="10">
        <v>0.139499642828781</v>
      </c>
      <c r="S26" s="10"/>
    </row>
    <row r="27" spans="1:19">
      <c r="A27" s="20"/>
      <c r="B27" s="25" t="s">
        <v>12</v>
      </c>
      <c r="C27" s="21">
        <v>33.37</v>
      </c>
      <c r="D27" s="21"/>
      <c r="E27" s="22" t="s">
        <v>13</v>
      </c>
      <c r="F27" s="21">
        <v>13.61</v>
      </c>
      <c r="I27" s="9">
        <f t="shared" si="4"/>
        <v>33.37</v>
      </c>
      <c r="K27" s="9">
        <f ca="1" t="shared" si="1"/>
        <v>2.83416666666663</v>
      </c>
      <c r="L27" s="11">
        <f ca="1" t="shared" si="2"/>
        <v>0.140226734502941</v>
      </c>
    </row>
    <row r="28" spans="1:19">
      <c r="A28" s="20"/>
      <c r="B28" s="25" t="s">
        <v>12</v>
      </c>
      <c r="C28" s="21">
        <v>33.77</v>
      </c>
      <c r="D28" s="21"/>
      <c r="E28" s="22" t="s">
        <v>13</v>
      </c>
      <c r="F28" s="21">
        <v>13.62</v>
      </c>
      <c r="I28" s="9">
        <f t="shared" si="4"/>
        <v>33.77</v>
      </c>
      <c r="K28" s="9">
        <f ca="1" t="shared" si="1"/>
        <v>3.23416666666663</v>
      </c>
      <c r="L28" s="11">
        <f ca="1" t="shared" si="2"/>
        <v>0.106271992276881</v>
      </c>
    </row>
    <row r="29" spans="1:19">
      <c r="A29" s="20"/>
      <c r="B29" s="22" t="s">
        <v>12</v>
      </c>
      <c r="C29" s="21">
        <v>33.88</v>
      </c>
      <c r="D29" s="21"/>
      <c r="E29" s="22" t="s">
        <v>13</v>
      </c>
      <c r="F29" s="21">
        <v>13.85</v>
      </c>
      <c r="I29" s="9">
        <f t="shared" si="4"/>
        <v>33.88</v>
      </c>
      <c r="K29" s="9">
        <f ca="1" t="shared" si="1"/>
        <v>3.34416666666663</v>
      </c>
      <c r="L29" s="11">
        <f ca="1" t="shared" si="2"/>
        <v>0.098470359357064</v>
      </c>
    </row>
    <row r="30" spans="1:19">
      <c r="A30" s="20"/>
      <c r="B30" s="22" t="s">
        <v>12</v>
      </c>
      <c r="C30" s="21">
        <v>33.34</v>
      </c>
      <c r="D30" s="21"/>
      <c r="E30" s="22" t="s">
        <v>13</v>
      </c>
      <c r="F30" s="21">
        <v>13.31</v>
      </c>
      <c r="G30" s="7"/>
      <c r="H30" s="7"/>
      <c r="I30" s="9">
        <f t="shared" si="4"/>
        <v>33.34</v>
      </c>
      <c r="J30" s="7"/>
      <c r="K30" s="9">
        <f ca="1" t="shared" si="1"/>
        <v>2.80416666666663</v>
      </c>
      <c r="L30" s="11">
        <f ca="1" t="shared" si="2"/>
        <v>0.143173196275826</v>
      </c>
      <c r="M30" s="7"/>
      <c r="N30" s="7"/>
      <c r="O30" s="7"/>
      <c r="P30" s="7"/>
      <c r="Q30" s="7"/>
      <c r="R30" s="7"/>
      <c r="S30" s="7"/>
    </row>
    <row r="31" spans="1:19">
      <c r="A31" s="20"/>
      <c r="B31" s="25" t="s">
        <v>12</v>
      </c>
      <c r="C31" s="21">
        <v>33.52</v>
      </c>
      <c r="D31" s="21"/>
      <c r="E31" s="22" t="s">
        <v>13</v>
      </c>
      <c r="F31" s="21">
        <v>13.34</v>
      </c>
      <c r="I31" s="9">
        <f t="shared" si="4"/>
        <v>33.52</v>
      </c>
      <c r="K31" s="9">
        <f ca="1" t="shared" si="1"/>
        <v>2.98416666666663</v>
      </c>
      <c r="L31" s="11">
        <f ca="1" t="shared" si="2"/>
        <v>0.126379409341181</v>
      </c>
    </row>
    <row r="32" spans="1:19">
      <c r="A32" s="20"/>
      <c r="B32" s="25" t="s">
        <v>12</v>
      </c>
      <c r="C32" s="21">
        <v>33.51</v>
      </c>
      <c r="D32" s="21"/>
      <c r="E32" s="22" t="s">
        <v>13</v>
      </c>
      <c r="F32" s="21">
        <v>13.43</v>
      </c>
      <c r="I32" s="9">
        <f t="shared" si="4"/>
        <v>33.51</v>
      </c>
      <c r="K32" s="9">
        <f ca="1" t="shared" si="1"/>
        <v>2.97416666666663</v>
      </c>
      <c r="L32" s="11">
        <f ca="1" t="shared" si="2"/>
        <v>0.127258447648992</v>
      </c>
    </row>
    <row r="33" spans="1:19">
      <c r="A33" s="20"/>
      <c r="B33" s="22" t="s">
        <v>12</v>
      </c>
      <c r="C33" s="21">
        <v>33.02</v>
      </c>
      <c r="D33" s="21"/>
      <c r="E33" s="22" t="s">
        <v>13</v>
      </c>
      <c r="F33" s="21">
        <v>13.57</v>
      </c>
      <c r="I33" s="9">
        <f t="shared" si="4"/>
        <v>33.02</v>
      </c>
      <c r="K33" s="9">
        <f ca="1" t="shared" si="1"/>
        <v>2.48416666666663</v>
      </c>
      <c r="L33" s="11">
        <f ca="1" t="shared" si="2"/>
        <v>0.178727474695</v>
      </c>
    </row>
    <row r="34" spans="1:19">
      <c r="A34" s="20"/>
      <c r="B34" s="22" t="s">
        <v>12</v>
      </c>
      <c r="C34" s="21">
        <v>33.24</v>
      </c>
      <c r="D34" s="21"/>
      <c r="E34" s="22" t="s">
        <v>13</v>
      </c>
      <c r="F34" s="21">
        <v>13.3</v>
      </c>
      <c r="G34" s="7"/>
      <c r="H34" s="7"/>
      <c r="I34" s="9">
        <f t="shared" si="4"/>
        <v>33.24</v>
      </c>
      <c r="J34" s="7"/>
      <c r="K34" s="9">
        <f ca="1" t="shared" si="1"/>
        <v>2.70416666666663</v>
      </c>
      <c r="L34" s="11">
        <f ca="1" t="shared" si="2"/>
        <v>0.15344923231493</v>
      </c>
      <c r="M34" s="7"/>
      <c r="N34" s="7"/>
      <c r="O34" s="7"/>
      <c r="P34" s="7"/>
      <c r="Q34" s="7"/>
      <c r="R34" s="7"/>
      <c r="S34" s="7"/>
    </row>
    <row r="35" spans="1:19">
      <c r="A35" s="20"/>
      <c r="B35" s="25" t="s">
        <v>12</v>
      </c>
      <c r="C35" s="21">
        <v>32.95</v>
      </c>
      <c r="D35" s="21"/>
      <c r="E35" s="22" t="s">
        <v>13</v>
      </c>
      <c r="F35" s="21">
        <v>13.44</v>
      </c>
      <c r="I35" s="9">
        <f t="shared" si="4"/>
        <v>32.95</v>
      </c>
      <c r="K35" s="9">
        <f ca="1" t="shared" si="1"/>
        <v>2.41416666666663</v>
      </c>
      <c r="L35" s="11">
        <f ca="1" t="shared" si="2"/>
        <v>0.187613212009161</v>
      </c>
    </row>
    <row r="36" spans="1:19">
      <c r="A36" s="20"/>
      <c r="B36" s="25" t="s">
        <v>12</v>
      </c>
      <c r="C36" s="21">
        <v>33.5</v>
      </c>
      <c r="D36" s="21"/>
      <c r="E36" s="22" t="s">
        <v>13</v>
      </c>
      <c r="F36" s="21">
        <v>13.53</v>
      </c>
      <c r="I36" s="9">
        <f t="shared" si="4"/>
        <v>33.5</v>
      </c>
      <c r="K36" s="9">
        <f ca="1" t="shared" si="1"/>
        <v>2.96416666666663</v>
      </c>
      <c r="L36" s="11">
        <f ca="1" t="shared" si="2"/>
        <v>0.128143600151755</v>
      </c>
    </row>
    <row r="37" spans="1:19">
      <c r="A37" s="20"/>
      <c r="B37" s="22" t="s">
        <v>12</v>
      </c>
      <c r="C37" s="21">
        <v>33.04</v>
      </c>
      <c r="D37" s="21"/>
      <c r="E37" s="22" t="s">
        <v>13</v>
      </c>
      <c r="F37" s="21">
        <v>13.67</v>
      </c>
      <c r="I37" s="9">
        <f t="shared" si="4"/>
        <v>33.04</v>
      </c>
      <c r="K37" s="9">
        <f ca="1" t="shared" si="1"/>
        <v>2.50416666666663</v>
      </c>
      <c r="L37" s="11">
        <f ca="1" t="shared" si="2"/>
        <v>0.176266880735718</v>
      </c>
    </row>
    <row r="38" spans="1:19">
      <c r="A38" s="16" t="s">
        <v>41</v>
      </c>
      <c r="B38" s="18" t="s">
        <v>12</v>
      </c>
      <c r="C38" s="17">
        <v>33.07</v>
      </c>
      <c r="D38" s="17"/>
      <c r="E38" s="18" t="s">
        <v>13</v>
      </c>
      <c r="F38" s="17">
        <v>13.17</v>
      </c>
      <c r="G38" s="10">
        <f>AVERAGE(F38:F49)</f>
        <v>13.0416666666667</v>
      </c>
      <c r="H38" s="10"/>
      <c r="I38" s="9">
        <f t="shared" ref="I38:I49" si="5">C38-$H$39</f>
        <v>33.07</v>
      </c>
      <c r="J38" s="10"/>
      <c r="K38" s="9">
        <f ca="1" t="shared" si="1"/>
        <v>3.02166666666663</v>
      </c>
      <c r="L38" s="9">
        <f ca="1" t="shared" si="2"/>
        <v>0.123136752706441</v>
      </c>
      <c r="M38" s="10"/>
      <c r="N38" s="10"/>
      <c r="O38" s="10"/>
      <c r="P38" s="10"/>
      <c r="Q38" s="10"/>
      <c r="R38" s="10"/>
      <c r="S38" s="10"/>
    </row>
    <row r="39" spans="1:19">
      <c r="A39" s="25"/>
      <c r="B39" s="25" t="s">
        <v>12</v>
      </c>
      <c r="C39" s="21">
        <v>32.42</v>
      </c>
      <c r="D39" s="21"/>
      <c r="E39" s="22" t="s">
        <v>13</v>
      </c>
      <c r="F39" s="21">
        <v>13.39</v>
      </c>
      <c r="I39" s="9">
        <f t="shared" si="5"/>
        <v>32.42</v>
      </c>
      <c r="K39" s="9">
        <f ca="1" t="shared" si="1"/>
        <v>2.37166666666663</v>
      </c>
      <c r="L39" s="11">
        <f ca="1" t="shared" si="2"/>
        <v>0.193222276080237</v>
      </c>
    </row>
    <row r="40" spans="1:19">
      <c r="A40" s="25"/>
      <c r="B40" s="25" t="s">
        <v>12</v>
      </c>
      <c r="C40" s="21">
        <v>32.9</v>
      </c>
      <c r="D40" s="21"/>
      <c r="E40" s="22" t="s">
        <v>13</v>
      </c>
      <c r="F40" s="21">
        <v>13.15</v>
      </c>
      <c r="I40" s="9">
        <f t="shared" si="5"/>
        <v>32.9</v>
      </c>
      <c r="K40" s="9">
        <f ca="1" t="shared" si="1"/>
        <v>2.85166666666663</v>
      </c>
      <c r="L40" s="11">
        <f ca="1" t="shared" si="2"/>
        <v>0.13853604840941</v>
      </c>
    </row>
    <row r="41" spans="1:19">
      <c r="A41" s="25"/>
      <c r="B41" s="22" t="s">
        <v>12</v>
      </c>
      <c r="C41" s="21">
        <v>32.87</v>
      </c>
      <c r="D41" s="21"/>
      <c r="E41" s="22" t="s">
        <v>13</v>
      </c>
      <c r="F41" s="21">
        <v>13.36</v>
      </c>
      <c r="I41" s="9">
        <f t="shared" si="5"/>
        <v>32.87</v>
      </c>
      <c r="K41" s="9">
        <f ca="1" t="shared" si="1"/>
        <v>2.82166666666663</v>
      </c>
      <c r="L41" s="11">
        <f ca="1" t="shared" si="2"/>
        <v>0.141446985273566</v>
      </c>
    </row>
    <row r="42" spans="1:19">
      <c r="A42" s="25"/>
      <c r="B42" s="22" t="s">
        <v>12</v>
      </c>
      <c r="C42" s="21">
        <v>32.45</v>
      </c>
      <c r="D42" s="21"/>
      <c r="E42" s="22" t="s">
        <v>13</v>
      </c>
      <c r="F42" s="21">
        <v>12.93</v>
      </c>
      <c r="I42" s="9">
        <f t="shared" si="5"/>
        <v>32.45</v>
      </c>
      <c r="K42" s="9">
        <f ca="1" t="shared" si="1"/>
        <v>2.40166666666663</v>
      </c>
      <c r="L42" s="11">
        <f ca="1" t="shared" si="2"/>
        <v>0.189245819138929</v>
      </c>
    </row>
    <row r="43" spans="1:19">
      <c r="A43" s="25"/>
      <c r="B43" s="25" t="s">
        <v>12</v>
      </c>
      <c r="C43" s="21">
        <v>33.28</v>
      </c>
      <c r="D43" s="21"/>
      <c r="E43" s="22" t="s">
        <v>13</v>
      </c>
      <c r="F43" s="21">
        <v>12.86</v>
      </c>
      <c r="I43" s="9">
        <f t="shared" si="5"/>
        <v>33.28</v>
      </c>
      <c r="K43" s="9">
        <f ca="1" t="shared" si="1"/>
        <v>3.23166666666663</v>
      </c>
      <c r="L43" s="11">
        <f ca="1" t="shared" si="2"/>
        <v>0.106456307257068</v>
      </c>
    </row>
    <row r="44" spans="1:19">
      <c r="A44" s="25"/>
      <c r="B44" s="25" t="s">
        <v>12</v>
      </c>
      <c r="C44" s="21">
        <v>32.39</v>
      </c>
      <c r="D44" s="21"/>
      <c r="E44" s="22" t="s">
        <v>13</v>
      </c>
      <c r="F44" s="21">
        <v>12.69</v>
      </c>
      <c r="I44" s="9">
        <f t="shared" si="5"/>
        <v>32.39</v>
      </c>
      <c r="K44" s="9">
        <f ca="1" t="shared" si="1"/>
        <v>2.34166666666663</v>
      </c>
      <c r="L44" s="11">
        <f ca="1" t="shared" si="2"/>
        <v>0.197282286834665</v>
      </c>
    </row>
    <row r="45" spans="1:19">
      <c r="A45" s="25"/>
      <c r="B45" s="22" t="s">
        <v>12</v>
      </c>
      <c r="C45" s="21">
        <v>32.96</v>
      </c>
      <c r="D45" s="21"/>
      <c r="E45" s="22" t="s">
        <v>13</v>
      </c>
      <c r="F45" s="21">
        <v>12.82</v>
      </c>
      <c r="I45" s="9">
        <f t="shared" si="5"/>
        <v>32.96</v>
      </c>
      <c r="K45" s="9">
        <f ca="1" t="shared" si="1"/>
        <v>2.91166666666663</v>
      </c>
      <c r="L45" s="11">
        <f ca="1" t="shared" si="2"/>
        <v>0.132892660472254</v>
      </c>
    </row>
    <row r="46" spans="1:19">
      <c r="A46" s="25"/>
      <c r="B46" s="22" t="s">
        <v>12</v>
      </c>
      <c r="C46" s="21">
        <v>33.28</v>
      </c>
      <c r="D46" s="21"/>
      <c r="E46" s="22" t="s">
        <v>13</v>
      </c>
      <c r="F46" s="21">
        <v>12.96</v>
      </c>
      <c r="I46" s="9">
        <f t="shared" si="5"/>
        <v>33.28</v>
      </c>
      <c r="K46" s="9">
        <f ca="1" t="shared" si="1"/>
        <v>3.23166666666663</v>
      </c>
      <c r="L46" s="11">
        <f ca="1" t="shared" si="2"/>
        <v>0.106456307257068</v>
      </c>
    </row>
    <row r="47" spans="1:19">
      <c r="A47" s="25"/>
      <c r="B47" s="25" t="s">
        <v>12</v>
      </c>
      <c r="C47" s="21">
        <v>32.58</v>
      </c>
      <c r="D47" s="21"/>
      <c r="E47" s="22" t="s">
        <v>13</v>
      </c>
      <c r="F47" s="21">
        <v>13</v>
      </c>
      <c r="I47" s="9">
        <f t="shared" si="5"/>
        <v>32.58</v>
      </c>
      <c r="K47" s="9">
        <f ca="1" t="shared" si="1"/>
        <v>2.53166666666663</v>
      </c>
      <c r="L47" s="11">
        <f ca="1" t="shared" si="2"/>
        <v>0.172938781353579</v>
      </c>
    </row>
    <row r="48" spans="1:19">
      <c r="A48" s="25"/>
      <c r="B48" s="25" t="s">
        <v>12</v>
      </c>
      <c r="C48" s="21">
        <v>33.05</v>
      </c>
      <c r="D48" s="21"/>
      <c r="E48" s="22" t="s">
        <v>13</v>
      </c>
      <c r="F48" s="21">
        <v>12.99</v>
      </c>
      <c r="I48" s="9">
        <f t="shared" si="5"/>
        <v>33.05</v>
      </c>
      <c r="K48" s="9">
        <f ca="1" t="shared" si="1"/>
        <v>3.00166666666663</v>
      </c>
      <c r="L48" s="11">
        <f ca="1" t="shared" si="2"/>
        <v>0.124855677717257</v>
      </c>
    </row>
    <row r="49" spans="1:19">
      <c r="A49" s="25"/>
      <c r="B49" s="22" t="s">
        <v>12</v>
      </c>
      <c r="C49" s="21">
        <v>32.89</v>
      </c>
      <c r="D49" s="21"/>
      <c r="E49" s="22" t="s">
        <v>13</v>
      </c>
      <c r="F49" s="21">
        <v>13.18</v>
      </c>
      <c r="I49" s="9">
        <f t="shared" si="5"/>
        <v>32.89</v>
      </c>
      <c r="K49" s="9">
        <f ca="1" t="shared" si="1"/>
        <v>2.84166666666663</v>
      </c>
      <c r="L49" s="11">
        <f ca="1" t="shared" si="2"/>
        <v>0.139499642828781</v>
      </c>
    </row>
    <row r="50" spans="1:19">
      <c r="A50" s="16"/>
      <c r="B50" s="18"/>
      <c r="C50" s="17"/>
      <c r="D50" s="17"/>
      <c r="E50" s="18"/>
      <c r="F50" s="17"/>
      <c r="G50" s="10"/>
      <c r="H50" s="10"/>
      <c r="I50" s="10"/>
      <c r="J50" s="10"/>
      <c r="K50" s="9"/>
      <c r="L50" s="9"/>
      <c r="M50" s="10"/>
      <c r="N50" s="10"/>
      <c r="O50" s="10"/>
      <c r="P50" s="10"/>
      <c r="Q50" s="10"/>
      <c r="R50" s="10"/>
      <c r="S50" s="10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workbookViewId="0">
      <selection activeCell="G20" sqref="G20"/>
    </sheetView>
  </sheetViews>
  <sheetFormatPr defaultColWidth="8.72727272727273" defaultRowHeight="14"/>
  <cols>
    <col min="1" max="1" width="14.3636363636364" customWidth="1"/>
    <col min="7" max="7" width="12.8181818181818"/>
    <col min="9" max="10" width="12.8181818181818"/>
    <col min="11" max="11" width="14"/>
    <col min="12" max="12" width="12.8181818181818"/>
    <col min="15" max="20" width="12.8181818181818"/>
  </cols>
  <sheetData>
    <row r="1" spans="1:17">
      <c r="C1" s="4"/>
      <c r="F1" s="4"/>
      <c r="L1" s="7"/>
    </row>
    <row r="2" ht="15" spans="1:17">
      <c r="A2" s="1" t="s">
        <v>2</v>
      </c>
      <c r="B2" s="2" t="s">
        <v>3</v>
      </c>
      <c r="C2" s="3" t="s">
        <v>4</v>
      </c>
      <c r="D2" s="2"/>
      <c r="E2" s="4" t="s">
        <v>5</v>
      </c>
      <c r="F2" s="4" t="s">
        <v>4</v>
      </c>
      <c r="G2" s="5" t="s">
        <v>6</v>
      </c>
      <c r="H2" s="6"/>
      <c r="I2" s="5" t="s">
        <v>7</v>
      </c>
      <c r="J2" s="5" t="s">
        <v>8</v>
      </c>
      <c r="K2" s="6" t="s">
        <v>9</v>
      </c>
      <c r="L2" s="6" t="s">
        <v>10</v>
      </c>
    </row>
    <row r="3" spans="1:17">
      <c r="A3" s="8" t="s">
        <v>37</v>
      </c>
      <c r="B3" s="9" t="s">
        <v>42</v>
      </c>
      <c r="C3">
        <v>24.06</v>
      </c>
      <c r="D3" s="10"/>
      <c r="E3" s="9" t="s">
        <v>36</v>
      </c>
      <c r="F3">
        <v>12.91</v>
      </c>
      <c r="G3" s="9">
        <f>AVERAGE(F3:F14)</f>
        <v>12.6925</v>
      </c>
      <c r="H3" s="9"/>
      <c r="I3" s="9">
        <f t="shared" ref="I3:I14" si="0">C3-$G$3</f>
        <v>11.3675</v>
      </c>
      <c r="J3" s="9">
        <f>AVERAGE(I3:I14)</f>
        <v>11.0591666666667</v>
      </c>
      <c r="K3" s="9">
        <f>I3-$J$3</f>
        <v>0.308333333333334</v>
      </c>
      <c r="L3" s="9">
        <f>2^-K3</f>
        <v>0.807574166800042</v>
      </c>
      <c r="M3" s="10"/>
      <c r="N3" s="19" t="s">
        <v>14</v>
      </c>
      <c r="O3" s="29" t="s">
        <v>37</v>
      </c>
      <c r="P3" s="8" t="s">
        <v>43</v>
      </c>
      <c r="Q3" t="s">
        <v>44</v>
      </c>
    </row>
    <row r="4" spans="1:17">
      <c r="A4" s="4"/>
      <c r="B4" s="4" t="s">
        <v>42</v>
      </c>
      <c r="C4">
        <v>23.86</v>
      </c>
      <c r="E4" s="11" t="s">
        <v>36</v>
      </c>
      <c r="F4">
        <v>12.48</v>
      </c>
      <c r="I4" s="9">
        <f t="shared" si="0"/>
        <v>11.1675</v>
      </c>
      <c r="K4" s="9">
        <f>I4-$J$3</f>
        <v>0.108333333333334</v>
      </c>
      <c r="L4" s="11">
        <f>2^-K4</f>
        <v>0.927659116941309</v>
      </c>
      <c r="O4" s="23">
        <v>0.807574166800042</v>
      </c>
      <c r="P4" s="23">
        <v>0.8570789442281</v>
      </c>
      <c r="Q4" s="24">
        <v>0.275158220045766</v>
      </c>
    </row>
    <row r="5" spans="1:17">
      <c r="A5" s="4"/>
      <c r="B5" s="4" t="s">
        <v>42</v>
      </c>
      <c r="C5">
        <v>23.77</v>
      </c>
      <c r="E5" s="11" t="s">
        <v>36</v>
      </c>
      <c r="F5">
        <v>12.58</v>
      </c>
      <c r="I5" s="9">
        <f t="shared" si="0"/>
        <v>11.0775</v>
      </c>
      <c r="K5" s="9">
        <f>I5-$J$3</f>
        <v>0.0183333333333344</v>
      </c>
      <c r="L5" s="11">
        <f>2^-K5</f>
        <v>0.987372703553343</v>
      </c>
      <c r="O5" s="23">
        <v>0.927659116941309</v>
      </c>
      <c r="P5" s="23">
        <v>1.01924437859508</v>
      </c>
      <c r="Q5" s="23">
        <v>0.211441919657862</v>
      </c>
    </row>
    <row r="6" spans="1:17">
      <c r="A6" s="4"/>
      <c r="B6" s="4" t="s">
        <v>42</v>
      </c>
      <c r="C6" s="14">
        <v>24.04</v>
      </c>
      <c r="E6" s="11" t="s">
        <v>36</v>
      </c>
      <c r="F6">
        <v>12.94</v>
      </c>
      <c r="I6" s="9">
        <f t="shared" si="0"/>
        <v>11.3475</v>
      </c>
      <c r="K6" s="9">
        <f>I6-$J$3</f>
        <v>0.288333333333334</v>
      </c>
      <c r="L6" s="11">
        <f>2^-K6</f>
        <v>0.818847482060436</v>
      </c>
      <c r="O6" s="23">
        <v>0.987372703553343</v>
      </c>
      <c r="P6" s="23">
        <v>1.10764839965298</v>
      </c>
      <c r="Q6" s="23">
        <v>0.198654493656042</v>
      </c>
    </row>
    <row r="7" spans="1:17">
      <c r="A7" s="11"/>
      <c r="B7" s="4" t="s">
        <v>42</v>
      </c>
      <c r="C7">
        <v>23.62</v>
      </c>
      <c r="D7" s="7"/>
      <c r="E7" s="11" t="s">
        <v>36</v>
      </c>
      <c r="F7">
        <v>12.46</v>
      </c>
      <c r="G7" s="7"/>
      <c r="H7" s="7"/>
      <c r="I7" s="9">
        <f t="shared" si="0"/>
        <v>10.9275</v>
      </c>
      <c r="J7" s="7"/>
      <c r="K7" s="9">
        <f>I7-$J$3</f>
        <v>-0.131666666666664</v>
      </c>
      <c r="L7" s="11">
        <f>2^-K7</f>
        <v>1.09555860941588</v>
      </c>
      <c r="M7" s="7"/>
      <c r="N7" s="7"/>
      <c r="O7" s="24">
        <v>0.818847482060436</v>
      </c>
      <c r="P7" s="24">
        <v>0.984525173337413</v>
      </c>
      <c r="Q7" s="24">
        <v>0.309569090094359</v>
      </c>
    </row>
    <row r="8" spans="1:17">
      <c r="A8" s="4"/>
      <c r="B8" s="4" t="s">
        <v>42</v>
      </c>
      <c r="C8">
        <v>23.53</v>
      </c>
      <c r="E8" s="11" t="s">
        <v>36</v>
      </c>
      <c r="F8">
        <v>12.63</v>
      </c>
      <c r="I8" s="9">
        <f t="shared" si="0"/>
        <v>10.8375</v>
      </c>
      <c r="K8" s="9">
        <f>I8-$J$3</f>
        <v>-0.221666666666664</v>
      </c>
      <c r="L8" s="11">
        <f>2^-K8</f>
        <v>1.16607991699233</v>
      </c>
      <c r="O8" s="23">
        <v>1.09555860941588</v>
      </c>
      <c r="P8" s="23">
        <v>1.3172233577887</v>
      </c>
      <c r="Q8" s="23">
        <v>0.25495832182541</v>
      </c>
    </row>
    <row r="9" spans="1:17">
      <c r="A9" s="4"/>
      <c r="B9" s="4" t="s">
        <v>42</v>
      </c>
      <c r="C9">
        <v>23.81</v>
      </c>
      <c r="E9" s="11" t="s">
        <v>36</v>
      </c>
      <c r="F9">
        <v>12.81</v>
      </c>
      <c r="I9" s="9">
        <f t="shared" si="0"/>
        <v>11.1175</v>
      </c>
      <c r="K9" s="9">
        <f>I9-$J$3</f>
        <v>0.0583333333333336</v>
      </c>
      <c r="L9" s="11">
        <f>2^-K9</f>
        <v>0.960372945051004</v>
      </c>
      <c r="O9" s="23">
        <v>1.16607991699233</v>
      </c>
      <c r="P9" s="23">
        <v>1.21209266695179</v>
      </c>
      <c r="Q9" s="23">
        <v>0.212912614514131</v>
      </c>
    </row>
    <row r="10" spans="1:17">
      <c r="A10" s="4"/>
      <c r="B10" s="4" t="s">
        <v>42</v>
      </c>
      <c r="C10">
        <v>23.57</v>
      </c>
      <c r="E10" s="11" t="s">
        <v>36</v>
      </c>
      <c r="F10">
        <v>12.38</v>
      </c>
      <c r="I10" s="9">
        <f t="shared" si="0"/>
        <v>10.8775</v>
      </c>
      <c r="K10" s="9">
        <f>I10-$J$3</f>
        <v>-0.181666666666665</v>
      </c>
      <c r="L10" s="11">
        <f>2^-K10</f>
        <v>1.1341934003407</v>
      </c>
      <c r="O10" s="23">
        <v>0.960372945051004</v>
      </c>
      <c r="P10" s="23">
        <v>0.822165078627194</v>
      </c>
      <c r="Q10" s="23">
        <v>0.288838174218067</v>
      </c>
    </row>
    <row r="11" spans="1:17">
      <c r="A11" s="11"/>
      <c r="B11" s="4" t="s">
        <v>42</v>
      </c>
      <c r="C11">
        <v>23.56</v>
      </c>
      <c r="D11" s="7"/>
      <c r="E11" s="11" t="s">
        <v>36</v>
      </c>
      <c r="F11">
        <v>12.83</v>
      </c>
      <c r="G11" s="7"/>
      <c r="H11" s="7"/>
      <c r="I11" s="9">
        <f t="shared" si="0"/>
        <v>10.8675</v>
      </c>
      <c r="J11" s="7"/>
      <c r="K11" s="9">
        <f>I11-$J$3</f>
        <v>-0.191666666666666</v>
      </c>
      <c r="L11" s="11">
        <f>2^-K11</f>
        <v>1.14208233931077</v>
      </c>
      <c r="M11" s="7"/>
      <c r="N11" s="7"/>
      <c r="O11" s="24">
        <v>1.1341934003407</v>
      </c>
      <c r="P11" s="24">
        <v>1.26356510426384</v>
      </c>
      <c r="Q11" s="24">
        <v>0.265785320944502</v>
      </c>
    </row>
    <row r="12" spans="1:17">
      <c r="A12" s="11"/>
      <c r="B12" s="4" t="s">
        <v>42</v>
      </c>
      <c r="C12" s="14">
        <v>24.02</v>
      </c>
      <c r="E12" s="11" t="s">
        <v>36</v>
      </c>
      <c r="F12">
        <v>12.95</v>
      </c>
      <c r="I12" s="9">
        <f t="shared" si="0"/>
        <v>11.3275</v>
      </c>
      <c r="K12" s="9">
        <f>I12-$J$3</f>
        <v>0.268333333333334</v>
      </c>
      <c r="L12" s="11">
        <f>2^-K12</f>
        <v>0.830278166937375</v>
      </c>
      <c r="O12" s="23">
        <v>1.14208233931077</v>
      </c>
      <c r="P12" s="23">
        <v>1.18714816056886</v>
      </c>
      <c r="Q12" s="23">
        <v>0.225052474604527</v>
      </c>
    </row>
    <row r="13" spans="1:17">
      <c r="A13" s="11"/>
      <c r="B13" s="4" t="s">
        <v>42</v>
      </c>
      <c r="C13">
        <v>23.57</v>
      </c>
      <c r="E13" s="11" t="s">
        <v>36</v>
      </c>
      <c r="F13">
        <v>12.46</v>
      </c>
      <c r="I13" s="9">
        <f t="shared" si="0"/>
        <v>10.8775</v>
      </c>
      <c r="K13" s="9">
        <f>I13-$J$3</f>
        <v>-0.181666666666665</v>
      </c>
      <c r="L13" s="11">
        <f>2^-K13</f>
        <v>1.1341934003407</v>
      </c>
      <c r="O13" s="23">
        <v>0.830278166937375</v>
      </c>
      <c r="P13" s="23">
        <v>0.869043320428511</v>
      </c>
      <c r="Q13" s="23">
        <v>0.318272261831348</v>
      </c>
    </row>
    <row r="14" spans="1:17">
      <c r="A14" s="11"/>
      <c r="B14" s="4" t="s">
        <v>42</v>
      </c>
      <c r="C14">
        <v>23.61</v>
      </c>
      <c r="E14" s="11" t="s">
        <v>36</v>
      </c>
      <c r="F14">
        <v>12.88</v>
      </c>
      <c r="I14" s="9">
        <f t="shared" si="0"/>
        <v>10.9175</v>
      </c>
      <c r="K14" s="9">
        <f>I14-$J$3</f>
        <v>-0.141666666666666</v>
      </c>
      <c r="L14" s="11">
        <f>2^-K14</f>
        <v>1.10317882216375</v>
      </c>
      <c r="O14">
        <v>1.1341934003407</v>
      </c>
      <c r="P14">
        <v>1.25483702254054</v>
      </c>
      <c r="Q14">
        <v>0.294907278243774</v>
      </c>
    </row>
    <row r="15" spans="1:17">
      <c r="A15" s="8" t="s">
        <v>43</v>
      </c>
      <c r="B15" s="9" t="s">
        <v>42</v>
      </c>
      <c r="C15">
        <v>24.04</v>
      </c>
      <c r="D15" s="10"/>
      <c r="E15" s="9" t="s">
        <v>36</v>
      </c>
      <c r="F15">
        <v>13.05</v>
      </c>
      <c r="G15" s="10">
        <f>AVERAGE(F15:F26)</f>
        <v>12.7583333333333</v>
      </c>
      <c r="H15" s="10"/>
      <c r="I15" s="9">
        <f t="shared" ref="I15:I26" si="1">C15-$G$15</f>
        <v>11.2816666666667</v>
      </c>
      <c r="J15" s="10"/>
      <c r="K15" s="9">
        <f t="shared" ref="K15:K38" si="2">I15-$J$3</f>
        <v>0.2225</v>
      </c>
      <c r="L15" s="9">
        <f t="shared" ref="L15:L38" si="3">2^-K15</f>
        <v>0.8570789442281</v>
      </c>
      <c r="M15" s="10"/>
      <c r="N15" s="10"/>
      <c r="O15" s="10">
        <v>1.10317882216375</v>
      </c>
      <c r="P15" s="10">
        <v>1.17894792923281</v>
      </c>
      <c r="Q15" s="10">
        <v>0.226617838357027</v>
      </c>
    </row>
    <row r="16" spans="1:17">
      <c r="A16" s="29" t="s">
        <v>43</v>
      </c>
      <c r="B16" s="4" t="s">
        <v>42</v>
      </c>
      <c r="C16">
        <v>23.79</v>
      </c>
      <c r="E16" s="11" t="s">
        <v>36</v>
      </c>
      <c r="F16">
        <v>12.59</v>
      </c>
      <c r="I16" s="9">
        <f t="shared" si="1"/>
        <v>11.0316666666667</v>
      </c>
      <c r="K16" s="9">
        <f t="shared" si="2"/>
        <v>-0.0274999999999999</v>
      </c>
      <c r="L16" s="11">
        <f t="shared" si="3"/>
        <v>1.01924437859508</v>
      </c>
    </row>
    <row r="17" spans="1:17">
      <c r="A17" s="29" t="s">
        <v>43</v>
      </c>
      <c r="B17" s="4" t="s">
        <v>42</v>
      </c>
      <c r="C17">
        <v>23.67</v>
      </c>
      <c r="E17" s="11" t="s">
        <v>36</v>
      </c>
      <c r="F17">
        <v>12.65</v>
      </c>
      <c r="I17" s="9">
        <f t="shared" si="1"/>
        <v>10.9116666666667</v>
      </c>
      <c r="K17" s="9">
        <f t="shared" si="2"/>
        <v>-0.147499999999997</v>
      </c>
      <c r="L17" s="11">
        <f t="shared" si="3"/>
        <v>1.10764839965298</v>
      </c>
    </row>
    <row r="18" spans="1:17">
      <c r="A18" s="29" t="s">
        <v>43</v>
      </c>
      <c r="B18" s="4" t="s">
        <v>42</v>
      </c>
      <c r="C18" s="14">
        <v>23.84</v>
      </c>
      <c r="E18" s="11" t="s">
        <v>36</v>
      </c>
      <c r="F18">
        <v>12.8</v>
      </c>
      <c r="I18" s="9">
        <f t="shared" si="1"/>
        <v>11.0816666666667</v>
      </c>
      <c r="K18" s="9">
        <f t="shared" si="2"/>
        <v>0.0225000000000009</v>
      </c>
      <c r="L18" s="11">
        <f t="shared" si="3"/>
        <v>0.984525173337413</v>
      </c>
    </row>
    <row r="19" spans="1:17">
      <c r="A19" s="29" t="s">
        <v>43</v>
      </c>
      <c r="B19" s="4" t="s">
        <v>42</v>
      </c>
      <c r="C19">
        <v>23.42</v>
      </c>
      <c r="E19" s="11" t="s">
        <v>36</v>
      </c>
      <c r="F19">
        <v>12.42</v>
      </c>
      <c r="I19" s="9">
        <f t="shared" si="1"/>
        <v>10.6616666666667</v>
      </c>
      <c r="K19" s="9">
        <f t="shared" si="2"/>
        <v>-0.397499999999997</v>
      </c>
      <c r="L19" s="11">
        <f t="shared" si="3"/>
        <v>1.3172233577887</v>
      </c>
    </row>
    <row r="20" spans="1:17">
      <c r="A20" s="29" t="s">
        <v>43</v>
      </c>
      <c r="B20" s="4" t="s">
        <v>42</v>
      </c>
      <c r="C20" s="14">
        <v>23.54</v>
      </c>
      <c r="E20" s="11" t="s">
        <v>36</v>
      </c>
      <c r="F20">
        <v>12.6</v>
      </c>
      <c r="I20" s="9">
        <f t="shared" si="1"/>
        <v>10.7816666666667</v>
      </c>
      <c r="K20" s="9">
        <f t="shared" si="2"/>
        <v>-0.2775</v>
      </c>
      <c r="L20" s="11">
        <f t="shared" si="3"/>
        <v>1.21209266695179</v>
      </c>
    </row>
    <row r="21" spans="1:17">
      <c r="A21" s="29" t="s">
        <v>43</v>
      </c>
      <c r="B21" s="4" t="s">
        <v>42</v>
      </c>
      <c r="C21">
        <v>24.1</v>
      </c>
      <c r="E21" s="11" t="s">
        <v>36</v>
      </c>
      <c r="F21">
        <v>12.79</v>
      </c>
      <c r="I21" s="9">
        <f t="shared" si="1"/>
        <v>11.3416666666667</v>
      </c>
      <c r="K21" s="9">
        <f t="shared" si="2"/>
        <v>0.282500000000002</v>
      </c>
      <c r="L21" s="11">
        <f t="shared" si="3"/>
        <v>0.822165078627194</v>
      </c>
    </row>
    <row r="22" spans="1:17">
      <c r="A22" s="29" t="s">
        <v>43</v>
      </c>
      <c r="B22" s="4" t="s">
        <v>42</v>
      </c>
      <c r="C22">
        <v>23.48</v>
      </c>
      <c r="E22" s="11" t="s">
        <v>36</v>
      </c>
      <c r="F22">
        <v>12.86</v>
      </c>
      <c r="I22" s="9">
        <f t="shared" si="1"/>
        <v>10.7216666666667</v>
      </c>
      <c r="K22" s="9">
        <f t="shared" si="2"/>
        <v>-0.337499999999999</v>
      </c>
      <c r="L22" s="11">
        <f t="shared" si="3"/>
        <v>1.26356510426384</v>
      </c>
    </row>
    <row r="23" spans="1:17">
      <c r="A23" s="29" t="s">
        <v>43</v>
      </c>
      <c r="B23" s="4" t="s">
        <v>42</v>
      </c>
      <c r="C23">
        <v>23.57</v>
      </c>
      <c r="E23" s="11" t="s">
        <v>36</v>
      </c>
      <c r="F23">
        <v>12.73</v>
      </c>
      <c r="I23" s="9">
        <f t="shared" si="1"/>
        <v>10.8116666666667</v>
      </c>
      <c r="K23" s="9">
        <f t="shared" si="2"/>
        <v>-0.247499999999999</v>
      </c>
      <c r="L23" s="11">
        <f t="shared" si="3"/>
        <v>1.18714816056886</v>
      </c>
    </row>
    <row r="24" spans="1:17">
      <c r="A24" s="29" t="s">
        <v>43</v>
      </c>
      <c r="B24" s="4" t="s">
        <v>42</v>
      </c>
      <c r="C24">
        <v>24.02</v>
      </c>
      <c r="E24" s="11" t="s">
        <v>36</v>
      </c>
      <c r="F24" s="14">
        <v>12.92</v>
      </c>
      <c r="I24" s="9">
        <f t="shared" si="1"/>
        <v>11.2616666666667</v>
      </c>
      <c r="K24" s="9">
        <f t="shared" si="2"/>
        <v>0.202500000000001</v>
      </c>
      <c r="L24" s="11">
        <f t="shared" si="3"/>
        <v>0.869043320428511</v>
      </c>
    </row>
    <row r="25" spans="1:17">
      <c r="A25" s="29" t="s">
        <v>43</v>
      </c>
      <c r="B25" s="4" t="s">
        <v>42</v>
      </c>
      <c r="C25">
        <v>23.49</v>
      </c>
      <c r="E25" s="11" t="s">
        <v>36</v>
      </c>
      <c r="F25">
        <v>12.98</v>
      </c>
      <c r="I25" s="9">
        <f t="shared" si="1"/>
        <v>10.7316666666667</v>
      </c>
      <c r="K25" s="9">
        <f t="shared" si="2"/>
        <v>-0.327500000000001</v>
      </c>
      <c r="L25" s="11">
        <f t="shared" si="3"/>
        <v>1.25483702254054</v>
      </c>
    </row>
    <row r="26" spans="1:17">
      <c r="A26" s="29" t="s">
        <v>43</v>
      </c>
      <c r="B26" s="4" t="s">
        <v>42</v>
      </c>
      <c r="C26">
        <v>23.58</v>
      </c>
      <c r="E26" s="11" t="s">
        <v>36</v>
      </c>
      <c r="F26">
        <v>12.71</v>
      </c>
      <c r="I26" s="9">
        <f t="shared" si="1"/>
        <v>10.8216666666667</v>
      </c>
      <c r="K26" s="9">
        <f t="shared" si="2"/>
        <v>-0.237500000000001</v>
      </c>
      <c r="L26" s="11">
        <f t="shared" si="3"/>
        <v>1.17894792923281</v>
      </c>
    </row>
    <row r="27" spans="1:17">
      <c r="A27" t="s">
        <v>44</v>
      </c>
      <c r="B27" s="9" t="s">
        <v>42</v>
      </c>
      <c r="C27">
        <v>26.01</v>
      </c>
      <c r="D27" s="10"/>
      <c r="E27" s="9" t="s">
        <v>36</v>
      </c>
      <c r="F27">
        <v>12.66</v>
      </c>
      <c r="G27" s="10">
        <f>AVERAGE(F27:F38)</f>
        <v>13.0891666666667</v>
      </c>
      <c r="H27" s="10"/>
      <c r="I27" s="10">
        <f t="shared" ref="I27:I38" si="4">C27-$G$27</f>
        <v>12.9208333333333</v>
      </c>
      <c r="J27" s="10"/>
      <c r="K27" s="9">
        <f t="shared" si="2"/>
        <v>1.86166666666667</v>
      </c>
      <c r="L27" s="9">
        <f t="shared" si="3"/>
        <v>0.275158220045766</v>
      </c>
      <c r="M27" s="10"/>
      <c r="N27" s="10"/>
      <c r="O27" s="10"/>
      <c r="P27" s="10"/>
      <c r="Q27" s="10"/>
    </row>
    <row r="28" spans="1:17">
      <c r="A28" s="29"/>
      <c r="B28" s="4" t="s">
        <v>42</v>
      </c>
      <c r="C28">
        <v>26.39</v>
      </c>
      <c r="E28" s="11" t="s">
        <v>36</v>
      </c>
      <c r="F28">
        <v>13.05</v>
      </c>
      <c r="I28" s="10">
        <f t="shared" si="4"/>
        <v>13.3008333333333</v>
      </c>
      <c r="K28" s="9">
        <f t="shared" si="2"/>
        <v>2.24166666666667</v>
      </c>
      <c r="L28" s="11">
        <f t="shared" si="3"/>
        <v>0.211441919657862</v>
      </c>
    </row>
    <row r="29" spans="1:17">
      <c r="A29" s="29"/>
      <c r="B29" s="4" t="s">
        <v>42</v>
      </c>
      <c r="C29">
        <v>26.48</v>
      </c>
      <c r="E29" s="11" t="s">
        <v>36</v>
      </c>
      <c r="F29">
        <v>13.23</v>
      </c>
      <c r="I29" s="10">
        <f t="shared" si="4"/>
        <v>13.3908333333333</v>
      </c>
      <c r="K29" s="9">
        <f t="shared" si="2"/>
        <v>2.33166666666667</v>
      </c>
      <c r="L29" s="11">
        <f t="shared" si="3"/>
        <v>0.198654493656042</v>
      </c>
    </row>
    <row r="30" spans="1:17">
      <c r="A30" s="29"/>
      <c r="B30" s="4" t="s">
        <v>42</v>
      </c>
      <c r="C30">
        <v>25.84</v>
      </c>
      <c r="E30" s="11" t="s">
        <v>36</v>
      </c>
      <c r="F30">
        <v>12.76</v>
      </c>
      <c r="I30" s="10">
        <f t="shared" si="4"/>
        <v>12.7508333333333</v>
      </c>
      <c r="K30" s="9">
        <f t="shared" si="2"/>
        <v>1.69166666666667</v>
      </c>
      <c r="L30" s="11">
        <f t="shared" si="3"/>
        <v>0.309569090094359</v>
      </c>
    </row>
    <row r="31" spans="1:17">
      <c r="A31" s="29"/>
      <c r="B31" s="4" t="s">
        <v>42</v>
      </c>
      <c r="C31">
        <v>26.12</v>
      </c>
      <c r="E31" s="11" t="s">
        <v>36</v>
      </c>
      <c r="F31">
        <v>13.12</v>
      </c>
      <c r="I31" s="10">
        <f t="shared" si="4"/>
        <v>13.0308333333333</v>
      </c>
      <c r="K31" s="9">
        <f t="shared" si="2"/>
        <v>1.97166666666667</v>
      </c>
      <c r="L31" s="11">
        <f t="shared" si="3"/>
        <v>0.25495832182541</v>
      </c>
    </row>
    <row r="32" spans="1:17">
      <c r="A32" s="29"/>
      <c r="B32" s="4" t="s">
        <v>42</v>
      </c>
      <c r="C32">
        <v>26.38</v>
      </c>
      <c r="E32" s="11" t="s">
        <v>36</v>
      </c>
      <c r="F32">
        <v>13.1</v>
      </c>
      <c r="I32" s="10">
        <f t="shared" si="4"/>
        <v>13.2908333333333</v>
      </c>
      <c r="K32" s="9">
        <f t="shared" si="2"/>
        <v>2.23166666666667</v>
      </c>
      <c r="L32" s="11">
        <f t="shared" si="3"/>
        <v>0.212912614514131</v>
      </c>
    </row>
    <row r="33" spans="1:12">
      <c r="A33" s="29"/>
      <c r="B33" s="4" t="s">
        <v>42</v>
      </c>
      <c r="C33">
        <v>25.94</v>
      </c>
      <c r="E33" s="11" t="s">
        <v>36</v>
      </c>
      <c r="F33">
        <v>12.77</v>
      </c>
      <c r="I33" s="10">
        <f t="shared" si="4"/>
        <v>12.8508333333333</v>
      </c>
      <c r="K33" s="9">
        <f t="shared" si="2"/>
        <v>1.79166666666667</v>
      </c>
      <c r="L33" s="11">
        <f t="shared" si="3"/>
        <v>0.288838174218067</v>
      </c>
    </row>
    <row r="34" spans="1:12">
      <c r="A34" s="29"/>
      <c r="B34" s="4" t="s">
        <v>42</v>
      </c>
      <c r="C34">
        <v>26.06</v>
      </c>
      <c r="E34" s="11" t="s">
        <v>36</v>
      </c>
      <c r="F34">
        <v>13.15</v>
      </c>
      <c r="I34" s="10">
        <f t="shared" si="4"/>
        <v>12.9708333333333</v>
      </c>
      <c r="K34" s="9">
        <f t="shared" si="2"/>
        <v>1.91166666666667</v>
      </c>
      <c r="L34" s="11">
        <f t="shared" si="3"/>
        <v>0.265785320944502</v>
      </c>
    </row>
    <row r="35" spans="1:12">
      <c r="A35" s="29"/>
      <c r="B35" s="4" t="s">
        <v>42</v>
      </c>
      <c r="C35" s="14">
        <v>26.3</v>
      </c>
      <c r="E35" s="11" t="s">
        <v>36</v>
      </c>
      <c r="F35">
        <v>13.45</v>
      </c>
      <c r="I35" s="10">
        <f t="shared" si="4"/>
        <v>13.2108333333333</v>
      </c>
      <c r="K35" s="9">
        <f t="shared" si="2"/>
        <v>2.15166666666667</v>
      </c>
      <c r="L35" s="11">
        <f t="shared" si="3"/>
        <v>0.225052474604527</v>
      </c>
    </row>
    <row r="36" spans="1:12">
      <c r="A36" s="29"/>
      <c r="B36" s="4" t="s">
        <v>42</v>
      </c>
      <c r="C36">
        <v>25.8</v>
      </c>
      <c r="E36" s="11" t="s">
        <v>36</v>
      </c>
      <c r="F36">
        <v>12.94</v>
      </c>
      <c r="I36" s="10">
        <f t="shared" si="4"/>
        <v>12.7108333333333</v>
      </c>
      <c r="K36" s="9">
        <f t="shared" si="2"/>
        <v>1.65166666666667</v>
      </c>
      <c r="L36" s="11">
        <f t="shared" si="3"/>
        <v>0.318272261831348</v>
      </c>
    </row>
    <row r="37" spans="1:12">
      <c r="A37" s="29"/>
      <c r="B37" s="4" t="s">
        <v>42</v>
      </c>
      <c r="C37">
        <v>25.91</v>
      </c>
      <c r="E37" s="11" t="s">
        <v>36</v>
      </c>
      <c r="F37">
        <v>13.29</v>
      </c>
      <c r="I37" s="10">
        <f t="shared" si="4"/>
        <v>12.8208333333333</v>
      </c>
      <c r="K37" s="9">
        <f t="shared" si="2"/>
        <v>1.76166666666667</v>
      </c>
      <c r="L37" s="11">
        <f t="shared" si="3"/>
        <v>0.294907278243774</v>
      </c>
    </row>
    <row r="38" spans="1:12">
      <c r="A38" s="29"/>
      <c r="B38" s="4" t="s">
        <v>42</v>
      </c>
      <c r="C38">
        <v>26.29</v>
      </c>
      <c r="E38" s="11" t="s">
        <v>36</v>
      </c>
      <c r="F38">
        <v>13.55</v>
      </c>
      <c r="I38" s="10">
        <f t="shared" si="4"/>
        <v>13.2008333333333</v>
      </c>
      <c r="K38" s="9">
        <f t="shared" si="2"/>
        <v>2.14166666666667</v>
      </c>
      <c r="L38" s="11">
        <f t="shared" si="3"/>
        <v>0.226617838357027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R41"/>
  <sheetViews>
    <sheetView topLeftCell="J2" workbookViewId="0">
      <selection activeCell="P19" sqref="P19"/>
    </sheetView>
  </sheetViews>
  <sheetFormatPr defaultColWidth="8.72727272727273" defaultRowHeight="14"/>
  <cols>
    <col min="1" max="1" width="2.63636363636364" customWidth="1"/>
    <col min="8" max="8" width="9.54545454545454"/>
    <col min="10" max="10" width="9.54545454545454"/>
    <col min="12" max="12" width="14"/>
    <col min="13" max="13" width="12.8181818181818"/>
    <col min="16" max="16" width="15.9090909090909" customWidth="1"/>
    <col min="17" max="17" width="15" customWidth="1"/>
    <col min="18" max="18" width="18.1818181818182" customWidth="1"/>
    <col min="20" max="20" width="12.8181818181818"/>
    <col min="21" max="21" width="11.7272727272727"/>
  </cols>
  <sheetData>
    <row r="2" ht="15" spans="2:18">
      <c r="B2" s="1" t="s">
        <v>2</v>
      </c>
      <c r="C2" s="2" t="s">
        <v>3</v>
      </c>
      <c r="D2" s="3" t="s">
        <v>4</v>
      </c>
      <c r="E2" s="2"/>
      <c r="F2" s="4" t="s">
        <v>5</v>
      </c>
      <c r="G2" s="4" t="s">
        <v>4</v>
      </c>
      <c r="H2" s="5" t="s">
        <v>6</v>
      </c>
      <c r="I2" s="6"/>
      <c r="J2" s="5" t="s">
        <v>7</v>
      </c>
      <c r="K2" s="5" t="s">
        <v>8</v>
      </c>
      <c r="L2" s="6" t="s">
        <v>9</v>
      </c>
      <c r="M2" s="6" t="s">
        <v>10</v>
      </c>
    </row>
    <row r="3" spans="2:18">
      <c r="B3" s="8" t="s">
        <v>37</v>
      </c>
      <c r="C3" s="9" t="s">
        <v>42</v>
      </c>
      <c r="D3">
        <v>25.92</v>
      </c>
      <c r="E3" s="7"/>
      <c r="F3" s="11" t="s">
        <v>36</v>
      </c>
      <c r="G3">
        <v>13.77</v>
      </c>
      <c r="H3" s="9">
        <f>AVERAGE(G3:G10)</f>
        <v>13.98</v>
      </c>
      <c r="I3" s="9"/>
      <c r="J3" s="9">
        <f t="shared" ref="J3:J14" si="0">D3-$H$3</f>
        <v>11.94</v>
      </c>
      <c r="K3" s="9">
        <f>AVERAGE(J3:J14)</f>
        <v>12.0708333333333</v>
      </c>
      <c r="L3" s="9">
        <f>J3-$K$3</f>
        <v>-0.13083333333333</v>
      </c>
      <c r="M3" s="9">
        <f>2^-L3</f>
        <v>1.09492597267841</v>
      </c>
      <c r="N3" s="10"/>
      <c r="O3" s="19" t="s">
        <v>14</v>
      </c>
      <c r="P3" s="8" t="s">
        <v>37</v>
      </c>
      <c r="Q3" s="8" t="s">
        <v>45</v>
      </c>
      <c r="R3" s="10" t="s">
        <v>46</v>
      </c>
    </row>
    <row r="4" spans="2:18">
      <c r="B4" s="4"/>
      <c r="C4" s="4" t="s">
        <v>42</v>
      </c>
      <c r="D4">
        <v>26.08</v>
      </c>
      <c r="F4" s="11" t="s">
        <v>36</v>
      </c>
      <c r="G4">
        <v>14.01</v>
      </c>
      <c r="J4" s="9">
        <f t="shared" si="0"/>
        <v>12.1</v>
      </c>
      <c r="L4" s="9">
        <f>J4-$K$3</f>
        <v>0.0291666666666668</v>
      </c>
      <c r="M4" s="11">
        <f>2^-L4</f>
        <v>0.979986196357379</v>
      </c>
      <c r="P4" s="23">
        <v>1.09492597267842</v>
      </c>
      <c r="Q4" s="23">
        <v>0.760269770389726</v>
      </c>
      <c r="R4" s="24">
        <v>9.24282157497818</v>
      </c>
    </row>
    <row r="5" spans="2:18">
      <c r="B5" s="4"/>
      <c r="C5" s="4" t="s">
        <v>42</v>
      </c>
      <c r="D5">
        <v>25.83</v>
      </c>
      <c r="F5" s="11" t="s">
        <v>36</v>
      </c>
      <c r="G5">
        <v>13.82</v>
      </c>
      <c r="J5" s="9">
        <f t="shared" si="0"/>
        <v>11.85</v>
      </c>
      <c r="L5" s="9">
        <f>J5-$K$3</f>
        <v>-0.220833333333333</v>
      </c>
      <c r="M5" s="11">
        <f>2^-L5</f>
        <v>1.16540655731265</v>
      </c>
      <c r="P5" s="23">
        <v>0.979986196357379</v>
      </c>
      <c r="Q5" s="23">
        <v>0.734372191002788</v>
      </c>
      <c r="R5" s="23">
        <v>9.43703290380077</v>
      </c>
    </row>
    <row r="6" spans="2:18">
      <c r="B6" s="4"/>
      <c r="C6" s="4" t="s">
        <v>42</v>
      </c>
      <c r="D6">
        <v>26.05</v>
      </c>
      <c r="F6" s="11" t="s">
        <v>36</v>
      </c>
      <c r="G6">
        <v>14.01</v>
      </c>
      <c r="J6" s="9">
        <f t="shared" si="0"/>
        <v>12.07</v>
      </c>
      <c r="L6" s="9">
        <f>J6-$K$3</f>
        <v>-0.000833333333330799</v>
      </c>
      <c r="M6" s="11">
        <f>2^-L6</f>
        <v>1.00057778950655</v>
      </c>
      <c r="P6" s="23">
        <v>1.16540655731265</v>
      </c>
      <c r="Q6" s="23">
        <v>0.803618862995399</v>
      </c>
      <c r="R6" s="23">
        <v>9.70234401100582</v>
      </c>
    </row>
    <row r="7" spans="2:18">
      <c r="B7" s="11"/>
      <c r="C7" s="4" t="s">
        <v>42</v>
      </c>
      <c r="D7">
        <v>25.83</v>
      </c>
      <c r="E7" s="7"/>
      <c r="F7" s="11" t="s">
        <v>36</v>
      </c>
      <c r="G7">
        <v>13.97</v>
      </c>
      <c r="H7" s="7"/>
      <c r="I7" s="7"/>
      <c r="J7" s="9">
        <f t="shared" si="0"/>
        <v>11.85</v>
      </c>
      <c r="K7" s="7"/>
      <c r="L7" s="9">
        <f>J7-$K$3</f>
        <v>-0.220833333333333</v>
      </c>
      <c r="M7" s="11">
        <f>2^-L7</f>
        <v>1.16540655731265</v>
      </c>
      <c r="N7" s="7"/>
      <c r="O7" s="7"/>
      <c r="P7" s="24">
        <v>1.00057778950655</v>
      </c>
      <c r="Q7" s="24">
        <v>0.891670957557567</v>
      </c>
      <c r="R7" s="24">
        <v>7.00474889124707</v>
      </c>
    </row>
    <row r="8" spans="2:18">
      <c r="B8" s="4"/>
      <c r="C8" s="4" t="s">
        <v>42</v>
      </c>
      <c r="D8">
        <v>26.13</v>
      </c>
      <c r="F8" s="11" t="s">
        <v>36</v>
      </c>
      <c r="G8">
        <v>14</v>
      </c>
      <c r="J8" s="9">
        <f t="shared" si="0"/>
        <v>12.15</v>
      </c>
      <c r="L8" s="9">
        <f>J8-$K$3</f>
        <v>0.0791666666666675</v>
      </c>
      <c r="M8" s="11">
        <f>2^-L8</f>
        <v>0.946604268906469</v>
      </c>
      <c r="P8" s="23">
        <v>1.16540655731265</v>
      </c>
      <c r="Q8" s="23">
        <v>0.826211664407198</v>
      </c>
      <c r="R8" s="23">
        <v>8.56428812955753</v>
      </c>
    </row>
    <row r="9" spans="2:18">
      <c r="B9" s="4"/>
      <c r="C9" s="4" t="s">
        <v>42</v>
      </c>
      <c r="D9">
        <v>25.68</v>
      </c>
      <c r="F9" s="11" t="s">
        <v>36</v>
      </c>
      <c r="G9">
        <v>14.02</v>
      </c>
      <c r="J9" s="9">
        <f t="shared" si="0"/>
        <v>11.7</v>
      </c>
      <c r="L9" s="9">
        <f>J9-$K$3</f>
        <v>-0.370833333333332</v>
      </c>
      <c r="M9" s="11">
        <f>2^-L9</f>
        <v>1.2930995385418</v>
      </c>
      <c r="P9" s="23">
        <v>0.946604268906469</v>
      </c>
      <c r="Q9" s="23">
        <v>0.855347955829374</v>
      </c>
      <c r="R9" s="23">
        <v>7.25177082742488</v>
      </c>
    </row>
    <row r="10" spans="2:18">
      <c r="B10" s="4"/>
      <c r="C10" s="4" t="s">
        <v>42</v>
      </c>
      <c r="D10">
        <v>26.12</v>
      </c>
      <c r="F10" s="11" t="s">
        <v>36</v>
      </c>
      <c r="G10">
        <v>14.24</v>
      </c>
      <c r="J10" s="9">
        <f t="shared" si="0"/>
        <v>12.14</v>
      </c>
      <c r="L10" s="9">
        <f>J10-$K$3</f>
        <v>0.0691666666666695</v>
      </c>
      <c r="M10" s="11">
        <f>2^-L10</f>
        <v>0.953188422282751</v>
      </c>
      <c r="P10" s="23">
        <v>1.2930995385418</v>
      </c>
      <c r="Q10" s="23">
        <v>0.879395059990183</v>
      </c>
      <c r="R10" s="23">
        <v>8.21541431024782</v>
      </c>
    </row>
    <row r="11" spans="2:18">
      <c r="B11" s="11"/>
      <c r="C11" s="4" t="s">
        <v>42</v>
      </c>
      <c r="D11">
        <v>26.26</v>
      </c>
      <c r="E11" s="7"/>
      <c r="F11" s="11" t="s">
        <v>36</v>
      </c>
      <c r="G11">
        <v>14.15</v>
      </c>
      <c r="H11" s="7"/>
      <c r="I11"/>
      <c r="J11" s="9">
        <f t="shared" si="0"/>
        <v>12.28</v>
      </c>
      <c r="K11" s="7"/>
      <c r="L11" s="9">
        <f>J11-$K$3</f>
        <v>0.20916666666667</v>
      </c>
      <c r="M11" s="11">
        <f>2^-L11</f>
        <v>0.865036751848139</v>
      </c>
      <c r="N11" s="7"/>
      <c r="O11" s="7"/>
      <c r="P11" s="24">
        <v>0.953188422282752</v>
      </c>
      <c r="Q11" s="24">
        <v>1.08266231523003</v>
      </c>
      <c r="R11" s="24">
        <v>8.56428812955753</v>
      </c>
    </row>
    <row r="12" spans="2:18">
      <c r="B12" s="11"/>
      <c r="C12" s="4" t="s">
        <v>42</v>
      </c>
      <c r="D12">
        <v>26.18</v>
      </c>
      <c r="F12" s="11" t="s">
        <v>36</v>
      </c>
      <c r="G12">
        <v>14.12</v>
      </c>
      <c r="J12" s="9">
        <f t="shared" si="0"/>
        <v>12.2</v>
      </c>
      <c r="L12" s="9">
        <f>J12-$K$3</f>
        <v>0.129166666666668</v>
      </c>
      <c r="M12" s="11">
        <f>2^-L12</f>
        <v>0.914359452452102</v>
      </c>
      <c r="P12" s="23">
        <v>0.86503675184814</v>
      </c>
      <c r="Q12" s="23">
        <v>0.955669269624527</v>
      </c>
      <c r="R12" s="23"/>
    </row>
    <row r="13" spans="2:18">
      <c r="B13" s="11"/>
      <c r="C13" s="4" t="s">
        <v>42</v>
      </c>
      <c r="D13">
        <v>26.29</v>
      </c>
      <c r="F13" s="11" t="s">
        <v>36</v>
      </c>
      <c r="G13">
        <v>14.1</v>
      </c>
      <c r="J13" s="9">
        <f t="shared" si="0"/>
        <v>12.31</v>
      </c>
      <c r="L13" s="9">
        <f>J13-$K$3</f>
        <v>0.239166666666668</v>
      </c>
      <c r="M13" s="11">
        <f>2^-L13</f>
        <v>0.847234552918734</v>
      </c>
      <c r="P13" s="23">
        <v>0.914359452452103</v>
      </c>
      <c r="Q13" s="23">
        <v>0.94906797978391</v>
      </c>
      <c r="R13" s="23"/>
    </row>
    <row r="14" spans="2:18">
      <c r="B14" s="11"/>
      <c r="C14" s="4" t="s">
        <v>42</v>
      </c>
      <c r="D14">
        <v>26.24</v>
      </c>
      <c r="F14" s="11" t="s">
        <v>36</v>
      </c>
      <c r="G14">
        <v>14.12</v>
      </c>
      <c r="J14" s="9">
        <f t="shared" si="0"/>
        <v>12.26</v>
      </c>
      <c r="L14" s="9">
        <f>J14-$K$3</f>
        <v>0.189166666666667</v>
      </c>
      <c r="M14" s="11">
        <f>2^-L14</f>
        <v>0.877112214903197</v>
      </c>
      <c r="P14">
        <v>0.847234552918735</v>
      </c>
      <c r="Q14">
        <v>1.21805842380238</v>
      </c>
    </row>
    <row r="15" spans="2:18">
      <c r="B15" s="8" t="s">
        <v>45</v>
      </c>
      <c r="C15" s="9" t="s">
        <v>42</v>
      </c>
      <c r="D15" s="14">
        <v>26.62</v>
      </c>
      <c r="E15"/>
      <c r="F15" s="11" t="s">
        <v>36</v>
      </c>
      <c r="G15" s="14">
        <v>14.26</v>
      </c>
      <c r="H15" s="10">
        <f>AVERAGE(G15:G22)</f>
        <v>14.15375</v>
      </c>
      <c r="I15" s="10"/>
      <c r="J15" s="9">
        <f t="shared" ref="J15:J26" si="1">D15-$H$15</f>
        <v>12.46625</v>
      </c>
      <c r="K15" s="10"/>
      <c r="L15" s="9">
        <f t="shared" ref="L15:L38" si="2">J15-$K$3</f>
        <v>0.395416666666668</v>
      </c>
      <c r="M15" s="9">
        <f t="shared" ref="M15:M34" si="3">2^-L15</f>
        <v>0.760269770389726</v>
      </c>
      <c r="N15" s="10"/>
      <c r="O15" s="10"/>
      <c r="P15" s="10">
        <v>0.877112214903198</v>
      </c>
      <c r="Q15" s="10">
        <v>0.916739240292589</v>
      </c>
      <c r="R15" s="10"/>
    </row>
    <row r="16" spans="2:18">
      <c r="B16" s="29"/>
      <c r="C16" s="4" t="s">
        <v>42</v>
      </c>
      <c r="D16" s="14">
        <v>26.67</v>
      </c>
      <c r="F16" s="11" t="s">
        <v>36</v>
      </c>
      <c r="G16">
        <v>14.23</v>
      </c>
      <c r="J16" s="9">
        <f t="shared" si="1"/>
        <v>12.51625</v>
      </c>
      <c r="L16" s="9">
        <f t="shared" si="2"/>
        <v>0.445416666666668</v>
      </c>
      <c r="M16" s="11">
        <f t="shared" si="3"/>
        <v>0.734372191002787</v>
      </c>
    </row>
    <row r="17" spans="2:18">
      <c r="B17" s="29"/>
      <c r="C17" s="4" t="s">
        <v>42</v>
      </c>
      <c r="D17" s="14">
        <v>26.54</v>
      </c>
      <c r="F17" s="11" t="s">
        <v>36</v>
      </c>
      <c r="G17">
        <v>13.98</v>
      </c>
      <c r="J17" s="9">
        <f t="shared" si="1"/>
        <v>12.38625</v>
      </c>
      <c r="L17" s="9">
        <f t="shared" si="2"/>
        <v>0.315416666666666</v>
      </c>
      <c r="M17" s="11">
        <f t="shared" si="3"/>
        <v>0.8036188629954</v>
      </c>
    </row>
    <row r="18" spans="2:18">
      <c r="B18" s="29"/>
      <c r="C18" s="4" t="s">
        <v>42</v>
      </c>
      <c r="D18" s="14">
        <v>26.39</v>
      </c>
      <c r="F18" s="11" t="s">
        <v>36</v>
      </c>
      <c r="G18">
        <v>14.09</v>
      </c>
      <c r="J18" s="9">
        <f t="shared" si="1"/>
        <v>12.23625</v>
      </c>
      <c r="L18" s="9">
        <f t="shared" si="2"/>
        <v>0.165416666666667</v>
      </c>
      <c r="M18" s="11">
        <f t="shared" si="3"/>
        <v>0.891670957557567</v>
      </c>
    </row>
    <row r="19" spans="2:18">
      <c r="B19" s="29"/>
      <c r="C19" s="4" t="s">
        <v>42</v>
      </c>
      <c r="D19" s="14">
        <v>26.5</v>
      </c>
      <c r="F19" s="11" t="s">
        <v>36</v>
      </c>
      <c r="G19">
        <v>14</v>
      </c>
      <c r="J19" s="9">
        <f t="shared" si="1"/>
        <v>12.34625</v>
      </c>
      <c r="L19" s="9">
        <f t="shared" si="2"/>
        <v>0.275416666666667</v>
      </c>
      <c r="M19" s="11">
        <f t="shared" si="3"/>
        <v>0.826211664407198</v>
      </c>
    </row>
    <row r="20" spans="2:18">
      <c r="B20" s="29"/>
      <c r="C20" s="4" t="s">
        <v>42</v>
      </c>
      <c r="D20">
        <v>26.45</v>
      </c>
      <c r="F20" s="11" t="s">
        <v>36</v>
      </c>
      <c r="G20">
        <v>14.15</v>
      </c>
      <c r="J20" s="9">
        <f t="shared" si="1"/>
        <v>12.29625</v>
      </c>
      <c r="L20" s="9">
        <f t="shared" si="2"/>
        <v>0.225416666666666</v>
      </c>
      <c r="M20" s="11">
        <f t="shared" si="3"/>
        <v>0.855347955829376</v>
      </c>
    </row>
    <row r="21" spans="2:18">
      <c r="B21" s="29"/>
      <c r="C21" s="4" t="s">
        <v>42</v>
      </c>
      <c r="D21">
        <v>26.41</v>
      </c>
      <c r="F21" s="11" t="s">
        <v>36</v>
      </c>
      <c r="G21">
        <v>14.17</v>
      </c>
      <c r="J21" s="9">
        <f t="shared" si="1"/>
        <v>12.25625</v>
      </c>
      <c r="L21" s="9">
        <f t="shared" si="2"/>
        <v>0.185416666666667</v>
      </c>
      <c r="M21" s="11">
        <f t="shared" si="3"/>
        <v>0.879395059990183</v>
      </c>
    </row>
    <row r="22" spans="2:18">
      <c r="B22" s="29"/>
      <c r="C22" s="4" t="s">
        <v>42</v>
      </c>
      <c r="D22">
        <v>26.11</v>
      </c>
      <c r="F22" s="11" t="s">
        <v>36</v>
      </c>
      <c r="G22">
        <v>14.35</v>
      </c>
      <c r="J22" s="9">
        <f t="shared" si="1"/>
        <v>11.95625</v>
      </c>
      <c r="L22" s="9">
        <f t="shared" si="2"/>
        <v>-0.114583333333334</v>
      </c>
      <c r="M22" s="11">
        <f t="shared" si="3"/>
        <v>1.08266231523003</v>
      </c>
    </row>
    <row r="23" spans="2:18">
      <c r="B23" s="29"/>
      <c r="C23" s="4" t="s">
        <v>42</v>
      </c>
      <c r="D23">
        <v>26.29</v>
      </c>
      <c r="F23" s="11" t="s">
        <v>36</v>
      </c>
      <c r="G23">
        <v>13.98</v>
      </c>
      <c r="J23" s="9">
        <f t="shared" si="1"/>
        <v>12.13625</v>
      </c>
      <c r="L23" s="9">
        <f t="shared" si="2"/>
        <v>0.0654166666666658</v>
      </c>
      <c r="M23" s="11">
        <f t="shared" si="3"/>
        <v>0.955669269624527</v>
      </c>
    </row>
    <row r="24" spans="2:18">
      <c r="B24" s="29"/>
      <c r="C24" s="4" t="s">
        <v>42</v>
      </c>
      <c r="D24">
        <v>26.3</v>
      </c>
      <c r="F24" s="11" t="s">
        <v>36</v>
      </c>
      <c r="G24">
        <v>13.99</v>
      </c>
      <c r="J24" s="9">
        <f t="shared" si="1"/>
        <v>12.14625</v>
      </c>
      <c r="L24" s="9">
        <f t="shared" si="2"/>
        <v>0.0754166666666674</v>
      </c>
      <c r="M24" s="11">
        <f t="shared" si="3"/>
        <v>0.94906797978391</v>
      </c>
    </row>
    <row r="25" spans="2:18">
      <c r="B25" s="29"/>
      <c r="C25" s="4" t="s">
        <v>42</v>
      </c>
      <c r="D25">
        <v>25.94</v>
      </c>
      <c r="F25" s="11" t="s">
        <v>36</v>
      </c>
      <c r="G25">
        <v>14.06</v>
      </c>
      <c r="J25" s="9">
        <f t="shared" si="1"/>
        <v>11.78625</v>
      </c>
      <c r="L25" s="9">
        <f t="shared" si="2"/>
        <v>-0.284583333333332</v>
      </c>
      <c r="M25" s="11">
        <f t="shared" si="3"/>
        <v>1.21805842380238</v>
      </c>
    </row>
    <row r="26" spans="2:18">
      <c r="B26" s="29"/>
      <c r="C26" s="4" t="s">
        <v>42</v>
      </c>
      <c r="D26">
        <v>26.35</v>
      </c>
      <c r="F26" s="11" t="s">
        <v>36</v>
      </c>
      <c r="G26">
        <v>14.17</v>
      </c>
      <c r="J26" s="9">
        <f t="shared" si="1"/>
        <v>12.19625</v>
      </c>
      <c r="L26" s="9">
        <f t="shared" si="2"/>
        <v>0.125416666666668</v>
      </c>
      <c r="M26" s="11">
        <f t="shared" si="3"/>
        <v>0.916739240292589</v>
      </c>
    </row>
    <row r="27" spans="2:18">
      <c r="B27" s="10" t="s">
        <v>46</v>
      </c>
      <c r="C27" s="9" t="s">
        <v>42</v>
      </c>
      <c r="D27">
        <v>23.17</v>
      </c>
      <c r="E27"/>
      <c r="F27" s="11" t="s">
        <v>36</v>
      </c>
      <c r="G27">
        <v>14.55</v>
      </c>
      <c r="H27" s="10">
        <f>AVERAGE(G27:G34)</f>
        <v>14.3075</v>
      </c>
      <c r="I27" s="10"/>
      <c r="J27" s="10">
        <f t="shared" ref="J27:J38" si="4">D27-$H$27</f>
        <v>8.8625</v>
      </c>
      <c r="K27" s="10"/>
      <c r="L27" s="9">
        <f t="shared" si="2"/>
        <v>-3.20833333333333</v>
      </c>
      <c r="M27" s="9">
        <f t="shared" si="3"/>
        <v>9.24282157497818</v>
      </c>
      <c r="N27" s="10"/>
      <c r="O27" s="10"/>
      <c r="P27" s="10"/>
      <c r="Q27" s="10"/>
      <c r="R27" s="10"/>
    </row>
    <row r="28" spans="2:18">
      <c r="B28" s="29"/>
      <c r="C28" s="4" t="s">
        <v>42</v>
      </c>
      <c r="D28">
        <v>23.14</v>
      </c>
      <c r="F28" s="11" t="s">
        <v>36</v>
      </c>
      <c r="G28" s="14">
        <v>14.07</v>
      </c>
      <c r="J28" s="10">
        <f t="shared" si="4"/>
        <v>8.8325</v>
      </c>
      <c r="L28" s="9">
        <f t="shared" si="2"/>
        <v>-3.23833333333333</v>
      </c>
      <c r="M28" s="11">
        <f t="shared" si="3"/>
        <v>9.43703290380078</v>
      </c>
    </row>
    <row r="29" spans="2:18">
      <c r="B29" s="29"/>
      <c r="C29" s="4" t="s">
        <v>42</v>
      </c>
      <c r="D29">
        <v>23.1</v>
      </c>
      <c r="F29" s="11" t="s">
        <v>36</v>
      </c>
      <c r="G29">
        <v>14.48</v>
      </c>
      <c r="J29" s="10">
        <f t="shared" si="4"/>
        <v>8.7925</v>
      </c>
      <c r="L29" s="9">
        <f t="shared" si="2"/>
        <v>-3.27833333333333</v>
      </c>
      <c r="M29" s="11">
        <f t="shared" si="3"/>
        <v>9.70234401100583</v>
      </c>
    </row>
    <row r="30" spans="2:18">
      <c r="B30" s="29"/>
      <c r="C30" s="4" t="s">
        <v>42</v>
      </c>
      <c r="D30">
        <v>23.57</v>
      </c>
      <c r="F30" s="11" t="s">
        <v>36</v>
      </c>
      <c r="G30">
        <v>14.07</v>
      </c>
      <c r="J30" s="10">
        <f t="shared" si="4"/>
        <v>9.2625</v>
      </c>
      <c r="L30" s="9">
        <f t="shared" si="2"/>
        <v>-2.80833333333333</v>
      </c>
      <c r="M30" s="11">
        <f t="shared" si="3"/>
        <v>7.00474889124708</v>
      </c>
    </row>
    <row r="31" spans="2:18">
      <c r="B31" s="29"/>
      <c r="C31" s="4" t="s">
        <v>42</v>
      </c>
      <c r="D31">
        <v>23.28</v>
      </c>
      <c r="F31" s="11" t="s">
        <v>36</v>
      </c>
      <c r="G31">
        <v>14.45</v>
      </c>
      <c r="J31" s="10">
        <f t="shared" si="4"/>
        <v>8.9725</v>
      </c>
      <c r="L31" s="9">
        <f t="shared" si="2"/>
        <v>-3.09833333333333</v>
      </c>
      <c r="M31" s="11">
        <f t="shared" si="3"/>
        <v>8.56428812955754</v>
      </c>
    </row>
    <row r="32" spans="2:18">
      <c r="B32" s="29"/>
      <c r="C32" s="4" t="s">
        <v>42</v>
      </c>
      <c r="D32">
        <v>23.52</v>
      </c>
      <c r="F32" s="11" t="s">
        <v>36</v>
      </c>
      <c r="G32">
        <v>14.12</v>
      </c>
      <c r="J32" s="10">
        <f t="shared" si="4"/>
        <v>9.2125</v>
      </c>
      <c r="L32" s="9">
        <f t="shared" si="2"/>
        <v>-2.85833333333333</v>
      </c>
      <c r="M32" s="11">
        <f t="shared" si="3"/>
        <v>7.25177082742489</v>
      </c>
    </row>
    <row r="33" spans="2:18">
      <c r="B33" s="29"/>
      <c r="C33" s="4" t="s">
        <v>42</v>
      </c>
      <c r="D33">
        <v>23.34</v>
      </c>
      <c r="F33" s="11" t="s">
        <v>36</v>
      </c>
      <c r="G33">
        <v>14.5</v>
      </c>
      <c r="J33" s="10">
        <f t="shared" si="4"/>
        <v>9.0325</v>
      </c>
      <c r="L33" s="9">
        <f t="shared" si="2"/>
        <v>-3.03833333333333</v>
      </c>
      <c r="M33" s="11">
        <f t="shared" si="3"/>
        <v>8.21541431024783</v>
      </c>
    </row>
    <row r="34" spans="2:18">
      <c r="B34" s="29"/>
      <c r="C34" s="4" t="s">
        <v>42</v>
      </c>
      <c r="D34">
        <v>23.28</v>
      </c>
      <c r="F34" s="11" t="s">
        <v>36</v>
      </c>
      <c r="G34">
        <v>14.22</v>
      </c>
      <c r="J34" s="10">
        <f t="shared" si="4"/>
        <v>8.9725</v>
      </c>
      <c r="L34" s="9">
        <f t="shared" si="2"/>
        <v>-3.09833333333333</v>
      </c>
      <c r="M34" s="11">
        <f t="shared" si="3"/>
        <v>8.56428812955754</v>
      </c>
    </row>
    <row r="35" spans="2:18">
      <c r="B35" s="29"/>
      <c r="C35" s="4" t="s">
        <v>42</v>
      </c>
      <c r="D35"/>
      <c r="F35" s="11" t="s">
        <v>36</v>
      </c>
      <c r="G35">
        <v>14.59</v>
      </c>
      <c r="J35" s="10">
        <f t="shared" si="4"/>
        <v>-14.3075</v>
      </c>
      <c r="L35" s="9">
        <f t="shared" si="2"/>
        <v>-26.3783333333333</v>
      </c>
      <c r="M35" s="11"/>
    </row>
    <row r="36" spans="2:18">
      <c r="B36" s="29"/>
      <c r="C36" s="4" t="s">
        <v>42</v>
      </c>
      <c r="D36"/>
      <c r="F36" s="11" t="s">
        <v>36</v>
      </c>
      <c r="G36">
        <v>14.44</v>
      </c>
      <c r="J36" s="10">
        <f t="shared" si="4"/>
        <v>-14.3075</v>
      </c>
      <c r="L36" s="9">
        <f t="shared" si="2"/>
        <v>-26.3783333333333</v>
      </c>
      <c r="M36" s="11"/>
    </row>
    <row r="37" spans="2:18">
      <c r="B37" s="29"/>
      <c r="C37" s="4" t="s">
        <v>42</v>
      </c>
      <c r="D37"/>
      <c r="F37" s="11" t="s">
        <v>36</v>
      </c>
      <c r="G37">
        <v>14.53</v>
      </c>
      <c r="J37" s="10">
        <f t="shared" si="4"/>
        <v>-14.3075</v>
      </c>
      <c r="L37" s="9">
        <f t="shared" si="2"/>
        <v>-26.3783333333333</v>
      </c>
      <c r="M37" s="11"/>
    </row>
    <row r="38" spans="2:18">
      <c r="B38" s="29"/>
      <c r="C38" s="4" t="s">
        <v>42</v>
      </c>
      <c r="D38"/>
      <c r="F38" s="11" t="s">
        <v>36</v>
      </c>
      <c r="G38">
        <v>14.53</v>
      </c>
      <c r="J38" s="10">
        <f t="shared" si="4"/>
        <v>-14.3075</v>
      </c>
      <c r="L38" s="9">
        <f t="shared" si="2"/>
        <v>-26.3783333333333</v>
      </c>
      <c r="M38" s="11"/>
    </row>
    <row r="39" spans="2:18">
      <c r="B39" s="30"/>
      <c r="C39" s="11"/>
      <c r="D39" s="7"/>
      <c r="E39" s="7"/>
      <c r="F39" s="11"/>
      <c r="G39" s="7"/>
      <c r="H39" s="7"/>
      <c r="I39" s="7"/>
      <c r="J39" s="7"/>
      <c r="K39" s="7"/>
      <c r="L39" s="11"/>
      <c r="M39" s="11"/>
      <c r="N39" s="7"/>
      <c r="O39" s="7"/>
      <c r="P39" s="7"/>
      <c r="Q39" s="7"/>
      <c r="R39" s="7"/>
    </row>
    <row r="40" spans="2:18">
      <c r="B40" s="4"/>
      <c r="C40" s="4"/>
      <c r="D40"/>
      <c r="F40" s="11"/>
      <c r="G40"/>
      <c r="J40" s="7"/>
      <c r="K40" s="7"/>
      <c r="L40" s="11"/>
      <c r="M40" s="11"/>
    </row>
    <row r="41" spans="2:18">
      <c r="B41" s="4"/>
      <c r="C41" s="4"/>
      <c r="D41"/>
      <c r="F41" s="11"/>
      <c r="G41"/>
      <c r="J41" s="7"/>
      <c r="K41" s="7"/>
      <c r="L41" s="11"/>
      <c r="M41" s="11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41"/>
  <sheetViews>
    <sheetView topLeftCell="E1" workbookViewId="0">
      <selection activeCell="I7" sqref="I7"/>
    </sheetView>
  </sheetViews>
  <sheetFormatPr defaultColWidth="8.72727272727273" defaultRowHeight="14"/>
  <cols>
    <col min="2" max="2" width="11.8181818181818" customWidth="1"/>
  </cols>
  <sheetData>
    <row r="2" ht="15" spans="2:19">
      <c r="B2" s="1" t="s">
        <v>2</v>
      </c>
      <c r="C2" s="2" t="s">
        <v>3</v>
      </c>
      <c r="D2" s="3" t="s">
        <v>4</v>
      </c>
      <c r="E2" s="2"/>
      <c r="F2" s="4" t="s">
        <v>5</v>
      </c>
      <c r="G2" s="4" t="s">
        <v>4</v>
      </c>
      <c r="H2" s="5" t="s">
        <v>6</v>
      </c>
      <c r="I2" s="6"/>
      <c r="J2" s="5" t="s">
        <v>7</v>
      </c>
      <c r="K2" s="5" t="s">
        <v>8</v>
      </c>
      <c r="L2" s="6" t="s">
        <v>9</v>
      </c>
      <c r="M2" s="6" t="s">
        <v>10</v>
      </c>
    </row>
    <row r="3" spans="2:19">
      <c r="B3" s="8" t="s">
        <v>47</v>
      </c>
      <c r="C3" s="9" t="s">
        <v>12</v>
      </c>
      <c r="D3">
        <v>29.55</v>
      </c>
      <c r="E3" s="10"/>
      <c r="F3" s="9" t="s">
        <v>13</v>
      </c>
      <c r="G3">
        <v>13.54</v>
      </c>
      <c r="H3" s="9">
        <f>AVERAGE(G3:G14)</f>
        <v>13.46</v>
      </c>
      <c r="I3" s="9"/>
      <c r="J3" s="9">
        <f t="shared" ref="J3:J14" si="0">D3-$H$3</f>
        <v>16.09</v>
      </c>
      <c r="K3" s="9">
        <f>AVERAGE(J3:J14)</f>
        <v>16.135</v>
      </c>
      <c r="L3" s="9">
        <f t="shared" ref="L3:L38" si="1">J3-$K$3</f>
        <v>-0.0449999999999982</v>
      </c>
      <c r="M3" s="9">
        <f t="shared" ref="M3:M38" si="2">2^-L3</f>
        <v>1.03168317930136</v>
      </c>
      <c r="N3" s="10"/>
      <c r="O3" s="10"/>
      <c r="P3" s="10"/>
      <c r="Q3" s="10"/>
      <c r="R3" s="10"/>
      <c r="S3" s="10"/>
    </row>
    <row r="4" spans="2:19">
      <c r="B4" s="4"/>
      <c r="C4" s="4" t="s">
        <v>12</v>
      </c>
      <c r="D4">
        <v>29.51</v>
      </c>
      <c r="F4" s="11" t="s">
        <v>13</v>
      </c>
      <c r="G4">
        <v>13.39</v>
      </c>
      <c r="J4" s="9">
        <f t="shared" si="0"/>
        <v>16.05</v>
      </c>
      <c r="L4" s="9">
        <f t="shared" si="1"/>
        <v>-0.0849999999999973</v>
      </c>
      <c r="M4" s="11">
        <f t="shared" si="2"/>
        <v>1.06068774136821</v>
      </c>
    </row>
    <row r="5" spans="2:19">
      <c r="B5" s="4"/>
      <c r="C5" s="4" t="s">
        <v>12</v>
      </c>
      <c r="D5">
        <v>29.67</v>
      </c>
      <c r="F5" s="11" t="s">
        <v>13</v>
      </c>
      <c r="G5">
        <v>13.15</v>
      </c>
      <c r="J5" s="9">
        <f t="shared" si="0"/>
        <v>16.21</v>
      </c>
      <c r="L5" s="9">
        <f t="shared" si="1"/>
        <v>0.0749999999999993</v>
      </c>
      <c r="M5" s="11">
        <f t="shared" si="2"/>
        <v>0.94934212095052</v>
      </c>
    </row>
    <row r="6" spans="2:19">
      <c r="B6" s="4"/>
      <c r="C6" s="11" t="s">
        <v>12</v>
      </c>
      <c r="D6">
        <v>29.79</v>
      </c>
      <c r="F6" s="11" t="s">
        <v>13</v>
      </c>
      <c r="G6">
        <v>13.42</v>
      </c>
      <c r="J6" s="9">
        <f t="shared" si="0"/>
        <v>16.33</v>
      </c>
      <c r="L6" s="9">
        <f t="shared" si="1"/>
        <v>0.194999999999997</v>
      </c>
      <c r="M6" s="11">
        <f t="shared" si="2"/>
        <v>0.873572895916696</v>
      </c>
    </row>
    <row r="7" spans="2:19">
      <c r="B7" s="11"/>
      <c r="C7" s="11" t="s">
        <v>12</v>
      </c>
      <c r="D7">
        <v>29.51</v>
      </c>
      <c r="E7" s="7"/>
      <c r="F7" s="11" t="s">
        <v>13</v>
      </c>
      <c r="G7">
        <v>13.34</v>
      </c>
      <c r="H7" s="7"/>
      <c r="I7" s="7"/>
      <c r="J7" s="9">
        <f t="shared" si="0"/>
        <v>16.05</v>
      </c>
      <c r="K7" s="7"/>
      <c r="L7" s="9">
        <f t="shared" si="1"/>
        <v>-0.0849999999999973</v>
      </c>
      <c r="M7" s="11">
        <f t="shared" si="2"/>
        <v>1.06068774136821</v>
      </c>
    </row>
    <row r="8" spans="2:19">
      <c r="B8" s="4"/>
      <c r="C8" s="4" t="s">
        <v>12</v>
      </c>
      <c r="D8">
        <v>29.57</v>
      </c>
      <c r="F8" s="11" t="s">
        <v>13</v>
      </c>
      <c r="G8">
        <v>13.38</v>
      </c>
      <c r="J8" s="9">
        <f t="shared" si="0"/>
        <v>16.11</v>
      </c>
      <c r="L8" s="9">
        <f t="shared" si="1"/>
        <v>-0.0250000000000021</v>
      </c>
      <c r="M8" s="11">
        <f t="shared" si="2"/>
        <v>1.01747969210269</v>
      </c>
    </row>
    <row r="9" spans="2:19">
      <c r="B9" s="4"/>
      <c r="C9" s="4" t="s">
        <v>12</v>
      </c>
      <c r="D9">
        <v>29.76</v>
      </c>
      <c r="F9" s="11" t="s">
        <v>13</v>
      </c>
      <c r="G9">
        <v>13.61</v>
      </c>
      <c r="J9" s="9">
        <f t="shared" si="0"/>
        <v>16.3</v>
      </c>
      <c r="L9" s="9">
        <f t="shared" si="1"/>
        <v>0.165000000000003</v>
      </c>
      <c r="M9" s="11">
        <f t="shared" si="2"/>
        <v>0.891928519420091</v>
      </c>
    </row>
    <row r="10" spans="2:19">
      <c r="B10" s="4"/>
      <c r="C10" s="11" t="s">
        <v>12</v>
      </c>
      <c r="D10">
        <v>29.36</v>
      </c>
      <c r="F10" s="11" t="s">
        <v>13</v>
      </c>
      <c r="G10">
        <v>13.24</v>
      </c>
      <c r="J10" s="9">
        <f t="shared" si="0"/>
        <v>15.9</v>
      </c>
      <c r="L10" s="9">
        <f t="shared" si="1"/>
        <v>-0.235000000000001</v>
      </c>
      <c r="M10" s="11">
        <f t="shared" si="2"/>
        <v>1.17690673721877</v>
      </c>
    </row>
    <row r="11" spans="2:19">
      <c r="B11" s="11"/>
      <c r="C11" s="11" t="s">
        <v>12</v>
      </c>
      <c r="D11">
        <v>29.62</v>
      </c>
      <c r="E11" s="7"/>
      <c r="F11" s="11" t="s">
        <v>13</v>
      </c>
      <c r="G11">
        <v>13.46</v>
      </c>
      <c r="H11" s="7"/>
      <c r="I11" s="7"/>
      <c r="J11" s="9">
        <f t="shared" si="0"/>
        <v>16.16</v>
      </c>
      <c r="K11" s="7"/>
      <c r="L11" s="9">
        <f t="shared" si="1"/>
        <v>0.0250000000000021</v>
      </c>
      <c r="M11" s="11">
        <f t="shared" si="2"/>
        <v>0.98282059854525</v>
      </c>
    </row>
    <row r="12" spans="2:19">
      <c r="B12" s="11"/>
      <c r="C12" s="4" t="s">
        <v>12</v>
      </c>
      <c r="D12">
        <v>29.78</v>
      </c>
      <c r="F12" s="11" t="s">
        <v>13</v>
      </c>
      <c r="G12">
        <v>13.72</v>
      </c>
      <c r="J12" s="9">
        <f t="shared" si="0"/>
        <v>16.32</v>
      </c>
      <c r="L12" s="9">
        <f t="shared" si="1"/>
        <v>0.184999999999999</v>
      </c>
      <c r="M12" s="11">
        <f t="shared" si="2"/>
        <v>0.879649075922436</v>
      </c>
    </row>
    <row r="13" spans="2:19">
      <c r="B13" s="11"/>
      <c r="C13" s="4" t="s">
        <v>12</v>
      </c>
      <c r="D13">
        <v>29.45</v>
      </c>
      <c r="F13" s="11" t="s">
        <v>13</v>
      </c>
      <c r="G13">
        <v>13.66</v>
      </c>
      <c r="J13" s="9">
        <f t="shared" si="0"/>
        <v>15.99</v>
      </c>
      <c r="L13" s="9">
        <f t="shared" si="1"/>
        <v>-0.145000000000001</v>
      </c>
      <c r="M13" s="11">
        <f t="shared" si="2"/>
        <v>1.10573065332027</v>
      </c>
    </row>
    <row r="14" spans="2:19">
      <c r="B14" s="11"/>
      <c r="C14" s="11" t="s">
        <v>12</v>
      </c>
      <c r="D14">
        <v>29.57</v>
      </c>
      <c r="F14" s="11" t="s">
        <v>13</v>
      </c>
      <c r="G14">
        <v>13.61</v>
      </c>
      <c r="J14" s="9">
        <f t="shared" si="0"/>
        <v>16.11</v>
      </c>
      <c r="L14" s="9">
        <f t="shared" si="1"/>
        <v>-0.0250000000000021</v>
      </c>
      <c r="M14" s="11">
        <f t="shared" si="2"/>
        <v>1.01747969210269</v>
      </c>
    </row>
    <row r="15" spans="2:19">
      <c r="B15" s="16" t="s">
        <v>48</v>
      </c>
      <c r="C15" s="18" t="s">
        <v>12</v>
      </c>
      <c r="D15">
        <v>30.05</v>
      </c>
      <c r="E15" s="17"/>
      <c r="F15" s="18" t="s">
        <v>13</v>
      </c>
      <c r="G15">
        <v>14.03</v>
      </c>
      <c r="H15" s="9">
        <f>AVERAGE(G15:G26)</f>
        <v>13.9458333333333</v>
      </c>
      <c r="I15" s="9"/>
      <c r="J15" s="9">
        <f t="shared" ref="J15:J26" si="3">D15-$H$15</f>
        <v>16.1041666666667</v>
      </c>
      <c r="K15" s="9">
        <f>AVERAGE(J15:J26)</f>
        <v>15.9475</v>
      </c>
      <c r="L15" s="9">
        <f t="shared" si="1"/>
        <v>-0.0308333333333337</v>
      </c>
      <c r="M15" s="9">
        <f t="shared" si="2"/>
        <v>1.02160205579949</v>
      </c>
      <c r="N15" s="10"/>
      <c r="O15" s="19" t="s">
        <v>39</v>
      </c>
      <c r="P15" s="9" t="s">
        <v>47</v>
      </c>
      <c r="Q15" s="16" t="s">
        <v>48</v>
      </c>
      <c r="R15" s="16" t="s">
        <v>49</v>
      </c>
      <c r="S15" s="8"/>
    </row>
    <row r="16" spans="2:19">
      <c r="B16" s="20"/>
      <c r="C16" s="25" t="s">
        <v>12</v>
      </c>
      <c r="D16">
        <v>29.9</v>
      </c>
      <c r="E16" s="21"/>
      <c r="F16" s="22" t="s">
        <v>13</v>
      </c>
      <c r="G16">
        <v>13.83</v>
      </c>
      <c r="J16" s="9">
        <f t="shared" si="3"/>
        <v>15.9541666666667</v>
      </c>
      <c r="L16" s="9">
        <f t="shared" si="1"/>
        <v>-0.180833333333336</v>
      </c>
      <c r="M16" s="11">
        <f t="shared" si="2"/>
        <v>1.13353845371687</v>
      </c>
      <c r="P16" s="23">
        <v>1.03168317930136</v>
      </c>
      <c r="Q16">
        <v>1.02160205579949</v>
      </c>
      <c r="R16" s="23">
        <v>0.803850990743155</v>
      </c>
      <c r="S16" s="23"/>
    </row>
    <row r="17" spans="2:19">
      <c r="B17" s="20"/>
      <c r="C17" s="25" t="s">
        <v>12</v>
      </c>
      <c r="D17">
        <v>30.02</v>
      </c>
      <c r="E17" s="21"/>
      <c r="F17" s="22" t="s">
        <v>13</v>
      </c>
      <c r="G17">
        <v>14.01</v>
      </c>
      <c r="J17" s="9">
        <f t="shared" si="3"/>
        <v>16.0741666666667</v>
      </c>
      <c r="L17" s="9">
        <f t="shared" si="1"/>
        <v>-0.0608333333333348</v>
      </c>
      <c r="M17" s="11">
        <f t="shared" si="2"/>
        <v>1.04306808661868</v>
      </c>
      <c r="P17" s="23">
        <v>1.06068774136821</v>
      </c>
      <c r="Q17">
        <v>1.13353845371687</v>
      </c>
      <c r="R17" s="23">
        <v>0.694959109921171</v>
      </c>
      <c r="S17" s="23"/>
    </row>
    <row r="18" spans="2:19">
      <c r="B18" s="20"/>
      <c r="C18" s="22" t="s">
        <v>12</v>
      </c>
      <c r="D18">
        <v>30.03</v>
      </c>
      <c r="E18" s="21"/>
      <c r="F18" s="22" t="s">
        <v>13</v>
      </c>
      <c r="G18">
        <v>14.05</v>
      </c>
      <c r="J18" s="9">
        <f t="shared" si="3"/>
        <v>16.0841666666667</v>
      </c>
      <c r="L18" s="9">
        <f t="shared" si="1"/>
        <v>-0.0508333333333333</v>
      </c>
      <c r="M18" s="11">
        <f t="shared" si="2"/>
        <v>1.03586308905088</v>
      </c>
      <c r="P18" s="23">
        <v>0.94934212095052</v>
      </c>
      <c r="Q18">
        <v>1.04306808661868</v>
      </c>
      <c r="R18" s="23">
        <v>0.53034387068411</v>
      </c>
      <c r="S18" s="23"/>
    </row>
    <row r="19" spans="2:19">
      <c r="B19" s="20"/>
      <c r="C19" s="22" t="s">
        <v>12</v>
      </c>
      <c r="D19">
        <v>29.95</v>
      </c>
      <c r="E19" s="21"/>
      <c r="F19" s="22" t="s">
        <v>13</v>
      </c>
      <c r="G19">
        <v>14</v>
      </c>
      <c r="H19" s="7"/>
      <c r="I19" s="7"/>
      <c r="J19" s="9">
        <f t="shared" si="3"/>
        <v>16.0041666666667</v>
      </c>
      <c r="K19" s="7"/>
      <c r="L19" s="9">
        <f t="shared" si="1"/>
        <v>-0.130833333333335</v>
      </c>
      <c r="M19" s="11">
        <f t="shared" si="2"/>
        <v>1.09492597267842</v>
      </c>
      <c r="N19" s="7"/>
      <c r="O19" s="7"/>
      <c r="P19" s="24">
        <v>0.873572895916696</v>
      </c>
      <c r="Q19" s="7">
        <v>1.03586308905088</v>
      </c>
      <c r="R19" s="24">
        <v>0.739693754624419</v>
      </c>
      <c r="S19" s="24"/>
    </row>
    <row r="20" spans="2:19">
      <c r="B20" s="20"/>
      <c r="C20" s="25" t="s">
        <v>12</v>
      </c>
      <c r="D20">
        <v>29.77</v>
      </c>
      <c r="E20" s="21"/>
      <c r="F20" s="22" t="s">
        <v>13</v>
      </c>
      <c r="G20">
        <v>14.1</v>
      </c>
      <c r="J20" s="9">
        <f t="shared" si="3"/>
        <v>15.8241666666667</v>
      </c>
      <c r="L20" s="9">
        <f t="shared" si="1"/>
        <v>-0.310833333333335</v>
      </c>
      <c r="M20" s="11">
        <f t="shared" si="2"/>
        <v>1.24042399003921</v>
      </c>
      <c r="P20" s="23">
        <v>1.06068774136821</v>
      </c>
      <c r="Q20">
        <v>1.09492597267842</v>
      </c>
      <c r="R20" s="23">
        <v>0.837987134667949</v>
      </c>
      <c r="S20" s="23"/>
    </row>
    <row r="21" spans="2:19">
      <c r="B21" s="20"/>
      <c r="C21" s="25" t="s">
        <v>12</v>
      </c>
      <c r="D21">
        <v>29.7</v>
      </c>
      <c r="E21" s="21"/>
      <c r="F21" s="22" t="s">
        <v>13</v>
      </c>
      <c r="G21">
        <v>13.79</v>
      </c>
      <c r="J21" s="9">
        <f t="shared" si="3"/>
        <v>15.7541666666667</v>
      </c>
      <c r="L21" s="9">
        <f t="shared" si="1"/>
        <v>-0.380833333333335</v>
      </c>
      <c r="M21" s="11">
        <f t="shared" si="2"/>
        <v>1.30209375711045</v>
      </c>
      <c r="P21" s="23">
        <v>1.01747969210269</v>
      </c>
      <c r="Q21">
        <v>1.24042399003921</v>
      </c>
      <c r="R21" s="23">
        <v>0.413225159077107</v>
      </c>
      <c r="S21" s="23"/>
    </row>
    <row r="22" spans="2:19">
      <c r="B22" s="20"/>
      <c r="C22" s="22" t="s">
        <v>12</v>
      </c>
      <c r="D22">
        <v>29.77</v>
      </c>
      <c r="E22" s="21"/>
      <c r="F22" s="22" t="s">
        <v>13</v>
      </c>
      <c r="G22">
        <v>13.76</v>
      </c>
      <c r="J22" s="9">
        <f t="shared" si="3"/>
        <v>15.8241666666667</v>
      </c>
      <c r="L22" s="9">
        <f t="shared" si="1"/>
        <v>-0.310833333333335</v>
      </c>
      <c r="M22" s="11">
        <f t="shared" si="2"/>
        <v>1.24042399003921</v>
      </c>
      <c r="P22" s="23">
        <v>0.891928519420091</v>
      </c>
      <c r="Q22">
        <v>1.30209375711045</v>
      </c>
      <c r="R22" s="23">
        <v>0.771105412703972</v>
      </c>
      <c r="S22" s="23"/>
    </row>
    <row r="23" spans="2:19">
      <c r="B23" s="20"/>
      <c r="C23" s="22" t="s">
        <v>12</v>
      </c>
      <c r="D23">
        <v>29.85</v>
      </c>
      <c r="E23" s="21"/>
      <c r="F23" s="22" t="s">
        <v>13</v>
      </c>
      <c r="G23">
        <v>13.94</v>
      </c>
      <c r="H23" s="7"/>
      <c r="I23" s="7"/>
      <c r="J23" s="9">
        <f t="shared" si="3"/>
        <v>15.9041666666667</v>
      </c>
      <c r="K23" s="7"/>
      <c r="L23" s="9">
        <f t="shared" si="1"/>
        <v>-0.230833333333333</v>
      </c>
      <c r="M23" s="11">
        <f t="shared" si="2"/>
        <v>1.17351260095847</v>
      </c>
      <c r="N23" s="7"/>
      <c r="O23" s="7"/>
      <c r="P23" s="24">
        <v>1.17690673721877</v>
      </c>
      <c r="Q23" s="7">
        <v>1.24042399003921</v>
      </c>
      <c r="R23" s="24">
        <v>0.809442216547411</v>
      </c>
      <c r="S23" s="24"/>
    </row>
    <row r="24" spans="2:19">
      <c r="B24" s="20"/>
      <c r="C24" s="25" t="s">
        <v>12</v>
      </c>
      <c r="D24">
        <v>29.91</v>
      </c>
      <c r="E24" s="21"/>
      <c r="F24" s="22" t="s">
        <v>13</v>
      </c>
      <c r="G24">
        <v>14.02</v>
      </c>
      <c r="J24" s="9">
        <f t="shared" si="3"/>
        <v>15.9641666666667</v>
      </c>
      <c r="L24" s="9">
        <f t="shared" si="1"/>
        <v>-0.170833333333334</v>
      </c>
      <c r="M24" s="11">
        <f t="shared" si="2"/>
        <v>1.12570853167552</v>
      </c>
      <c r="P24" s="23">
        <v>0.98282059854525</v>
      </c>
      <c r="Q24">
        <v>1.17351260095847</v>
      </c>
      <c r="R24" s="23">
        <v>0.396392068305143</v>
      </c>
      <c r="S24" s="23"/>
    </row>
    <row r="25" spans="2:19">
      <c r="B25" s="20"/>
      <c r="C25" s="25" t="s">
        <v>12</v>
      </c>
      <c r="D25">
        <v>30.07</v>
      </c>
      <c r="E25" s="21"/>
      <c r="F25" s="22" t="s">
        <v>13</v>
      </c>
      <c r="G25">
        <v>13.88</v>
      </c>
      <c r="J25" s="9">
        <f t="shared" si="3"/>
        <v>16.1241666666667</v>
      </c>
      <c r="L25" s="9">
        <f t="shared" si="1"/>
        <v>-0.0108333333333341</v>
      </c>
      <c r="M25" s="11">
        <f t="shared" si="2"/>
        <v>1.00753735840711</v>
      </c>
      <c r="P25" s="23">
        <v>0.879649075922436</v>
      </c>
      <c r="Q25">
        <v>1.12570853167552</v>
      </c>
      <c r="R25" s="23">
        <v>0.568408486618009</v>
      </c>
      <c r="S25" s="23"/>
    </row>
    <row r="26" spans="2:19">
      <c r="B26" s="20"/>
      <c r="C26" s="22" t="s">
        <v>12</v>
      </c>
      <c r="D26">
        <v>29.7</v>
      </c>
      <c r="E26" s="21"/>
      <c r="F26" s="22" t="s">
        <v>13</v>
      </c>
      <c r="G26">
        <v>13.94</v>
      </c>
      <c r="J26" s="9">
        <f t="shared" si="3"/>
        <v>15.7541666666667</v>
      </c>
      <c r="L26" s="9">
        <f t="shared" si="1"/>
        <v>-0.380833333333335</v>
      </c>
      <c r="M26" s="11">
        <f t="shared" si="2"/>
        <v>1.30209375711045</v>
      </c>
      <c r="P26">
        <v>1.10573065332027</v>
      </c>
      <c r="Q26">
        <v>1.00753735840711</v>
      </c>
      <c r="R26">
        <v>0.609205131837596</v>
      </c>
    </row>
    <row r="27" spans="2:19">
      <c r="B27" s="16" t="s">
        <v>49</v>
      </c>
      <c r="C27" s="18" t="s">
        <v>12</v>
      </c>
      <c r="D27">
        <v>29.63</v>
      </c>
      <c r="E27" s="17"/>
      <c r="F27" s="18" t="s">
        <v>13</v>
      </c>
      <c r="G27">
        <v>12.76</v>
      </c>
      <c r="H27" s="10">
        <f>AVERAGE(G27:G38)</f>
        <v>13.18</v>
      </c>
      <c r="I27" s="10"/>
      <c r="J27" s="9">
        <f t="shared" ref="J27:J38" si="4">D27-$H$27</f>
        <v>16.45</v>
      </c>
      <c r="K27" s="10"/>
      <c r="L27" s="9">
        <f t="shared" si="1"/>
        <v>0.314999999999994</v>
      </c>
      <c r="M27" s="9">
        <f t="shared" si="2"/>
        <v>0.803850990743155</v>
      </c>
      <c r="N27" s="10"/>
      <c r="O27" s="10"/>
      <c r="P27" s="10">
        <v>1.01747969210269</v>
      </c>
      <c r="Q27" s="10">
        <v>1.30209375711045</v>
      </c>
      <c r="R27" s="10">
        <v>0.3498964663988</v>
      </c>
      <c r="S27" s="10"/>
    </row>
    <row r="28" spans="2:19">
      <c r="B28" s="20"/>
      <c r="C28" s="25" t="s">
        <v>12</v>
      </c>
      <c r="D28">
        <v>29.84</v>
      </c>
      <c r="E28" s="21"/>
      <c r="F28" s="22" t="s">
        <v>13</v>
      </c>
      <c r="G28">
        <v>12.86</v>
      </c>
      <c r="J28" s="9">
        <f t="shared" si="4"/>
        <v>16.66</v>
      </c>
      <c r="L28" s="9">
        <f t="shared" si="1"/>
        <v>0.524999999999995</v>
      </c>
      <c r="M28" s="11">
        <f t="shared" si="2"/>
        <v>0.694959109921171</v>
      </c>
    </row>
    <row r="29" spans="2:19">
      <c r="B29" s="20"/>
      <c r="C29" s="25" t="s">
        <v>12</v>
      </c>
      <c r="D29">
        <v>30.23</v>
      </c>
      <c r="E29" s="21"/>
      <c r="F29" s="22" t="s">
        <v>13</v>
      </c>
      <c r="G29">
        <v>13.57</v>
      </c>
      <c r="J29" s="9">
        <f t="shared" si="4"/>
        <v>17.05</v>
      </c>
      <c r="L29" s="9">
        <f t="shared" si="1"/>
        <v>0.914999999999996</v>
      </c>
      <c r="M29" s="11">
        <f t="shared" si="2"/>
        <v>0.53034387068411</v>
      </c>
      <c r="O29" s="7"/>
      <c r="P29" s="11"/>
      <c r="Q29" s="11"/>
      <c r="R29" s="11"/>
    </row>
    <row r="30" spans="2:19">
      <c r="B30" s="20"/>
      <c r="C30" s="22" t="s">
        <v>12</v>
      </c>
      <c r="D30">
        <v>29.75</v>
      </c>
      <c r="E30" s="21"/>
      <c r="F30" s="22" t="s">
        <v>13</v>
      </c>
      <c r="G30">
        <v>12.96</v>
      </c>
      <c r="J30" s="9">
        <f t="shared" si="4"/>
        <v>16.57</v>
      </c>
      <c r="L30" s="9">
        <f t="shared" si="1"/>
        <v>0.434999999999999</v>
      </c>
      <c r="M30" s="11">
        <f t="shared" si="2"/>
        <v>0.739693754624419</v>
      </c>
      <c r="O30" s="7"/>
      <c r="P30" s="28"/>
      <c r="Q30" s="28"/>
      <c r="R30" s="28"/>
    </row>
    <row r="31" spans="2:19">
      <c r="B31" s="20"/>
      <c r="C31" s="22" t="s">
        <v>12</v>
      </c>
      <c r="D31">
        <v>29.57</v>
      </c>
      <c r="E31" s="21"/>
      <c r="F31" s="22" t="s">
        <v>13</v>
      </c>
      <c r="G31">
        <v>13.02</v>
      </c>
      <c r="H31" s="7"/>
      <c r="I31" s="7"/>
      <c r="J31" s="9">
        <f t="shared" si="4"/>
        <v>16.39</v>
      </c>
      <c r="K31" s="7"/>
      <c r="L31" s="9">
        <f t="shared" si="1"/>
        <v>0.254999999999999</v>
      </c>
      <c r="M31" s="11">
        <f t="shared" si="2"/>
        <v>0.837987134667949</v>
      </c>
      <c r="N31" s="7"/>
      <c r="O31" s="7"/>
      <c r="P31" s="7"/>
      <c r="Q31" s="7"/>
      <c r="R31" s="7"/>
      <c r="S31" s="7"/>
    </row>
    <row r="32" spans="2:19">
      <c r="B32" s="20"/>
      <c r="C32" s="25" t="s">
        <v>12</v>
      </c>
      <c r="D32">
        <v>30.59</v>
      </c>
      <c r="E32" s="21"/>
      <c r="F32" s="22" t="s">
        <v>13</v>
      </c>
      <c r="G32">
        <v>13.69</v>
      </c>
      <c r="J32" s="9">
        <f t="shared" si="4"/>
        <v>17.41</v>
      </c>
      <c r="L32" s="9">
        <f t="shared" si="1"/>
        <v>1.275</v>
      </c>
      <c r="M32" s="11">
        <f t="shared" si="2"/>
        <v>0.413225159077107</v>
      </c>
      <c r="O32" s="7"/>
      <c r="P32" s="7"/>
      <c r="Q32" s="7"/>
      <c r="R32" s="7"/>
    </row>
    <row r="33" spans="2:19">
      <c r="B33" s="20"/>
      <c r="C33" s="25" t="s">
        <v>12</v>
      </c>
      <c r="D33">
        <v>29.69</v>
      </c>
      <c r="E33" s="21"/>
      <c r="F33" s="22" t="s">
        <v>13</v>
      </c>
      <c r="G33">
        <v>12.85</v>
      </c>
      <c r="J33" s="9">
        <f t="shared" si="4"/>
        <v>16.51</v>
      </c>
      <c r="L33" s="9">
        <f t="shared" si="1"/>
        <v>0.374999999999996</v>
      </c>
      <c r="M33" s="11">
        <f t="shared" si="2"/>
        <v>0.771105412703972</v>
      </c>
      <c r="O33" s="7"/>
      <c r="P33" s="7"/>
      <c r="Q33" s="7"/>
      <c r="R33" s="7"/>
    </row>
    <row r="34" spans="2:19">
      <c r="B34" s="20"/>
      <c r="C34" s="22" t="s">
        <v>12</v>
      </c>
      <c r="D34">
        <v>29.62</v>
      </c>
      <c r="E34" s="21"/>
      <c r="F34" s="22" t="s">
        <v>13</v>
      </c>
      <c r="G34">
        <v>12.86</v>
      </c>
      <c r="J34" s="9">
        <f t="shared" si="4"/>
        <v>16.44</v>
      </c>
      <c r="L34" s="9">
        <f t="shared" si="1"/>
        <v>0.304999999999996</v>
      </c>
      <c r="M34" s="11">
        <f t="shared" si="2"/>
        <v>0.809442216547411</v>
      </c>
    </row>
    <row r="35" spans="2:19">
      <c r="B35" s="20"/>
      <c r="C35" s="22" t="s">
        <v>12</v>
      </c>
      <c r="D35">
        <v>30.65</v>
      </c>
      <c r="E35" s="21"/>
      <c r="F35" s="22" t="s">
        <v>13</v>
      </c>
      <c r="G35">
        <v>13.59</v>
      </c>
      <c r="H35" s="7"/>
      <c r="I35" s="7"/>
      <c r="J35" s="9">
        <f t="shared" si="4"/>
        <v>17.47</v>
      </c>
      <c r="K35" s="7"/>
      <c r="L35" s="9">
        <f t="shared" si="1"/>
        <v>1.335</v>
      </c>
      <c r="M35" s="11">
        <f t="shared" si="2"/>
        <v>0.396392068305143</v>
      </c>
      <c r="N35" s="7"/>
      <c r="O35" s="7"/>
      <c r="P35" s="7"/>
      <c r="Q35" s="7"/>
      <c r="R35" s="7"/>
      <c r="S35" s="7"/>
    </row>
    <row r="36" spans="2:19">
      <c r="B36" s="20"/>
      <c r="C36" s="25" t="s">
        <v>12</v>
      </c>
      <c r="D36">
        <v>30.13</v>
      </c>
      <c r="E36" s="21"/>
      <c r="F36" s="22" t="s">
        <v>13</v>
      </c>
      <c r="G36">
        <v>13.08</v>
      </c>
      <c r="J36" s="9">
        <f t="shared" si="4"/>
        <v>16.95</v>
      </c>
      <c r="L36" s="9">
        <f t="shared" si="1"/>
        <v>0.814999999999994</v>
      </c>
      <c r="M36" s="11">
        <f t="shared" si="2"/>
        <v>0.568408486618009</v>
      </c>
    </row>
    <row r="37" spans="2:19">
      <c r="B37" s="20"/>
      <c r="C37" s="25" t="s">
        <v>12</v>
      </c>
      <c r="D37">
        <v>30.03</v>
      </c>
      <c r="E37" s="21"/>
      <c r="F37" s="22" t="s">
        <v>13</v>
      </c>
      <c r="G37">
        <v>13.11</v>
      </c>
      <c r="J37" s="9">
        <f t="shared" si="4"/>
        <v>16.85</v>
      </c>
      <c r="L37" s="9">
        <f t="shared" si="1"/>
        <v>0.715</v>
      </c>
      <c r="M37" s="11">
        <f t="shared" si="2"/>
        <v>0.609205131837596</v>
      </c>
    </row>
    <row r="38" spans="2:19">
      <c r="B38" s="20"/>
      <c r="C38" s="22" t="s">
        <v>12</v>
      </c>
      <c r="D38">
        <v>30.83</v>
      </c>
      <c r="E38" s="21"/>
      <c r="F38" s="22" t="s">
        <v>13</v>
      </c>
      <c r="G38">
        <v>13.81</v>
      </c>
      <c r="J38" s="9">
        <f t="shared" si="4"/>
        <v>17.65</v>
      </c>
      <c r="L38" s="9">
        <f t="shared" si="1"/>
        <v>1.515</v>
      </c>
      <c r="M38" s="11">
        <f t="shared" si="2"/>
        <v>0.3498964663988</v>
      </c>
    </row>
    <row r="39" spans="2:19">
      <c r="B39" s="16"/>
      <c r="C39" s="18"/>
      <c r="D39" s="17"/>
      <c r="E39" s="17"/>
      <c r="F39" s="18"/>
      <c r="G39" s="17"/>
      <c r="H39" s="10"/>
      <c r="I39" s="10"/>
      <c r="J39" s="9"/>
      <c r="K39" s="10"/>
      <c r="L39" s="9"/>
      <c r="M39" s="11"/>
      <c r="N39" s="10"/>
      <c r="O39" s="10"/>
      <c r="P39" s="10"/>
      <c r="Q39" s="10"/>
      <c r="R39" s="10"/>
      <c r="S39" s="10"/>
    </row>
    <row r="40" spans="2:19">
      <c r="B40" s="25"/>
      <c r="C40" s="25"/>
      <c r="D40" s="21"/>
      <c r="E40" s="21"/>
      <c r="F40" s="22"/>
      <c r="G40" s="21"/>
      <c r="J40" s="9"/>
      <c r="L40" s="9"/>
      <c r="M40" s="11"/>
    </row>
    <row r="41" spans="2:19">
      <c r="B41" s="25"/>
      <c r="C41" s="25"/>
      <c r="D41" s="21"/>
      <c r="E41" s="21"/>
      <c r="F41" s="22"/>
      <c r="G41" s="21"/>
      <c r="J41" s="9"/>
      <c r="L41" s="9"/>
      <c r="M41" s="11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57"/>
  <sheetViews>
    <sheetView tabSelected="1" workbookViewId="0">
      <selection activeCell="P15" sqref="P15"/>
    </sheetView>
  </sheetViews>
  <sheetFormatPr defaultColWidth="8.72727272727273" defaultRowHeight="14"/>
  <cols>
    <col min="16" max="16" width="13.9090909090909" customWidth="1"/>
    <col min="17" max="17" width="12.9090909090909" customWidth="1"/>
    <col min="18" max="18" width="14.1818181818182" customWidth="1"/>
    <col min="19" max="19" width="12.4545454545455" customWidth="1"/>
  </cols>
  <sheetData>
    <row r="2" ht="15" spans="2:20">
      <c r="B2" s="1" t="s">
        <v>2</v>
      </c>
      <c r="C2" s="2" t="s">
        <v>3</v>
      </c>
      <c r="D2" s="3" t="s">
        <v>4</v>
      </c>
      <c r="E2" s="2"/>
      <c r="F2" s="4" t="s">
        <v>5</v>
      </c>
      <c r="G2" s="4" t="s">
        <v>4</v>
      </c>
      <c r="H2" s="5" t="s">
        <v>6</v>
      </c>
      <c r="I2" s="6"/>
      <c r="J2" s="5" t="s">
        <v>7</v>
      </c>
      <c r="K2" s="5" t="s">
        <v>8</v>
      </c>
      <c r="L2" s="6" t="s">
        <v>9</v>
      </c>
      <c r="M2" s="6" t="s">
        <v>10</v>
      </c>
      <c r="N2" s="7"/>
    </row>
    <row r="3" spans="2:20">
      <c r="B3" s="8" t="s">
        <v>47</v>
      </c>
      <c r="C3" s="9" t="s">
        <v>12</v>
      </c>
      <c r="D3" s="10">
        <v>29.89</v>
      </c>
      <c r="E3" s="10"/>
      <c r="F3" s="9" t="s">
        <v>13</v>
      </c>
      <c r="G3" s="10">
        <v>13.28</v>
      </c>
      <c r="H3" s="9">
        <f>AVERAGE(G3:G14)</f>
        <v>13.5458333333333</v>
      </c>
      <c r="I3" s="9"/>
      <c r="J3" s="9">
        <f t="shared" ref="J3:J18" si="0">D3-$H$3</f>
        <v>16.3441666666667</v>
      </c>
      <c r="K3" s="9">
        <f>AVERAGE(J3:J18)</f>
        <v>16.4654166666667</v>
      </c>
      <c r="L3" s="9">
        <f t="shared" ref="L3:L57" si="1">J3-$K$3</f>
        <v>-0.12125</v>
      </c>
      <c r="M3" s="9">
        <f t="shared" ref="M3:M57" si="2">2^-L3</f>
        <v>1.08767685456155</v>
      </c>
      <c r="N3" s="10"/>
      <c r="O3" s="10"/>
      <c r="P3" s="10"/>
      <c r="Q3" s="10"/>
      <c r="R3" s="10"/>
      <c r="S3" s="10"/>
      <c r="T3" s="10"/>
    </row>
    <row r="4" spans="2:20">
      <c r="B4" s="4"/>
      <c r="C4" s="4" t="s">
        <v>12</v>
      </c>
      <c r="D4">
        <v>29.85</v>
      </c>
      <c r="F4" s="11" t="s">
        <v>13</v>
      </c>
      <c r="G4">
        <v>13.34</v>
      </c>
      <c r="J4" s="9">
        <f t="shared" si="0"/>
        <v>16.3041666666667</v>
      </c>
      <c r="L4" s="9">
        <f t="shared" si="1"/>
        <v>-0.161249999999999</v>
      </c>
      <c r="M4" s="11">
        <f t="shared" si="2"/>
        <v>1.11825561310851</v>
      </c>
      <c r="N4" s="7"/>
    </row>
    <row r="5" spans="2:20">
      <c r="B5" s="4"/>
      <c r="C5" s="4" t="s">
        <v>12</v>
      </c>
      <c r="D5">
        <v>29.98</v>
      </c>
      <c r="F5" s="11" t="s">
        <v>13</v>
      </c>
      <c r="G5">
        <v>13.65</v>
      </c>
      <c r="J5" s="9">
        <f t="shared" si="0"/>
        <v>16.4341666666667</v>
      </c>
      <c r="L5" s="9">
        <f t="shared" si="1"/>
        <v>-0.0312500000000036</v>
      </c>
      <c r="M5" s="11">
        <f t="shared" si="2"/>
        <v>1.02189714865412</v>
      </c>
      <c r="N5" s="7"/>
    </row>
    <row r="6" spans="2:20">
      <c r="B6" s="11"/>
      <c r="C6" s="11" t="s">
        <v>12</v>
      </c>
      <c r="D6">
        <v>29.92</v>
      </c>
      <c r="E6" s="7"/>
      <c r="F6" s="11" t="s">
        <v>13</v>
      </c>
      <c r="G6">
        <v>13.27</v>
      </c>
      <c r="H6" s="7"/>
      <c r="I6" s="7"/>
      <c r="J6" s="9">
        <f t="shared" si="0"/>
        <v>16.3741666666667</v>
      </c>
      <c r="K6" s="7"/>
      <c r="L6" s="9">
        <f t="shared" si="1"/>
        <v>-0.0912499999999987</v>
      </c>
      <c r="M6" s="11">
        <f t="shared" si="2"/>
        <v>1.06529278857309</v>
      </c>
      <c r="N6" s="7"/>
    </row>
    <row r="7" spans="2:20">
      <c r="B7" s="4"/>
      <c r="C7" s="4" t="s">
        <v>12</v>
      </c>
      <c r="D7">
        <v>29.96</v>
      </c>
      <c r="F7" s="11" t="s">
        <v>13</v>
      </c>
      <c r="G7">
        <v>13.54</v>
      </c>
      <c r="J7" s="9">
        <f t="shared" si="0"/>
        <v>16.4141666666667</v>
      </c>
      <c r="L7" s="9">
        <f t="shared" si="1"/>
        <v>-0.0512499999999996</v>
      </c>
      <c r="M7" s="11">
        <f t="shared" si="2"/>
        <v>1.03616230124824</v>
      </c>
      <c r="N7" s="7"/>
    </row>
    <row r="8" spans="2:20">
      <c r="B8" s="11"/>
      <c r="C8" s="11" t="s">
        <v>12</v>
      </c>
      <c r="D8">
        <v>29.9</v>
      </c>
      <c r="E8" s="7"/>
      <c r="F8" s="11" t="s">
        <v>13</v>
      </c>
      <c r="G8">
        <v>13.55</v>
      </c>
      <c r="H8" s="7"/>
      <c r="I8" s="7"/>
      <c r="J8" s="9">
        <f t="shared" si="0"/>
        <v>16.3541666666667</v>
      </c>
      <c r="K8" s="7"/>
      <c r="L8" s="9">
        <f t="shared" si="1"/>
        <v>-0.111250000000002</v>
      </c>
      <c r="M8" s="11">
        <f t="shared" si="2"/>
        <v>1.08016372172564</v>
      </c>
      <c r="N8" s="7"/>
    </row>
    <row r="9" spans="2:20">
      <c r="B9" s="11"/>
      <c r="C9" s="4" t="s">
        <v>12</v>
      </c>
      <c r="D9">
        <v>29.96</v>
      </c>
      <c r="F9" s="11" t="s">
        <v>13</v>
      </c>
      <c r="G9">
        <v>13.4</v>
      </c>
      <c r="J9" s="9">
        <f t="shared" si="0"/>
        <v>16.4141666666667</v>
      </c>
      <c r="L9" s="9">
        <f t="shared" si="1"/>
        <v>-0.0512499999999996</v>
      </c>
      <c r="M9" s="11">
        <f t="shared" si="2"/>
        <v>1.03616230124824</v>
      </c>
      <c r="N9" s="7"/>
    </row>
    <row r="10" spans="2:20">
      <c r="B10" s="11"/>
      <c r="C10" s="11" t="s">
        <v>12</v>
      </c>
      <c r="D10">
        <v>29.88</v>
      </c>
      <c r="F10" s="11" t="s">
        <v>13</v>
      </c>
      <c r="G10">
        <v>13.85</v>
      </c>
      <c r="J10" s="9">
        <f t="shared" si="0"/>
        <v>16.3341666666667</v>
      </c>
      <c r="L10" s="9">
        <f t="shared" si="1"/>
        <v>-0.131250000000005</v>
      </c>
      <c r="M10" s="11">
        <f t="shared" si="2"/>
        <v>1.09524224536899</v>
      </c>
      <c r="N10" s="7"/>
      <c r="P10" s="4"/>
      <c r="Q10" s="4"/>
      <c r="R10" s="4"/>
      <c r="S10" s="4"/>
    </row>
    <row r="11" spans="2:20">
      <c r="B11" s="12"/>
      <c r="C11" s="11" t="s">
        <v>12</v>
      </c>
      <c r="D11">
        <v>30.1</v>
      </c>
      <c r="E11" s="13"/>
      <c r="F11" s="11" t="s">
        <v>13</v>
      </c>
      <c r="G11" s="14">
        <v>13.38</v>
      </c>
      <c r="H11" s="11"/>
      <c r="I11" s="11"/>
      <c r="J11" s="9">
        <f t="shared" si="0"/>
        <v>16.5541666666667</v>
      </c>
      <c r="K11" s="11"/>
      <c r="L11" s="9">
        <f t="shared" si="1"/>
        <v>0.088750000000001</v>
      </c>
      <c r="M11" s="11">
        <f t="shared" si="2"/>
        <v>0.94033713640029</v>
      </c>
      <c r="N11" s="7"/>
      <c r="O11" s="15"/>
      <c r="P11" s="11"/>
      <c r="Q11" s="12"/>
      <c r="R11" s="12"/>
      <c r="S11" s="12"/>
      <c r="T11" s="7"/>
    </row>
    <row r="12" spans="2:20">
      <c r="B12" s="12"/>
      <c r="C12" s="11" t="s">
        <v>12</v>
      </c>
      <c r="D12">
        <v>30.14</v>
      </c>
      <c r="E12" s="13"/>
      <c r="F12" s="11" t="s">
        <v>13</v>
      </c>
      <c r="G12" s="14">
        <v>13.78</v>
      </c>
      <c r="H12" s="11"/>
      <c r="I12" s="11"/>
      <c r="J12" s="9">
        <f t="shared" si="0"/>
        <v>16.5941666666667</v>
      </c>
      <c r="K12" s="11"/>
      <c r="L12" s="9">
        <f t="shared" si="1"/>
        <v>0.12875</v>
      </c>
      <c r="M12" s="11">
        <f t="shared" si="2"/>
        <v>0.914623567955243</v>
      </c>
      <c r="N12" s="7"/>
      <c r="O12" s="15"/>
      <c r="P12" s="11"/>
      <c r="Q12" s="12"/>
      <c r="R12" s="12"/>
      <c r="S12" s="12"/>
      <c r="T12" s="7"/>
    </row>
    <row r="13" spans="2:20">
      <c r="B13" s="12"/>
      <c r="C13" s="4" t="s">
        <v>12</v>
      </c>
      <c r="D13">
        <v>30.12</v>
      </c>
      <c r="E13" s="13"/>
      <c r="F13" s="11" t="s">
        <v>13</v>
      </c>
      <c r="G13" s="14">
        <v>13.64</v>
      </c>
      <c r="H13" s="11"/>
      <c r="I13" s="11"/>
      <c r="J13" s="9">
        <f t="shared" si="0"/>
        <v>16.5741666666667</v>
      </c>
      <c r="K13" s="11"/>
      <c r="L13" s="9">
        <f t="shared" si="1"/>
        <v>0.108749999999997</v>
      </c>
      <c r="M13" s="11">
        <f t="shared" si="2"/>
        <v>0.927391237167601</v>
      </c>
      <c r="N13" s="7"/>
      <c r="O13" s="15"/>
      <c r="P13" s="11"/>
      <c r="Q13" s="12"/>
      <c r="R13" s="12"/>
      <c r="S13" s="12"/>
      <c r="T13" s="7"/>
    </row>
    <row r="14" spans="2:20">
      <c r="B14" s="12"/>
      <c r="C14" s="4" t="s">
        <v>12</v>
      </c>
      <c r="D14">
        <v>30.07</v>
      </c>
      <c r="E14" s="13"/>
      <c r="F14" s="11" t="s">
        <v>13</v>
      </c>
      <c r="G14" s="14">
        <v>13.87</v>
      </c>
      <c r="H14" s="11"/>
      <c r="I14" s="11"/>
      <c r="J14" s="9">
        <f t="shared" si="0"/>
        <v>16.5241666666667</v>
      </c>
      <c r="K14" s="11"/>
      <c r="L14" s="9">
        <f t="shared" si="1"/>
        <v>0.0587499999999999</v>
      </c>
      <c r="M14" s="11">
        <f t="shared" si="2"/>
        <v>0.960095618517475</v>
      </c>
      <c r="N14" s="7"/>
      <c r="O14" s="15"/>
      <c r="P14" s="11"/>
      <c r="Q14" s="12"/>
      <c r="R14" s="12"/>
      <c r="S14" s="12"/>
      <c r="T14" s="7"/>
    </row>
    <row r="15" spans="2:20">
      <c r="B15" s="12"/>
      <c r="C15" s="11" t="s">
        <v>12</v>
      </c>
      <c r="D15">
        <v>30.04</v>
      </c>
      <c r="E15" s="13"/>
      <c r="F15" s="11" t="s">
        <v>13</v>
      </c>
      <c r="G15" s="7">
        <v>13.27</v>
      </c>
      <c r="H15" s="11"/>
      <c r="I15" s="11"/>
      <c r="J15" s="9">
        <f t="shared" si="0"/>
        <v>16.4941666666667</v>
      </c>
      <c r="K15" s="11"/>
      <c r="L15" s="9">
        <f t="shared" si="1"/>
        <v>0.0287499999999987</v>
      </c>
      <c r="M15" s="11">
        <f t="shared" si="2"/>
        <v>0.980269268344691</v>
      </c>
      <c r="N15" s="7"/>
      <c r="O15" s="15"/>
      <c r="P15" s="11"/>
      <c r="Q15" s="12"/>
      <c r="R15" s="12"/>
      <c r="S15" s="12"/>
      <c r="T15" s="7"/>
    </row>
    <row r="16" spans="2:20">
      <c r="B16" s="12"/>
      <c r="C16" s="11" t="s">
        <v>12</v>
      </c>
      <c r="D16">
        <v>30.11</v>
      </c>
      <c r="E16" s="13"/>
      <c r="F16" s="11" t="s">
        <v>13</v>
      </c>
      <c r="G16" s="7">
        <v>13.54</v>
      </c>
      <c r="H16" s="11"/>
      <c r="I16" s="11"/>
      <c r="J16" s="9">
        <f t="shared" si="0"/>
        <v>16.5641666666667</v>
      </c>
      <c r="K16" s="11"/>
      <c r="L16" s="9">
        <f t="shared" si="1"/>
        <v>0.098749999999999</v>
      </c>
      <c r="M16" s="11">
        <f t="shared" si="2"/>
        <v>0.933841753339881</v>
      </c>
      <c r="N16" s="7"/>
      <c r="O16" s="15"/>
      <c r="P16" s="11"/>
      <c r="Q16" s="12"/>
      <c r="R16" s="12"/>
      <c r="S16" s="12"/>
      <c r="T16" s="7"/>
    </row>
    <row r="17" spans="2:20">
      <c r="B17" s="12"/>
      <c r="C17" s="11" t="s">
        <v>12</v>
      </c>
      <c r="D17">
        <v>30.12</v>
      </c>
      <c r="E17" s="13"/>
      <c r="F17" s="11" t="s">
        <v>13</v>
      </c>
      <c r="G17" s="7">
        <v>13.44</v>
      </c>
      <c r="H17" s="11"/>
      <c r="I17" s="11"/>
      <c r="J17" s="9">
        <f t="shared" si="0"/>
        <v>16.5741666666667</v>
      </c>
      <c r="K17" s="11"/>
      <c r="L17" s="9">
        <f t="shared" si="1"/>
        <v>0.108749999999997</v>
      </c>
      <c r="M17" s="11">
        <f t="shared" si="2"/>
        <v>0.927391237167601</v>
      </c>
      <c r="N17" s="7"/>
      <c r="O17" s="15"/>
      <c r="P17" s="11"/>
      <c r="Q17" s="12"/>
      <c r="R17" s="12"/>
      <c r="S17" s="12"/>
      <c r="T17" s="7"/>
    </row>
    <row r="18" spans="2:20">
      <c r="B18" s="12"/>
      <c r="C18" s="4" t="s">
        <v>12</v>
      </c>
      <c r="D18">
        <v>30.14</v>
      </c>
      <c r="E18" s="13"/>
      <c r="F18" s="11" t="s">
        <v>13</v>
      </c>
      <c r="G18" s="7">
        <v>13.27</v>
      </c>
      <c r="H18" s="11"/>
      <c r="I18" s="11"/>
      <c r="J18" s="9">
        <f t="shared" si="0"/>
        <v>16.5941666666667</v>
      </c>
      <c r="K18" s="11"/>
      <c r="L18" s="9">
        <f t="shared" si="1"/>
        <v>0.12875</v>
      </c>
      <c r="M18" s="11">
        <f t="shared" si="2"/>
        <v>0.914623567955243</v>
      </c>
      <c r="N18" s="7"/>
      <c r="O18" s="15"/>
      <c r="P18" s="11"/>
      <c r="Q18" s="12"/>
      <c r="R18" s="12"/>
      <c r="S18" s="12"/>
      <c r="T18" s="7"/>
    </row>
    <row r="19" spans="2:20">
      <c r="B19" s="16" t="s">
        <v>50</v>
      </c>
      <c r="C19" s="9" t="s">
        <v>12</v>
      </c>
      <c r="D19" s="10">
        <v>33.4</v>
      </c>
      <c r="E19" s="17"/>
      <c r="F19" s="18" t="s">
        <v>13</v>
      </c>
      <c r="G19" s="10">
        <v>13.97</v>
      </c>
      <c r="H19" s="9">
        <f>AVERAGE(G19:G25)</f>
        <v>13.9585714285714</v>
      </c>
      <c r="I19" s="9"/>
      <c r="J19" s="9">
        <f t="shared" ref="J19:J31" si="3">D19-$H$19</f>
        <v>19.4414285714286</v>
      </c>
      <c r="K19" s="9">
        <f>AVERAGE(J19:J30)</f>
        <v>19.1489285714286</v>
      </c>
      <c r="L19" s="9">
        <f t="shared" si="1"/>
        <v>2.97601190476189</v>
      </c>
      <c r="M19" s="9">
        <f t="shared" si="2"/>
        <v>0.127095785394248</v>
      </c>
      <c r="N19" s="10"/>
      <c r="O19" s="19" t="s">
        <v>39</v>
      </c>
      <c r="P19" s="9" t="s">
        <v>47</v>
      </c>
      <c r="Q19" s="16" t="s">
        <v>50</v>
      </c>
      <c r="R19" s="16" t="s">
        <v>48</v>
      </c>
      <c r="S19" s="16" t="s">
        <v>51</v>
      </c>
      <c r="T19" s="10"/>
    </row>
    <row r="20" spans="2:20">
      <c r="B20" s="20"/>
      <c r="C20" s="11" t="s">
        <v>12</v>
      </c>
      <c r="D20">
        <v>32.65</v>
      </c>
      <c r="E20" s="21"/>
      <c r="F20" s="22" t="s">
        <v>13</v>
      </c>
      <c r="G20">
        <v>13.05</v>
      </c>
      <c r="J20" s="9">
        <f t="shared" si="3"/>
        <v>18.6914285714286</v>
      </c>
      <c r="L20" s="9">
        <f t="shared" si="1"/>
        <v>2.22601190476189</v>
      </c>
      <c r="M20" s="11">
        <f t="shared" si="2"/>
        <v>0.213748780663757</v>
      </c>
      <c r="N20" s="7"/>
      <c r="P20">
        <v>1.08767685456155</v>
      </c>
      <c r="Q20" s="23">
        <v>0.127095785394245</v>
      </c>
      <c r="R20" s="7">
        <v>1.33013300442822</v>
      </c>
      <c r="S20" s="11">
        <v>0.682428592832125</v>
      </c>
      <c r="T20" s="24"/>
    </row>
    <row r="21" spans="2:20">
      <c r="B21" s="20"/>
      <c r="C21" s="25" t="s">
        <v>12</v>
      </c>
      <c r="D21">
        <v>32.77</v>
      </c>
      <c r="E21" s="21"/>
      <c r="F21" s="22" t="s">
        <v>13</v>
      </c>
      <c r="G21">
        <v>13.75</v>
      </c>
      <c r="J21" s="9">
        <f t="shared" si="3"/>
        <v>18.8114285714286</v>
      </c>
      <c r="L21" s="9">
        <f t="shared" si="1"/>
        <v>2.3460119047619</v>
      </c>
      <c r="M21" s="11">
        <f t="shared" si="2"/>
        <v>0.196688988302914</v>
      </c>
      <c r="N21" s="7"/>
      <c r="P21">
        <v>1.11825561310851</v>
      </c>
      <c r="Q21" s="23">
        <v>0.213748780663753</v>
      </c>
      <c r="R21">
        <v>1.39626280618598</v>
      </c>
      <c r="S21" s="11">
        <v>0.822877739076966</v>
      </c>
      <c r="T21" s="23"/>
    </row>
    <row r="22" spans="2:20">
      <c r="B22" s="20"/>
      <c r="C22" s="22" t="s">
        <v>12</v>
      </c>
      <c r="D22">
        <v>33.65</v>
      </c>
      <c r="E22" s="21"/>
      <c r="F22" s="22" t="s">
        <v>13</v>
      </c>
      <c r="G22">
        <v>14.08</v>
      </c>
      <c r="J22" s="9">
        <f t="shared" si="3"/>
        <v>19.6914285714286</v>
      </c>
      <c r="L22" s="9">
        <f t="shared" si="1"/>
        <v>3.22601190476189</v>
      </c>
      <c r="M22" s="11">
        <f t="shared" si="2"/>
        <v>0.106874390331879</v>
      </c>
      <c r="N22" s="7"/>
      <c r="P22">
        <v>1.02189714865412</v>
      </c>
      <c r="Q22" s="23">
        <v>0.19668898830291</v>
      </c>
      <c r="R22">
        <v>1.40597458202674</v>
      </c>
      <c r="S22" s="7">
        <v>0.711408442246478</v>
      </c>
      <c r="T22" s="23"/>
    </row>
    <row r="23" spans="2:20">
      <c r="B23" s="20"/>
      <c r="C23" s="22" t="s">
        <v>12</v>
      </c>
      <c r="D23">
        <v>32.82</v>
      </c>
      <c r="E23" s="21"/>
      <c r="F23" s="22" t="s">
        <v>13</v>
      </c>
      <c r="G23">
        <v>14.19</v>
      </c>
      <c r="H23" s="7"/>
      <c r="I23" s="7"/>
      <c r="J23" s="9">
        <f t="shared" si="3"/>
        <v>18.8614285714286</v>
      </c>
      <c r="K23" s="7"/>
      <c r="L23" s="9">
        <f t="shared" si="1"/>
        <v>2.3960119047619</v>
      </c>
      <c r="M23" s="11">
        <f t="shared" si="2"/>
        <v>0.189989039301259</v>
      </c>
      <c r="N23" s="7"/>
      <c r="O23" s="7"/>
      <c r="P23" s="7">
        <v>1.06529278857309</v>
      </c>
      <c r="Q23" s="24">
        <v>0.106874390331876</v>
      </c>
      <c r="R23" s="7">
        <v>1.39626280618598</v>
      </c>
      <c r="S23" s="7">
        <v>0.805943160084421</v>
      </c>
      <c r="T23" s="24"/>
    </row>
    <row r="24" spans="2:20">
      <c r="B24" s="20"/>
      <c r="C24" s="25" t="s">
        <v>12</v>
      </c>
      <c r="D24">
        <v>32.75</v>
      </c>
      <c r="E24" s="21"/>
      <c r="F24" s="22" t="s">
        <v>13</v>
      </c>
      <c r="G24">
        <v>14.79</v>
      </c>
      <c r="J24" s="9">
        <f t="shared" si="3"/>
        <v>18.7914285714286</v>
      </c>
      <c r="L24" s="9">
        <f t="shared" si="1"/>
        <v>2.32601190476189</v>
      </c>
      <c r="M24" s="11">
        <f t="shared" si="2"/>
        <v>0.19943466426005</v>
      </c>
      <c r="N24" s="7"/>
      <c r="P24">
        <v>1.03616230124824</v>
      </c>
      <c r="Q24" s="23">
        <v>0.189989039301255</v>
      </c>
      <c r="R24" s="23">
        <v>1.49647742239659</v>
      </c>
      <c r="S24">
        <v>0.811548938077257</v>
      </c>
      <c r="T24" s="23"/>
    </row>
    <row r="25" spans="2:20">
      <c r="B25" s="20"/>
      <c r="C25" s="25" t="s">
        <v>12</v>
      </c>
      <c r="D25">
        <v>33.38</v>
      </c>
      <c r="E25" s="21"/>
      <c r="F25" s="22" t="s">
        <v>13</v>
      </c>
      <c r="G25">
        <v>13.88</v>
      </c>
      <c r="J25" s="9">
        <f t="shared" si="3"/>
        <v>19.4214285714286</v>
      </c>
      <c r="L25" s="9">
        <f t="shared" si="1"/>
        <v>2.9560119047619</v>
      </c>
      <c r="M25" s="11">
        <f t="shared" si="2"/>
        <v>0.128869976441857</v>
      </c>
      <c r="N25" s="7"/>
      <c r="P25">
        <v>1.08016372172564</v>
      </c>
      <c r="Q25" s="23">
        <v>0.199434664260046</v>
      </c>
      <c r="R25" s="23">
        <v>1.31182067029313</v>
      </c>
      <c r="S25">
        <v>0.696767868210897</v>
      </c>
      <c r="T25" s="23"/>
    </row>
    <row r="26" spans="2:20">
      <c r="B26" s="20"/>
      <c r="C26" s="22" t="s">
        <v>12</v>
      </c>
      <c r="D26">
        <v>32.77</v>
      </c>
      <c r="E26" s="21"/>
      <c r="F26" s="22" t="s">
        <v>13</v>
      </c>
      <c r="G26"/>
      <c r="J26" s="9">
        <f t="shared" si="3"/>
        <v>18.8114285714286</v>
      </c>
      <c r="L26" s="9">
        <f t="shared" si="1"/>
        <v>2.3460119047619</v>
      </c>
      <c r="M26" s="11">
        <f t="shared" si="2"/>
        <v>0.196688988302914</v>
      </c>
      <c r="N26" s="7"/>
      <c r="P26">
        <v>1.03616230124824</v>
      </c>
      <c r="Q26" s="23">
        <v>0.128869976441854</v>
      </c>
      <c r="R26" s="23">
        <v>1.42560125578984</v>
      </c>
      <c r="S26">
        <v>0.773112355684602</v>
      </c>
      <c r="T26" s="23"/>
    </row>
    <row r="27" spans="2:20">
      <c r="B27" s="20"/>
      <c r="C27" s="22" t="s">
        <v>12</v>
      </c>
      <c r="D27">
        <v>33.04</v>
      </c>
      <c r="E27" s="21"/>
      <c r="F27" s="22" t="s">
        <v>13</v>
      </c>
      <c r="G27"/>
      <c r="H27" s="7"/>
      <c r="I27" s="7"/>
      <c r="J27" s="9">
        <f t="shared" si="3"/>
        <v>19.0814285714286</v>
      </c>
      <c r="K27" s="7"/>
      <c r="L27" s="9">
        <f t="shared" si="1"/>
        <v>2.61601190476189</v>
      </c>
      <c r="M27" s="11">
        <f t="shared" si="2"/>
        <v>0.163118022446075</v>
      </c>
      <c r="N27" s="7"/>
      <c r="O27" s="7"/>
      <c r="P27" s="7">
        <v>1.09524224536899</v>
      </c>
      <c r="Q27" s="24">
        <v>0.19668898830291</v>
      </c>
      <c r="R27" s="7">
        <v>1.37704004352829</v>
      </c>
      <c r="S27">
        <v>0.811548938077257</v>
      </c>
      <c r="T27" s="24"/>
    </row>
    <row r="28" spans="2:20">
      <c r="B28" s="20"/>
      <c r="C28" s="25" t="s">
        <v>12</v>
      </c>
      <c r="D28">
        <v>33.33</v>
      </c>
      <c r="E28" s="21"/>
      <c r="F28" s="22" t="s">
        <v>13</v>
      </c>
      <c r="G28" s="4"/>
      <c r="J28" s="9">
        <f t="shared" si="3"/>
        <v>19.3714285714286</v>
      </c>
      <c r="L28" s="9">
        <f t="shared" si="1"/>
        <v>2.90601190476189</v>
      </c>
      <c r="M28" s="11">
        <f t="shared" si="2"/>
        <v>0.133414566346519</v>
      </c>
      <c r="N28" s="7"/>
      <c r="P28">
        <v>0.94033713640029</v>
      </c>
      <c r="Q28" s="23">
        <v>0.163118022446071</v>
      </c>
      <c r="R28">
        <v>1.47587497550344</v>
      </c>
      <c r="S28" s="7">
        <v>0.726356645864118</v>
      </c>
      <c r="T28" s="23"/>
    </row>
    <row r="29" spans="2:20">
      <c r="B29" s="20"/>
      <c r="C29" s="25" t="s">
        <v>12</v>
      </c>
      <c r="D29">
        <v>33.08</v>
      </c>
      <c r="E29" s="21"/>
      <c r="F29" s="22" t="s">
        <v>13</v>
      </c>
      <c r="G29"/>
      <c r="J29" s="9">
        <f t="shared" si="3"/>
        <v>19.1214285714286</v>
      </c>
      <c r="L29" s="9">
        <f t="shared" si="1"/>
        <v>2.65601190476189</v>
      </c>
      <c r="M29" s="26">
        <f t="shared" si="2"/>
        <v>0.158657551544283</v>
      </c>
      <c r="N29" s="7"/>
      <c r="P29">
        <v>0.914623567955243</v>
      </c>
      <c r="Q29" s="23">
        <v>0.133414566346516</v>
      </c>
      <c r="R29">
        <v>1.41575390861051</v>
      </c>
      <c r="S29" s="7">
        <v>0.691954940981902</v>
      </c>
      <c r="T29" s="23"/>
    </row>
    <row r="30" spans="2:20">
      <c r="B30" s="20"/>
      <c r="C30" s="22" t="s">
        <v>12</v>
      </c>
      <c r="D30">
        <v>33.65</v>
      </c>
      <c r="E30" s="21"/>
      <c r="F30" s="22" t="s">
        <v>13</v>
      </c>
      <c r="G30" s="4"/>
      <c r="J30" s="9">
        <f t="shared" si="3"/>
        <v>19.6914285714286</v>
      </c>
      <c r="L30" s="9">
        <f t="shared" si="1"/>
        <v>3.22601190476189</v>
      </c>
      <c r="M30" s="26">
        <f t="shared" si="2"/>
        <v>0.106874390331879</v>
      </c>
      <c r="N30" s="7"/>
      <c r="P30">
        <v>0.927391237167601</v>
      </c>
      <c r="Q30">
        <v>0.15865755154428</v>
      </c>
      <c r="R30">
        <v>1.40597458202674</v>
      </c>
      <c r="S30" s="7">
        <v>0.741618943015271</v>
      </c>
    </row>
    <row r="31" spans="2:20">
      <c r="B31" s="12"/>
      <c r="C31" s="22" t="s">
        <v>12</v>
      </c>
      <c r="D31" s="7">
        <v>33.53</v>
      </c>
      <c r="E31" s="13"/>
      <c r="F31" s="22"/>
      <c r="G31" s="7"/>
      <c r="H31" s="7"/>
      <c r="I31" s="7"/>
      <c r="J31" s="9">
        <f t="shared" si="3"/>
        <v>19.5714285714286</v>
      </c>
      <c r="K31" s="7"/>
      <c r="L31" s="9">
        <f t="shared" si="1"/>
        <v>3.1060119047619</v>
      </c>
      <c r="M31" s="26">
        <f t="shared" si="2"/>
        <v>0.11614412588487</v>
      </c>
      <c r="N31" s="7"/>
      <c r="O31" s="7"/>
      <c r="P31" s="7">
        <v>0.960095618517475</v>
      </c>
      <c r="Q31" s="7">
        <v>0.106874390331876</v>
      </c>
      <c r="R31" s="7">
        <v>1.39626280618598</v>
      </c>
      <c r="S31" s="7">
        <v>0.668384415473468</v>
      </c>
      <c r="T31" s="7"/>
    </row>
    <row r="32" spans="2:20">
      <c r="B32" s="16" t="s">
        <v>52</v>
      </c>
      <c r="C32" s="18" t="s">
        <v>12</v>
      </c>
      <c r="D32" s="10">
        <v>29.63</v>
      </c>
      <c r="E32" s="17"/>
      <c r="F32" s="18" t="s">
        <v>13</v>
      </c>
      <c r="G32" s="10">
        <v>13.72</v>
      </c>
      <c r="H32" s="10">
        <f>AVERAGE(G32:G44)</f>
        <v>13.5761538461538</v>
      </c>
      <c r="I32" s="10"/>
      <c r="J32" s="9">
        <f t="shared" ref="J32:J45" si="4">D32-$H$32</f>
        <v>16.0538461538462</v>
      </c>
      <c r="K32" s="10"/>
      <c r="L32" s="9">
        <f t="shared" si="1"/>
        <v>-0.411570512820521</v>
      </c>
      <c r="M32" s="9">
        <f t="shared" si="2"/>
        <v>1.33013300442822</v>
      </c>
      <c r="N32" s="10"/>
      <c r="O32" s="10"/>
      <c r="P32" s="10">
        <v>0.980269268344691</v>
      </c>
      <c r="Q32" s="10">
        <v>0.116144125884868</v>
      </c>
      <c r="R32" s="10">
        <v>1.34870096922159</v>
      </c>
      <c r="S32" s="10"/>
      <c r="T32" s="10"/>
    </row>
    <row r="33" spans="2:20">
      <c r="B33" s="20"/>
      <c r="C33" s="25" t="s">
        <v>12</v>
      </c>
      <c r="D33">
        <v>29.56</v>
      </c>
      <c r="E33" s="21"/>
      <c r="F33" s="22" t="s">
        <v>13</v>
      </c>
      <c r="G33">
        <v>13.51</v>
      </c>
      <c r="J33" s="9">
        <f t="shared" si="4"/>
        <v>15.9838461538462</v>
      </c>
      <c r="L33" s="9">
        <f t="shared" si="1"/>
        <v>-0.481570512820522</v>
      </c>
      <c r="M33" s="11">
        <f t="shared" si="2"/>
        <v>1.39626280618598</v>
      </c>
      <c r="N33" s="7"/>
      <c r="P33">
        <v>0.933841753339881</v>
      </c>
      <c r="R33">
        <v>1.33013300442822</v>
      </c>
    </row>
    <row r="34" spans="2:20">
      <c r="B34" s="20"/>
      <c r="C34" s="25" t="s">
        <v>12</v>
      </c>
      <c r="D34">
        <v>29.55</v>
      </c>
      <c r="E34" s="21"/>
      <c r="F34" s="22" t="s">
        <v>13</v>
      </c>
      <c r="G34">
        <v>13.41</v>
      </c>
      <c r="J34" s="9">
        <f t="shared" si="4"/>
        <v>15.9738461538462</v>
      </c>
      <c r="L34" s="9">
        <f t="shared" si="1"/>
        <v>-0.49157051282052</v>
      </c>
      <c r="M34" s="11">
        <f t="shared" si="2"/>
        <v>1.40597458202674</v>
      </c>
      <c r="N34" s="7"/>
      <c r="P34">
        <v>0.927391237167601</v>
      </c>
    </row>
    <row r="35" spans="2:20">
      <c r="B35" s="20"/>
      <c r="C35" s="22" t="s">
        <v>12</v>
      </c>
      <c r="D35">
        <v>29.56</v>
      </c>
      <c r="E35" s="21"/>
      <c r="F35" s="22" t="s">
        <v>13</v>
      </c>
      <c r="G35">
        <v>13.42</v>
      </c>
      <c r="J35" s="9">
        <f t="shared" si="4"/>
        <v>15.9838461538462</v>
      </c>
      <c r="L35" s="9">
        <f t="shared" si="1"/>
        <v>-0.481570512820522</v>
      </c>
      <c r="M35" s="11">
        <f t="shared" si="2"/>
        <v>1.39626280618598</v>
      </c>
      <c r="N35" s="7"/>
      <c r="O35" s="7"/>
      <c r="P35" s="12">
        <v>0.914623567955243</v>
      </c>
      <c r="Q35" s="12"/>
      <c r="S35" s="12"/>
      <c r="T35" s="7"/>
    </row>
    <row r="36" spans="2:20">
      <c r="B36" s="20"/>
      <c r="C36" s="22" t="s">
        <v>12</v>
      </c>
      <c r="D36">
        <v>29.46</v>
      </c>
      <c r="E36" s="21"/>
      <c r="F36" s="22" t="s">
        <v>13</v>
      </c>
      <c r="G36">
        <v>13.63</v>
      </c>
      <c r="H36" s="7"/>
      <c r="I36" s="7"/>
      <c r="J36" s="9">
        <f t="shared" si="4"/>
        <v>15.8838461538462</v>
      </c>
      <c r="K36" s="7"/>
      <c r="L36" s="9">
        <f t="shared" si="1"/>
        <v>-0.58157051282052</v>
      </c>
      <c r="M36" s="11">
        <f t="shared" si="2"/>
        <v>1.49647742239659</v>
      </c>
      <c r="N36" s="7"/>
      <c r="O36" s="7"/>
      <c r="P36" s="24"/>
      <c r="Q36" s="24"/>
      <c r="R36" s="7"/>
      <c r="S36" s="24"/>
      <c r="T36" s="7"/>
    </row>
    <row r="37" spans="2:20">
      <c r="B37" s="20"/>
      <c r="C37" s="25" t="s">
        <v>12</v>
      </c>
      <c r="D37">
        <v>29.65</v>
      </c>
      <c r="E37" s="21"/>
      <c r="F37" s="22" t="s">
        <v>13</v>
      </c>
      <c r="G37">
        <v>13.47</v>
      </c>
      <c r="J37" s="9">
        <f t="shared" si="4"/>
        <v>16.0738461538462</v>
      </c>
      <c r="L37" s="9">
        <f t="shared" si="1"/>
        <v>-0.391570512820522</v>
      </c>
      <c r="M37" s="11">
        <f t="shared" si="2"/>
        <v>1.31182067029313</v>
      </c>
      <c r="N37" s="7"/>
      <c r="O37" s="7"/>
      <c r="P37" s="24"/>
      <c r="Q37" s="24"/>
      <c r="S37" s="24"/>
      <c r="T37" s="7"/>
    </row>
    <row r="38" spans="2:20">
      <c r="B38" s="20"/>
      <c r="C38" s="25" t="s">
        <v>12</v>
      </c>
      <c r="D38">
        <v>29.53</v>
      </c>
      <c r="E38" s="21"/>
      <c r="F38" s="22" t="s">
        <v>13</v>
      </c>
      <c r="G38">
        <v>13.77</v>
      </c>
      <c r="J38" s="9">
        <f t="shared" si="4"/>
        <v>15.9538461538462</v>
      </c>
      <c r="L38" s="9">
        <f t="shared" si="1"/>
        <v>-0.511570512820519</v>
      </c>
      <c r="M38" s="11">
        <f t="shared" si="2"/>
        <v>1.42560125578984</v>
      </c>
      <c r="N38" s="7"/>
      <c r="O38" s="7"/>
      <c r="P38" s="24"/>
      <c r="Q38" s="24"/>
      <c r="S38" s="24"/>
      <c r="T38" s="7"/>
    </row>
    <row r="39" spans="2:20">
      <c r="B39" s="20"/>
      <c r="C39" s="22" t="s">
        <v>12</v>
      </c>
      <c r="D39">
        <v>29.58</v>
      </c>
      <c r="E39" s="21"/>
      <c r="F39" s="22" t="s">
        <v>13</v>
      </c>
      <c r="G39">
        <v>13.56</v>
      </c>
      <c r="J39" s="9">
        <f t="shared" si="4"/>
        <v>16.0038461538462</v>
      </c>
      <c r="L39" s="9">
        <f t="shared" si="1"/>
        <v>-0.461570512820522</v>
      </c>
      <c r="M39" s="11">
        <f t="shared" si="2"/>
        <v>1.37704004352829</v>
      </c>
      <c r="N39" s="7"/>
      <c r="O39" s="7"/>
      <c r="P39" s="24"/>
      <c r="Q39" s="24"/>
      <c r="S39" s="24"/>
      <c r="T39" s="7"/>
    </row>
    <row r="40" spans="2:20">
      <c r="B40" s="20"/>
      <c r="C40" s="22" t="s">
        <v>12</v>
      </c>
      <c r="D40">
        <v>29.48</v>
      </c>
      <c r="E40" s="21"/>
      <c r="F40" s="22" t="s">
        <v>13</v>
      </c>
      <c r="G40">
        <v>13.46</v>
      </c>
      <c r="H40" s="7"/>
      <c r="I40" s="7"/>
      <c r="J40" s="9">
        <f t="shared" si="4"/>
        <v>15.9038461538462</v>
      </c>
      <c r="K40" s="7"/>
      <c r="L40" s="9">
        <f t="shared" si="1"/>
        <v>-0.56157051282052</v>
      </c>
      <c r="M40" s="11">
        <f t="shared" si="2"/>
        <v>1.47587497550344</v>
      </c>
      <c r="N40" s="7"/>
      <c r="O40" s="7"/>
      <c r="P40" s="24"/>
      <c r="Q40" s="24"/>
      <c r="R40" s="7"/>
      <c r="S40" s="24"/>
      <c r="T40" s="7"/>
    </row>
    <row r="41" spans="2:20">
      <c r="B41" s="20"/>
      <c r="C41" s="25" t="s">
        <v>12</v>
      </c>
      <c r="D41">
        <v>29.54</v>
      </c>
      <c r="E41" s="21"/>
      <c r="F41" s="22" t="s">
        <v>13</v>
      </c>
      <c r="G41">
        <v>13.53</v>
      </c>
      <c r="J41" s="9">
        <f t="shared" si="4"/>
        <v>15.9638461538462</v>
      </c>
      <c r="L41" s="9">
        <f t="shared" si="1"/>
        <v>-0.501570512820521</v>
      </c>
      <c r="M41" s="11">
        <f t="shared" si="2"/>
        <v>1.41575390861051</v>
      </c>
      <c r="N41" s="7"/>
      <c r="O41" s="7"/>
      <c r="P41" s="24"/>
      <c r="Q41" s="24"/>
      <c r="R41" s="7"/>
      <c r="S41" s="24"/>
      <c r="T41" s="7"/>
    </row>
    <row r="42" spans="2:20">
      <c r="B42" s="20"/>
      <c r="C42" s="25" t="s">
        <v>12</v>
      </c>
      <c r="D42">
        <v>29.55</v>
      </c>
      <c r="E42" s="21"/>
      <c r="F42" s="22" t="s">
        <v>13</v>
      </c>
      <c r="G42">
        <v>13.77</v>
      </c>
      <c r="J42" s="9">
        <f t="shared" si="4"/>
        <v>15.9738461538462</v>
      </c>
      <c r="L42" s="9">
        <f t="shared" si="1"/>
        <v>-0.49157051282052</v>
      </c>
      <c r="M42" s="11">
        <f t="shared" si="2"/>
        <v>1.40597458202674</v>
      </c>
      <c r="N42" s="7"/>
      <c r="O42" s="7"/>
      <c r="P42" s="24"/>
      <c r="Q42" s="24"/>
      <c r="R42" s="7"/>
      <c r="S42" s="24"/>
      <c r="T42" s="7"/>
    </row>
    <row r="43" spans="2:20">
      <c r="B43" s="20"/>
      <c r="C43" s="22" t="s">
        <v>12</v>
      </c>
      <c r="D43">
        <v>29.56</v>
      </c>
      <c r="E43" s="21"/>
      <c r="F43" s="22" t="s">
        <v>13</v>
      </c>
      <c r="G43">
        <v>13.52</v>
      </c>
      <c r="J43" s="9">
        <f t="shared" si="4"/>
        <v>15.9838461538462</v>
      </c>
      <c r="L43" s="9">
        <f t="shared" si="1"/>
        <v>-0.481570512820522</v>
      </c>
      <c r="M43" s="11">
        <f t="shared" si="2"/>
        <v>1.39626280618598</v>
      </c>
      <c r="N43" s="7"/>
      <c r="O43" s="7"/>
      <c r="P43" s="24"/>
      <c r="Q43" s="24"/>
      <c r="R43" s="7"/>
      <c r="S43" s="24"/>
      <c r="T43" s="7"/>
    </row>
    <row r="44" spans="2:20">
      <c r="B44" s="12"/>
      <c r="C44" s="25" t="s">
        <v>12</v>
      </c>
      <c r="D44">
        <v>29.61</v>
      </c>
      <c r="E44" s="13"/>
      <c r="F44" s="22" t="s">
        <v>13</v>
      </c>
      <c r="G44" s="14">
        <v>13.72</v>
      </c>
      <c r="H44" s="7"/>
      <c r="I44" s="7"/>
      <c r="J44" s="9">
        <f t="shared" si="4"/>
        <v>16.0338461538462</v>
      </c>
      <c r="K44" s="7"/>
      <c r="L44" s="9">
        <f t="shared" si="1"/>
        <v>-0.431570512820521</v>
      </c>
      <c r="M44" s="11">
        <f t="shared" si="2"/>
        <v>1.34870096922159</v>
      </c>
      <c r="N44" s="7"/>
      <c r="O44" s="7"/>
      <c r="P44" s="24"/>
      <c r="Q44" s="24"/>
      <c r="R44" s="7"/>
      <c r="S44" s="24"/>
      <c r="T44" s="7"/>
    </row>
    <row r="45" spans="2:20">
      <c r="B45" s="12"/>
      <c r="C45" s="22" t="s">
        <v>12</v>
      </c>
      <c r="D45">
        <v>29.63</v>
      </c>
      <c r="E45" s="13"/>
      <c r="F45" s="22" t="s">
        <v>13</v>
      </c>
      <c r="G45" s="7">
        <v>13.86</v>
      </c>
      <c r="H45" s="7"/>
      <c r="I45" s="7"/>
      <c r="J45" s="9">
        <f t="shared" si="4"/>
        <v>16.0538461538462</v>
      </c>
      <c r="K45" s="7"/>
      <c r="L45" s="9">
        <f t="shared" si="1"/>
        <v>-0.411570512820521</v>
      </c>
      <c r="M45" s="11">
        <f t="shared" si="2"/>
        <v>1.33013300442822</v>
      </c>
      <c r="N45" s="7"/>
      <c r="O45" s="7"/>
      <c r="P45" s="24"/>
      <c r="Q45" s="24"/>
      <c r="R45" s="7"/>
      <c r="S45" s="24"/>
      <c r="T45" s="7"/>
    </row>
    <row r="46" spans="2:20">
      <c r="B46" s="16" t="s">
        <v>51</v>
      </c>
      <c r="C46" s="18" t="s">
        <v>12</v>
      </c>
      <c r="D46" s="10">
        <v>30.21</v>
      </c>
      <c r="E46" s="17"/>
      <c r="F46" s="18" t="s">
        <v>13</v>
      </c>
      <c r="G46" s="10">
        <v>13.02</v>
      </c>
      <c r="H46" s="10">
        <f>AVERAGE(G46:G57)</f>
        <v>13.1933333333333</v>
      </c>
      <c r="I46" s="10"/>
      <c r="J46" s="9">
        <f t="shared" ref="J46:J57" si="5">D46-$H$46</f>
        <v>17.0166666666667</v>
      </c>
      <c r="K46" s="10"/>
      <c r="L46" s="9">
        <f t="shared" si="1"/>
        <v>0.551249999999992</v>
      </c>
      <c r="M46" s="9">
        <f t="shared" si="2"/>
        <v>0.682428592832141</v>
      </c>
      <c r="N46" s="10"/>
      <c r="O46" s="10"/>
      <c r="P46" s="27"/>
      <c r="Q46" s="27"/>
      <c r="R46" s="10"/>
      <c r="S46" s="27"/>
      <c r="T46" s="10"/>
    </row>
    <row r="47" spans="2:20">
      <c r="B47" s="25"/>
      <c r="C47" s="25" t="s">
        <v>12</v>
      </c>
      <c r="D47">
        <v>29.94</v>
      </c>
      <c r="E47" s="21"/>
      <c r="F47" s="22" t="s">
        <v>13</v>
      </c>
      <c r="G47">
        <v>13.02</v>
      </c>
      <c r="J47" s="9">
        <f t="shared" si="5"/>
        <v>16.7466666666667</v>
      </c>
      <c r="L47" s="9">
        <f t="shared" si="1"/>
        <v>0.281249999999996</v>
      </c>
      <c r="M47" s="11">
        <f t="shared" si="2"/>
        <v>0.822877739076984</v>
      </c>
      <c r="N47" s="7"/>
      <c r="O47" s="7"/>
      <c r="P47" s="24"/>
      <c r="Q47" s="24"/>
      <c r="R47" s="7"/>
      <c r="S47" s="24"/>
      <c r="T47" s="7"/>
    </row>
    <row r="48" spans="2:20">
      <c r="B48" s="25"/>
      <c r="C48" s="25" t="s">
        <v>12</v>
      </c>
      <c r="D48">
        <v>30.15</v>
      </c>
      <c r="E48" s="21"/>
      <c r="F48" s="22" t="s">
        <v>13</v>
      </c>
      <c r="G48">
        <v>13.2</v>
      </c>
      <c r="J48" s="9">
        <f t="shared" si="5"/>
        <v>16.9566666666667</v>
      </c>
      <c r="L48" s="9">
        <f t="shared" si="1"/>
        <v>0.49124999999999</v>
      </c>
      <c r="M48" s="11">
        <f t="shared" si="2"/>
        <v>0.711408442246495</v>
      </c>
      <c r="N48" s="7"/>
      <c r="O48" s="7"/>
      <c r="P48" s="7"/>
      <c r="Q48" s="7"/>
      <c r="R48" s="7"/>
      <c r="S48" s="7"/>
      <c r="T48" s="7"/>
    </row>
    <row r="49" spans="2:20">
      <c r="B49" s="25"/>
      <c r="C49" s="22" t="s">
        <v>12</v>
      </c>
      <c r="D49">
        <v>29.97</v>
      </c>
      <c r="E49" s="21"/>
      <c r="F49" s="22" t="s">
        <v>13</v>
      </c>
      <c r="G49">
        <v>13.02</v>
      </c>
      <c r="J49" s="9">
        <f t="shared" si="5"/>
        <v>16.7766666666667</v>
      </c>
      <c r="L49" s="9">
        <f t="shared" si="1"/>
        <v>0.31124999999999</v>
      </c>
      <c r="M49" s="11">
        <f t="shared" si="2"/>
        <v>0.805943160084441</v>
      </c>
      <c r="N49" s="7"/>
      <c r="O49" s="7"/>
      <c r="P49" s="7"/>
      <c r="Q49" s="7"/>
      <c r="R49" s="7"/>
      <c r="S49" s="7"/>
      <c r="T49" s="7"/>
    </row>
    <row r="50" spans="2:20">
      <c r="B50" s="25"/>
      <c r="C50" s="22" t="s">
        <v>12</v>
      </c>
      <c r="D50">
        <v>29.96</v>
      </c>
      <c r="E50" s="21"/>
      <c r="F50" s="22" t="s">
        <v>13</v>
      </c>
      <c r="G50">
        <v>13.06</v>
      </c>
      <c r="J50" s="9">
        <f t="shared" si="5"/>
        <v>16.7666666666667</v>
      </c>
      <c r="L50" s="9">
        <f t="shared" si="1"/>
        <v>0.301249999999992</v>
      </c>
      <c r="M50" s="11">
        <f t="shared" si="2"/>
        <v>0.811548938077277</v>
      </c>
      <c r="N50" s="7"/>
      <c r="O50" s="7"/>
      <c r="Q50" s="11"/>
      <c r="R50" s="11"/>
      <c r="S50" s="11"/>
      <c r="T50" s="7"/>
    </row>
    <row r="51" spans="2:20">
      <c r="B51" s="25"/>
      <c r="C51" s="25" t="s">
        <v>12</v>
      </c>
      <c r="D51">
        <v>30.18</v>
      </c>
      <c r="E51" s="21"/>
      <c r="F51" s="22" t="s">
        <v>13</v>
      </c>
      <c r="G51">
        <v>13.34</v>
      </c>
      <c r="J51" s="9">
        <f t="shared" si="5"/>
        <v>16.9866666666667</v>
      </c>
      <c r="L51" s="9">
        <f t="shared" si="1"/>
        <v>0.521249999999991</v>
      </c>
      <c r="M51" s="11">
        <f t="shared" si="2"/>
        <v>0.696767868210914</v>
      </c>
      <c r="N51" s="7"/>
      <c r="O51" s="7"/>
      <c r="Q51" s="12"/>
      <c r="R51" s="12"/>
      <c r="S51" s="12"/>
      <c r="T51" s="7"/>
    </row>
    <row r="52" spans="2:20">
      <c r="B52" s="25"/>
      <c r="C52" s="25" t="s">
        <v>12</v>
      </c>
      <c r="D52">
        <v>30.03</v>
      </c>
      <c r="E52" s="21"/>
      <c r="F52" s="22" t="s">
        <v>13</v>
      </c>
      <c r="G52">
        <v>13.08</v>
      </c>
      <c r="J52" s="9">
        <f t="shared" si="5"/>
        <v>16.8366666666667</v>
      </c>
      <c r="L52" s="9">
        <f t="shared" si="1"/>
        <v>0.371249999999993</v>
      </c>
      <c r="M52" s="11">
        <f t="shared" si="2"/>
        <v>0.773112355684621</v>
      </c>
      <c r="N52" s="7"/>
      <c r="O52" s="7"/>
      <c r="Q52" s="7"/>
      <c r="R52" s="7"/>
      <c r="S52" s="7"/>
      <c r="T52" s="7"/>
    </row>
    <row r="53" spans="2:20">
      <c r="B53" s="25"/>
      <c r="C53" s="22" t="s">
        <v>12</v>
      </c>
      <c r="D53">
        <v>29.96</v>
      </c>
      <c r="E53" s="21"/>
      <c r="F53" s="22" t="s">
        <v>13</v>
      </c>
      <c r="G53">
        <v>13.37</v>
      </c>
      <c r="J53" s="9">
        <f t="shared" si="5"/>
        <v>16.7666666666667</v>
      </c>
      <c r="L53" s="9">
        <f t="shared" si="1"/>
        <v>0.301249999999992</v>
      </c>
      <c r="M53" s="11">
        <f t="shared" si="2"/>
        <v>0.811548938077277</v>
      </c>
      <c r="N53" s="7"/>
      <c r="O53" s="7"/>
      <c r="Q53" s="7"/>
      <c r="R53" s="7"/>
      <c r="S53" s="7"/>
      <c r="T53" s="7"/>
    </row>
    <row r="54" spans="2:20">
      <c r="B54" s="25"/>
      <c r="C54" s="22" t="s">
        <v>12</v>
      </c>
      <c r="D54">
        <v>30.12</v>
      </c>
      <c r="E54" s="21"/>
      <c r="F54" s="22" t="s">
        <v>13</v>
      </c>
      <c r="G54">
        <v>13.31</v>
      </c>
      <c r="J54" s="9">
        <f t="shared" si="5"/>
        <v>16.9266666666667</v>
      </c>
      <c r="L54" s="9">
        <f t="shared" si="1"/>
        <v>0.461249999999996</v>
      </c>
      <c r="M54" s="11">
        <f t="shared" si="2"/>
        <v>0.726356645864134</v>
      </c>
      <c r="N54" s="7"/>
    </row>
    <row r="55" spans="2:20">
      <c r="B55" s="25"/>
      <c r="C55" s="25" t="s">
        <v>12</v>
      </c>
      <c r="D55">
        <v>30.19</v>
      </c>
      <c r="E55" s="21"/>
      <c r="F55" s="22" t="s">
        <v>13</v>
      </c>
      <c r="G55">
        <v>13.46</v>
      </c>
      <c r="J55" s="9">
        <f t="shared" si="5"/>
        <v>16.9966666666667</v>
      </c>
      <c r="L55" s="9">
        <f t="shared" si="1"/>
        <v>0.531249999999996</v>
      </c>
      <c r="M55" s="11">
        <f t="shared" si="2"/>
        <v>0.691954940981918</v>
      </c>
      <c r="N55" s="7"/>
    </row>
    <row r="56" spans="2:20">
      <c r="B56" s="25"/>
      <c r="C56" s="25" t="s">
        <v>12</v>
      </c>
      <c r="D56">
        <v>30.09</v>
      </c>
      <c r="E56" s="21"/>
      <c r="F56" s="22" t="s">
        <v>13</v>
      </c>
      <c r="G56">
        <v>13.1</v>
      </c>
      <c r="J56" s="9">
        <f t="shared" si="5"/>
        <v>16.8966666666667</v>
      </c>
      <c r="L56" s="9">
        <f t="shared" si="1"/>
        <v>0.431249999999995</v>
      </c>
      <c r="M56" s="11">
        <f t="shared" si="2"/>
        <v>0.741618943015287</v>
      </c>
      <c r="N56" s="7"/>
    </row>
    <row r="57" spans="2:20">
      <c r="B57" s="25"/>
      <c r="C57" s="22" t="s">
        <v>12</v>
      </c>
      <c r="D57">
        <v>30.24</v>
      </c>
      <c r="E57" s="21"/>
      <c r="F57" s="22" t="s">
        <v>13</v>
      </c>
      <c r="G57">
        <v>13.34</v>
      </c>
      <c r="J57" s="9">
        <f t="shared" si="5"/>
        <v>17.0466666666667</v>
      </c>
      <c r="L57" s="9">
        <f t="shared" si="1"/>
        <v>0.581249999999994</v>
      </c>
      <c r="M57" s="11">
        <f t="shared" si="2"/>
        <v>0.668384415473483</v>
      </c>
      <c r="N57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ATP7A</vt:lpstr>
      <vt:lpstr>miR-124-3p</vt:lpstr>
      <vt:lpstr>si-ATP7A</vt:lpstr>
      <vt:lpstr>miR-124-3p inh</vt:lpstr>
      <vt:lpstr>miR-124-3p mimics</vt:lpstr>
      <vt:lpstr>ATP7A.2</vt:lpstr>
      <vt:lpstr>ATP7A.3(rescue)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小太阳</cp:lastModifiedBy>
  <dcterms:created xsi:type="dcterms:W3CDTF">2023-05-12T11:15:00Z</dcterms:created>
  <dcterms:modified xsi:type="dcterms:W3CDTF">2026-08-29T08:06:17Z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97A2212F0BE04DDE839CEF2DDE243442_12</vt:lpwstr>
  </property>
  <property fmtid="{D5CDD505-2E9C-101B-9397-08002B2CF9AE}" pid="4" name="CalculationRule">
    <vt:i4>0</vt:i4>
  </property>
</Properties>
</file>