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c\Desktop\"/>
    </mc:Choice>
  </mc:AlternateContent>
  <xr:revisionPtr revIDLastSave="0" documentId="8_{3E7CAE74-E691-4F64-B03D-9D15EA6C0C84}" xr6:coauthVersionLast="36" xr6:coauthVersionMax="36" xr10:uidLastSave="{00000000-0000-0000-0000-000000000000}"/>
  <bookViews>
    <workbookView xWindow="12090" yWindow="0" windowWidth="25080" windowHeight="9690" xr2:uid="{DAD11720-7DE1-42A4-B758-D1BFA52D5272}"/>
  </bookViews>
  <sheets>
    <sheet name="Fig2A" sheetId="1" r:id="rId1"/>
    <sheet name="Fig2C" sheetId="7" r:id="rId2"/>
    <sheet name="Fig3C" sheetId="3" r:id="rId3"/>
    <sheet name="Fig4A" sheetId="4" r:id="rId4"/>
    <sheet name="Fig4C" sheetId="5" r:id="rId5"/>
    <sheet name="Fig4E" sheetId="6" r:id="rId6"/>
    <sheet name="Sheet1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84" i="6" l="1"/>
  <c r="S83" i="6"/>
  <c r="S82" i="6"/>
  <c r="S81" i="6"/>
  <c r="S80" i="6"/>
  <c r="S79" i="6"/>
  <c r="S78" i="6"/>
  <c r="S77" i="6"/>
  <c r="S76" i="6"/>
  <c r="S75" i="6"/>
  <c r="S74" i="6"/>
  <c r="S73" i="6"/>
  <c r="S70" i="6"/>
  <c r="S69" i="6"/>
  <c r="S68" i="6"/>
  <c r="S67" i="6"/>
  <c r="S66" i="6"/>
  <c r="S65" i="6"/>
  <c r="S64" i="6"/>
  <c r="S63" i="6"/>
  <c r="S62" i="6"/>
  <c r="S61" i="6"/>
  <c r="S60" i="6"/>
  <c r="S59" i="6"/>
  <c r="S56" i="6"/>
  <c r="S55" i="6"/>
  <c r="S54" i="6"/>
  <c r="S53" i="6"/>
  <c r="S52" i="6"/>
  <c r="S51" i="6"/>
  <c r="S50" i="6"/>
  <c r="S49" i="6"/>
  <c r="S48" i="6"/>
  <c r="S47" i="6"/>
  <c r="S46" i="6"/>
  <c r="S45" i="6"/>
  <c r="S42" i="6"/>
  <c r="S41" i="6"/>
  <c r="S40" i="6"/>
  <c r="S39" i="6"/>
  <c r="S38" i="6"/>
  <c r="S37" i="6"/>
  <c r="S36" i="6"/>
  <c r="S35" i="6"/>
  <c r="S34" i="6"/>
  <c r="S33" i="6"/>
  <c r="S32" i="6"/>
  <c r="S31" i="6"/>
  <c r="S14" i="6"/>
  <c r="S13" i="6"/>
  <c r="S12" i="6"/>
  <c r="S11" i="6"/>
  <c r="S10" i="6"/>
  <c r="S9" i="6"/>
  <c r="S8" i="6"/>
  <c r="S7" i="6"/>
  <c r="S6" i="6"/>
  <c r="S5" i="6"/>
  <c r="S4" i="6"/>
  <c r="S3" i="6"/>
  <c r="S84" i="5"/>
  <c r="S83" i="5"/>
  <c r="S82" i="5"/>
  <c r="S81" i="5"/>
  <c r="S80" i="5"/>
  <c r="S79" i="5"/>
  <c r="S78" i="5"/>
  <c r="S77" i="5"/>
  <c r="S76" i="5"/>
  <c r="S75" i="5"/>
  <c r="S74" i="5"/>
  <c r="S73" i="5"/>
  <c r="S70" i="5"/>
  <c r="S69" i="5"/>
  <c r="S68" i="5"/>
  <c r="S67" i="5"/>
  <c r="S66" i="5"/>
  <c r="S65" i="5"/>
  <c r="S64" i="5"/>
  <c r="S63" i="5"/>
  <c r="S62" i="5"/>
  <c r="S61" i="5"/>
  <c r="S60" i="5"/>
  <c r="S59" i="5"/>
  <c r="S56" i="5"/>
  <c r="S55" i="5"/>
  <c r="S54" i="5"/>
  <c r="S53" i="5"/>
  <c r="S52" i="5"/>
  <c r="S51" i="5"/>
  <c r="S50" i="5"/>
  <c r="S49" i="5"/>
  <c r="S48" i="5"/>
  <c r="S47" i="5"/>
  <c r="S46" i="5"/>
  <c r="S45" i="5"/>
  <c r="S42" i="5"/>
  <c r="S41" i="5"/>
  <c r="S40" i="5"/>
  <c r="S39" i="5"/>
  <c r="S38" i="5"/>
  <c r="S37" i="5"/>
  <c r="S36" i="5"/>
  <c r="S35" i="5"/>
  <c r="S34" i="5"/>
  <c r="S33" i="5"/>
  <c r="S32" i="5"/>
  <c r="S31" i="5"/>
  <c r="S14" i="5"/>
  <c r="S13" i="5"/>
  <c r="S12" i="5"/>
  <c r="S11" i="5"/>
  <c r="S10" i="5"/>
  <c r="S9" i="5"/>
  <c r="S8" i="5"/>
  <c r="S7" i="5"/>
  <c r="S6" i="5"/>
  <c r="S5" i="5"/>
  <c r="S4" i="5"/>
  <c r="S3" i="5"/>
  <c r="S90" i="4"/>
  <c r="S89" i="4"/>
  <c r="S88" i="4"/>
  <c r="S87" i="4"/>
  <c r="S86" i="4"/>
  <c r="S85" i="4"/>
  <c r="S74" i="4"/>
  <c r="S73" i="4"/>
  <c r="S72" i="4"/>
  <c r="S71" i="4"/>
  <c r="S70" i="4"/>
  <c r="S69" i="4"/>
  <c r="S58" i="4"/>
  <c r="S57" i="4"/>
  <c r="S56" i="4"/>
  <c r="S55" i="4"/>
  <c r="S54" i="4"/>
  <c r="S53" i="4"/>
  <c r="S40" i="4"/>
  <c r="S39" i="4"/>
  <c r="S38" i="4"/>
  <c r="S37" i="4"/>
  <c r="S36" i="4"/>
  <c r="S35" i="4"/>
  <c r="S24" i="4"/>
  <c r="S23" i="4"/>
  <c r="S22" i="4"/>
  <c r="S21" i="4"/>
  <c r="S20" i="4"/>
  <c r="S19" i="4"/>
  <c r="S8" i="4"/>
  <c r="S7" i="4"/>
  <c r="S6" i="4"/>
  <c r="S5" i="4"/>
  <c r="S4" i="4"/>
  <c r="S3" i="4"/>
  <c r="S97" i="3"/>
  <c r="S96" i="3"/>
  <c r="S95" i="3"/>
  <c r="S91" i="3"/>
  <c r="S90" i="3"/>
  <c r="S89" i="3"/>
  <c r="S85" i="3"/>
  <c r="S84" i="3"/>
  <c r="S83" i="3"/>
  <c r="S75" i="3"/>
  <c r="S74" i="3"/>
  <c r="S73" i="3"/>
  <c r="S65" i="3"/>
  <c r="S64" i="3"/>
  <c r="S63" i="3"/>
  <c r="S55" i="3"/>
  <c r="S54" i="3"/>
  <c r="S53" i="3"/>
  <c r="S47" i="3"/>
  <c r="S46" i="3"/>
  <c r="S45" i="3"/>
  <c r="S41" i="3"/>
  <c r="S40" i="3"/>
  <c r="S39" i="3"/>
  <c r="S35" i="3"/>
  <c r="S34" i="3"/>
  <c r="S33" i="3"/>
  <c r="S25" i="3"/>
  <c r="S24" i="3"/>
  <c r="S23" i="3"/>
  <c r="S15" i="3"/>
  <c r="S14" i="3"/>
  <c r="S13" i="3"/>
  <c r="S5" i="3"/>
  <c r="S4" i="3"/>
  <c r="S3" i="3"/>
  <c r="S91" i="7"/>
  <c r="S90" i="7"/>
  <c r="S89" i="7"/>
  <c r="S88" i="7"/>
  <c r="S87" i="7"/>
  <c r="S83" i="7"/>
  <c r="S82" i="7"/>
  <c r="S81" i="7"/>
  <c r="S80" i="7"/>
  <c r="S79" i="7"/>
  <c r="S75" i="7"/>
  <c r="S74" i="7"/>
  <c r="S73" i="7"/>
  <c r="S72" i="7"/>
  <c r="S71" i="7"/>
  <c r="S61" i="7"/>
  <c r="S60" i="7"/>
  <c r="S59" i="7"/>
  <c r="S58" i="7"/>
  <c r="S57" i="7"/>
  <c r="S54" i="7"/>
  <c r="S53" i="7"/>
  <c r="S52" i="7"/>
  <c r="S51" i="7"/>
  <c r="S50" i="7"/>
  <c r="S44" i="7"/>
  <c r="S43" i="7"/>
  <c r="S42" i="7"/>
  <c r="S41" i="7"/>
  <c r="S40" i="7"/>
  <c r="S36" i="7"/>
  <c r="S35" i="7"/>
  <c r="S34" i="7"/>
  <c r="S33" i="7"/>
  <c r="S32" i="7"/>
  <c r="S28" i="7"/>
  <c r="S27" i="7"/>
  <c r="S26" i="7"/>
  <c r="S25" i="7"/>
  <c r="S24" i="7"/>
  <c r="S14" i="7"/>
  <c r="S13" i="7"/>
  <c r="S12" i="7"/>
  <c r="S11" i="7"/>
  <c r="S10" i="7"/>
  <c r="S7" i="7"/>
  <c r="S6" i="7"/>
  <c r="S5" i="7"/>
  <c r="S4" i="7"/>
  <c r="S3" i="7"/>
  <c r="S92" i="1"/>
  <c r="S91" i="1"/>
  <c r="S90" i="1"/>
  <c r="S89" i="1"/>
  <c r="S88" i="1"/>
  <c r="S87" i="1"/>
  <c r="S84" i="1"/>
  <c r="S83" i="1"/>
  <c r="S82" i="1"/>
  <c r="S81" i="1"/>
  <c r="S80" i="1"/>
  <c r="S79" i="1"/>
  <c r="S76" i="1"/>
  <c r="S75" i="1"/>
  <c r="S74" i="1"/>
  <c r="S73" i="1"/>
  <c r="S72" i="1"/>
  <c r="S71" i="1"/>
  <c r="S62" i="1"/>
  <c r="S61" i="1"/>
  <c r="S60" i="1"/>
  <c r="S59" i="1"/>
  <c r="S58" i="1"/>
  <c r="S57" i="1"/>
  <c r="S55" i="1"/>
  <c r="S54" i="1"/>
  <c r="S53" i="1"/>
  <c r="S52" i="1"/>
  <c r="S51" i="1"/>
  <c r="S50" i="1"/>
  <c r="S45" i="1"/>
  <c r="S44" i="1"/>
  <c r="S43" i="1"/>
  <c r="S42" i="1"/>
  <c r="S41" i="1"/>
  <c r="S40" i="1"/>
  <c r="S37" i="1"/>
  <c r="S36" i="1"/>
  <c r="S35" i="1"/>
  <c r="S34" i="1"/>
  <c r="S33" i="1"/>
  <c r="S32" i="1"/>
  <c r="S29" i="1"/>
  <c r="S28" i="1"/>
  <c r="S27" i="1"/>
  <c r="S26" i="1"/>
  <c r="S25" i="1"/>
  <c r="S24" i="1"/>
  <c r="S15" i="1"/>
  <c r="S14" i="1"/>
  <c r="S13" i="1"/>
  <c r="S12" i="1"/>
  <c r="S11" i="1"/>
  <c r="S10" i="1"/>
  <c r="S8" i="1"/>
  <c r="S7" i="1"/>
  <c r="S6" i="1"/>
  <c r="S5" i="1"/>
  <c r="S4" i="1"/>
  <c r="K56" i="6" l="1"/>
  <c r="J56" i="6"/>
  <c r="I56" i="6"/>
  <c r="K55" i="6"/>
  <c r="J55" i="6"/>
  <c r="I55" i="6"/>
  <c r="K54" i="6"/>
  <c r="J54" i="6"/>
  <c r="I54" i="6"/>
  <c r="K53" i="6"/>
  <c r="J53" i="6"/>
  <c r="I53" i="6"/>
  <c r="K52" i="6"/>
  <c r="J52" i="6"/>
  <c r="I52" i="6"/>
  <c r="K51" i="6"/>
  <c r="J51" i="6"/>
  <c r="I51" i="6"/>
  <c r="K50" i="6"/>
  <c r="J50" i="6"/>
  <c r="I50" i="6"/>
  <c r="K49" i="6"/>
  <c r="J49" i="6"/>
  <c r="I49" i="6"/>
  <c r="K48" i="6"/>
  <c r="J48" i="6"/>
  <c r="I48" i="6"/>
  <c r="K47" i="6"/>
  <c r="J47" i="6"/>
  <c r="I47" i="6"/>
  <c r="K46" i="6"/>
  <c r="J46" i="6"/>
  <c r="I46" i="6"/>
  <c r="K45" i="6"/>
  <c r="J45" i="6"/>
  <c r="I45" i="6"/>
  <c r="N6" i="6" l="1"/>
  <c r="K84" i="6" l="1"/>
  <c r="J84" i="6"/>
  <c r="I84" i="6"/>
  <c r="H84" i="6"/>
  <c r="K83" i="6"/>
  <c r="J83" i="6"/>
  <c r="I83" i="6"/>
  <c r="H83" i="6"/>
  <c r="K82" i="6"/>
  <c r="J82" i="6"/>
  <c r="I82" i="6"/>
  <c r="H82" i="6"/>
  <c r="K81" i="6"/>
  <c r="J81" i="6"/>
  <c r="I81" i="6"/>
  <c r="H81" i="6"/>
  <c r="K80" i="6"/>
  <c r="J80" i="6"/>
  <c r="I80" i="6"/>
  <c r="H80" i="6"/>
  <c r="K79" i="6"/>
  <c r="J79" i="6"/>
  <c r="I79" i="6"/>
  <c r="H79" i="6"/>
  <c r="K78" i="6"/>
  <c r="J78" i="6"/>
  <c r="I78" i="6"/>
  <c r="H78" i="6"/>
  <c r="K77" i="6"/>
  <c r="J77" i="6"/>
  <c r="I77" i="6"/>
  <c r="H77" i="6"/>
  <c r="K76" i="6"/>
  <c r="J76" i="6"/>
  <c r="I76" i="6"/>
  <c r="H76" i="6"/>
  <c r="K75" i="6"/>
  <c r="J75" i="6"/>
  <c r="I75" i="6"/>
  <c r="H75" i="6"/>
  <c r="K74" i="6"/>
  <c r="J74" i="6"/>
  <c r="I74" i="6"/>
  <c r="H74" i="6"/>
  <c r="K73" i="6"/>
  <c r="J73" i="6"/>
  <c r="I73" i="6"/>
  <c r="H73" i="6"/>
  <c r="K70" i="6"/>
  <c r="J70" i="6"/>
  <c r="I70" i="6"/>
  <c r="H70" i="6"/>
  <c r="K69" i="6"/>
  <c r="J69" i="6"/>
  <c r="I69" i="6"/>
  <c r="H69" i="6"/>
  <c r="K68" i="6"/>
  <c r="J68" i="6"/>
  <c r="I68" i="6"/>
  <c r="H68" i="6"/>
  <c r="K67" i="6"/>
  <c r="J67" i="6"/>
  <c r="I67" i="6"/>
  <c r="H67" i="6"/>
  <c r="K66" i="6"/>
  <c r="J66" i="6"/>
  <c r="I66" i="6"/>
  <c r="H66" i="6"/>
  <c r="K65" i="6"/>
  <c r="J65" i="6"/>
  <c r="I65" i="6"/>
  <c r="H65" i="6"/>
  <c r="K64" i="6"/>
  <c r="J64" i="6"/>
  <c r="I64" i="6"/>
  <c r="H64" i="6"/>
  <c r="K63" i="6"/>
  <c r="J63" i="6"/>
  <c r="I63" i="6"/>
  <c r="H63" i="6"/>
  <c r="K62" i="6"/>
  <c r="J62" i="6"/>
  <c r="I62" i="6"/>
  <c r="H62" i="6"/>
  <c r="K61" i="6"/>
  <c r="J61" i="6"/>
  <c r="I61" i="6"/>
  <c r="H61" i="6"/>
  <c r="K60" i="6"/>
  <c r="J60" i="6"/>
  <c r="I60" i="6"/>
  <c r="H60" i="6"/>
  <c r="K59" i="6"/>
  <c r="J59" i="6"/>
  <c r="I59" i="6"/>
  <c r="H59" i="6"/>
  <c r="H56" i="6"/>
  <c r="H55" i="6"/>
  <c r="H54" i="6"/>
  <c r="H53" i="6"/>
  <c r="H52" i="6"/>
  <c r="H51" i="6"/>
  <c r="H50" i="6"/>
  <c r="H49" i="6"/>
  <c r="H48" i="6"/>
  <c r="H47" i="6"/>
  <c r="H46" i="6"/>
  <c r="H45" i="6"/>
  <c r="K42" i="6"/>
  <c r="J42" i="6"/>
  <c r="I42" i="6"/>
  <c r="H42" i="6"/>
  <c r="K41" i="6"/>
  <c r="J41" i="6"/>
  <c r="I41" i="6"/>
  <c r="H41" i="6"/>
  <c r="K40" i="6"/>
  <c r="J40" i="6"/>
  <c r="I40" i="6"/>
  <c r="H40" i="6"/>
  <c r="K39" i="6"/>
  <c r="J39" i="6"/>
  <c r="I39" i="6"/>
  <c r="H39" i="6"/>
  <c r="K38" i="6"/>
  <c r="J38" i="6"/>
  <c r="I38" i="6"/>
  <c r="H38" i="6"/>
  <c r="K37" i="6"/>
  <c r="J37" i="6"/>
  <c r="I37" i="6"/>
  <c r="H37" i="6"/>
  <c r="K36" i="6"/>
  <c r="J36" i="6"/>
  <c r="I36" i="6"/>
  <c r="H36" i="6"/>
  <c r="K35" i="6"/>
  <c r="J35" i="6"/>
  <c r="I35" i="6"/>
  <c r="H35" i="6"/>
  <c r="K34" i="6"/>
  <c r="J34" i="6"/>
  <c r="I34" i="6"/>
  <c r="H34" i="6"/>
  <c r="K33" i="6"/>
  <c r="J33" i="6"/>
  <c r="I33" i="6"/>
  <c r="H33" i="6"/>
  <c r="K32" i="6"/>
  <c r="J32" i="6"/>
  <c r="I32" i="6"/>
  <c r="H32" i="6"/>
  <c r="K31" i="6"/>
  <c r="J31" i="6"/>
  <c r="I31" i="6"/>
  <c r="H31" i="6"/>
  <c r="L31" i="6" s="1"/>
  <c r="K14" i="6"/>
  <c r="J14" i="6"/>
  <c r="I14" i="6"/>
  <c r="H14" i="6"/>
  <c r="K13" i="6"/>
  <c r="J13" i="6"/>
  <c r="I13" i="6"/>
  <c r="H13" i="6"/>
  <c r="K12" i="6"/>
  <c r="J12" i="6"/>
  <c r="I12" i="6"/>
  <c r="H12" i="6"/>
  <c r="K11" i="6"/>
  <c r="J11" i="6"/>
  <c r="I11" i="6"/>
  <c r="H11" i="6"/>
  <c r="K10" i="6"/>
  <c r="J10" i="6"/>
  <c r="I10" i="6"/>
  <c r="H10" i="6"/>
  <c r="K9" i="6"/>
  <c r="J9" i="6"/>
  <c r="I9" i="6"/>
  <c r="H9" i="6"/>
  <c r="K8" i="6"/>
  <c r="J8" i="6"/>
  <c r="I8" i="6"/>
  <c r="H8" i="6"/>
  <c r="K7" i="6"/>
  <c r="J7" i="6"/>
  <c r="I7" i="6"/>
  <c r="H7" i="6"/>
  <c r="K6" i="6"/>
  <c r="J6" i="6"/>
  <c r="I6" i="6"/>
  <c r="H6" i="6"/>
  <c r="K5" i="6"/>
  <c r="J5" i="6"/>
  <c r="I5" i="6"/>
  <c r="H5" i="6"/>
  <c r="K4" i="6"/>
  <c r="J4" i="6"/>
  <c r="I4" i="6"/>
  <c r="H4" i="6"/>
  <c r="K3" i="6"/>
  <c r="J3" i="6"/>
  <c r="I3" i="6"/>
  <c r="H3" i="6"/>
  <c r="H64" i="5"/>
  <c r="L59" i="6" l="1"/>
  <c r="N63" i="6" s="1"/>
  <c r="O37" i="6"/>
  <c r="P37" i="6"/>
  <c r="N37" i="6"/>
  <c r="O31" i="6"/>
  <c r="P31" i="6"/>
  <c r="P39" i="6"/>
  <c r="N40" i="6"/>
  <c r="O40" i="6"/>
  <c r="P33" i="6"/>
  <c r="Q59" i="6"/>
  <c r="Q66" i="6"/>
  <c r="N38" i="6"/>
  <c r="Q38" i="6"/>
  <c r="Q33" i="6"/>
  <c r="P34" i="6"/>
  <c r="Q34" i="6"/>
  <c r="Q41" i="6"/>
  <c r="N35" i="6"/>
  <c r="N42" i="6"/>
  <c r="Q35" i="6"/>
  <c r="Q32" i="6"/>
  <c r="P32" i="6"/>
  <c r="N33" i="6"/>
  <c r="O35" i="6"/>
  <c r="O42" i="6"/>
  <c r="Q37" i="6"/>
  <c r="Q31" i="6"/>
  <c r="Q40" i="6"/>
  <c r="P35" i="6"/>
  <c r="P42" i="6"/>
  <c r="Q39" i="6"/>
  <c r="O33" i="6"/>
  <c r="P40" i="6"/>
  <c r="O34" i="6"/>
  <c r="Q42" i="6"/>
  <c r="N39" i="6"/>
  <c r="O32" i="6"/>
  <c r="N41" i="6"/>
  <c r="O39" i="6"/>
  <c r="N34" i="6"/>
  <c r="O41" i="6"/>
  <c r="N36" i="6"/>
  <c r="O36" i="6"/>
  <c r="O68" i="6"/>
  <c r="O38" i="6"/>
  <c r="N32" i="6"/>
  <c r="N61" i="6"/>
  <c r="P70" i="6"/>
  <c r="O61" i="6"/>
  <c r="P67" i="6"/>
  <c r="O67" i="6"/>
  <c r="Q70" i="6"/>
  <c r="P41" i="6"/>
  <c r="P36" i="6"/>
  <c r="P38" i="6"/>
  <c r="P59" i="6"/>
  <c r="Q36" i="6"/>
  <c r="N31" i="6"/>
  <c r="L73" i="6"/>
  <c r="P80" i="6" s="1"/>
  <c r="L3" i="6"/>
  <c r="O13" i="6" s="1"/>
  <c r="L45" i="6"/>
  <c r="P54" i="6" s="1"/>
  <c r="K70" i="5"/>
  <c r="J70" i="5"/>
  <c r="I70" i="5"/>
  <c r="K69" i="5"/>
  <c r="J69" i="5"/>
  <c r="I69" i="5"/>
  <c r="K68" i="5"/>
  <c r="J68" i="5"/>
  <c r="I68" i="5"/>
  <c r="K67" i="5"/>
  <c r="J67" i="5"/>
  <c r="I67" i="5"/>
  <c r="K66" i="5"/>
  <c r="J66" i="5"/>
  <c r="I66" i="5"/>
  <c r="K65" i="5"/>
  <c r="J65" i="5"/>
  <c r="I65" i="5"/>
  <c r="K64" i="5"/>
  <c r="J64" i="5"/>
  <c r="I64" i="5"/>
  <c r="K63" i="5"/>
  <c r="J63" i="5"/>
  <c r="I63" i="5"/>
  <c r="K62" i="5"/>
  <c r="J62" i="5"/>
  <c r="I62" i="5"/>
  <c r="K61" i="5"/>
  <c r="J61" i="5"/>
  <c r="I61" i="5"/>
  <c r="K60" i="5"/>
  <c r="J60" i="5"/>
  <c r="I60" i="5"/>
  <c r="K59" i="5"/>
  <c r="J59" i="5"/>
  <c r="I59" i="5"/>
  <c r="H70" i="5"/>
  <c r="H69" i="5"/>
  <c r="H68" i="5"/>
  <c r="H67" i="5"/>
  <c r="H66" i="5"/>
  <c r="H65" i="5"/>
  <c r="H63" i="5"/>
  <c r="H62" i="5"/>
  <c r="H61" i="5"/>
  <c r="H60" i="5"/>
  <c r="H59" i="5"/>
  <c r="K56" i="5"/>
  <c r="J56" i="5"/>
  <c r="I56" i="5"/>
  <c r="K55" i="5"/>
  <c r="J55" i="5"/>
  <c r="I55" i="5"/>
  <c r="K54" i="5"/>
  <c r="J54" i="5"/>
  <c r="I54" i="5"/>
  <c r="K53" i="5"/>
  <c r="J53" i="5"/>
  <c r="I53" i="5"/>
  <c r="K52" i="5"/>
  <c r="J52" i="5"/>
  <c r="I52" i="5"/>
  <c r="K51" i="5"/>
  <c r="J51" i="5"/>
  <c r="I51" i="5"/>
  <c r="K50" i="5"/>
  <c r="J50" i="5"/>
  <c r="I50" i="5"/>
  <c r="K49" i="5"/>
  <c r="J49" i="5"/>
  <c r="I49" i="5"/>
  <c r="K48" i="5"/>
  <c r="J48" i="5"/>
  <c r="I48" i="5"/>
  <c r="K47" i="5"/>
  <c r="J47" i="5"/>
  <c r="I47" i="5"/>
  <c r="K46" i="5"/>
  <c r="J46" i="5"/>
  <c r="I46" i="5"/>
  <c r="K45" i="5"/>
  <c r="J45" i="5"/>
  <c r="I45" i="5"/>
  <c r="H56" i="5"/>
  <c r="H55" i="5"/>
  <c r="H54" i="5"/>
  <c r="H53" i="5"/>
  <c r="H52" i="5"/>
  <c r="H51" i="5"/>
  <c r="H50" i="5"/>
  <c r="H49" i="5"/>
  <c r="H48" i="5"/>
  <c r="H47" i="5"/>
  <c r="H46" i="5"/>
  <c r="H45" i="5"/>
  <c r="K84" i="5"/>
  <c r="J84" i="5"/>
  <c r="I84" i="5"/>
  <c r="K83" i="5"/>
  <c r="J83" i="5"/>
  <c r="I83" i="5"/>
  <c r="K82" i="5"/>
  <c r="J82" i="5"/>
  <c r="I82" i="5"/>
  <c r="K81" i="5"/>
  <c r="J81" i="5"/>
  <c r="I81" i="5"/>
  <c r="K80" i="5"/>
  <c r="J80" i="5"/>
  <c r="I80" i="5"/>
  <c r="K79" i="5"/>
  <c r="J79" i="5"/>
  <c r="I79" i="5"/>
  <c r="K78" i="5"/>
  <c r="J78" i="5"/>
  <c r="I78" i="5"/>
  <c r="K77" i="5"/>
  <c r="J77" i="5"/>
  <c r="I77" i="5"/>
  <c r="K76" i="5"/>
  <c r="J76" i="5"/>
  <c r="I76" i="5"/>
  <c r="K75" i="5"/>
  <c r="J75" i="5"/>
  <c r="I75" i="5"/>
  <c r="K74" i="5"/>
  <c r="J74" i="5"/>
  <c r="I74" i="5"/>
  <c r="K73" i="5"/>
  <c r="J73" i="5"/>
  <c r="I73" i="5"/>
  <c r="H84" i="5"/>
  <c r="H83" i="5"/>
  <c r="H82" i="5"/>
  <c r="H81" i="5"/>
  <c r="H80" i="5"/>
  <c r="H79" i="5"/>
  <c r="H78" i="5"/>
  <c r="H77" i="5"/>
  <c r="H76" i="5"/>
  <c r="H75" i="5"/>
  <c r="H74" i="5"/>
  <c r="H73" i="5"/>
  <c r="K42" i="5"/>
  <c r="J42" i="5"/>
  <c r="I42" i="5"/>
  <c r="K41" i="5"/>
  <c r="J41" i="5"/>
  <c r="I41" i="5"/>
  <c r="K40" i="5"/>
  <c r="J40" i="5"/>
  <c r="I40" i="5"/>
  <c r="K39" i="5"/>
  <c r="J39" i="5"/>
  <c r="I39" i="5"/>
  <c r="K38" i="5"/>
  <c r="J38" i="5"/>
  <c r="I38" i="5"/>
  <c r="K37" i="5"/>
  <c r="J37" i="5"/>
  <c r="I37" i="5"/>
  <c r="K36" i="5"/>
  <c r="J36" i="5"/>
  <c r="I36" i="5"/>
  <c r="K35" i="5"/>
  <c r="J35" i="5"/>
  <c r="I35" i="5"/>
  <c r="K34" i="5"/>
  <c r="J34" i="5"/>
  <c r="I34" i="5"/>
  <c r="K33" i="5"/>
  <c r="J33" i="5"/>
  <c r="I33" i="5"/>
  <c r="K32" i="5"/>
  <c r="J32" i="5"/>
  <c r="I32" i="5"/>
  <c r="K31" i="5"/>
  <c r="J31" i="5"/>
  <c r="I31" i="5"/>
  <c r="H42" i="5"/>
  <c r="H41" i="5"/>
  <c r="H40" i="5"/>
  <c r="H39" i="5"/>
  <c r="H38" i="5"/>
  <c r="H37" i="5"/>
  <c r="H36" i="5"/>
  <c r="H35" i="5"/>
  <c r="H34" i="5"/>
  <c r="H33" i="5"/>
  <c r="H32" i="5"/>
  <c r="H31" i="5"/>
  <c r="L31" i="5" s="1"/>
  <c r="K14" i="5"/>
  <c r="J14" i="5"/>
  <c r="I14" i="5"/>
  <c r="H14" i="5"/>
  <c r="K13" i="5"/>
  <c r="J13" i="5"/>
  <c r="I13" i="5"/>
  <c r="H13" i="5"/>
  <c r="K12" i="5"/>
  <c r="J12" i="5"/>
  <c r="I12" i="5"/>
  <c r="H12" i="5"/>
  <c r="K11" i="5"/>
  <c r="J11" i="5"/>
  <c r="I11" i="5"/>
  <c r="H11" i="5"/>
  <c r="K10" i="5"/>
  <c r="J10" i="5"/>
  <c r="I10" i="5"/>
  <c r="H10" i="5"/>
  <c r="K9" i="5"/>
  <c r="J9" i="5"/>
  <c r="I9" i="5"/>
  <c r="H9" i="5"/>
  <c r="K8" i="5"/>
  <c r="J8" i="5"/>
  <c r="I8" i="5"/>
  <c r="H8" i="5"/>
  <c r="K7" i="5"/>
  <c r="J7" i="5"/>
  <c r="I7" i="5"/>
  <c r="H7" i="5"/>
  <c r="K6" i="5"/>
  <c r="J6" i="5"/>
  <c r="I6" i="5"/>
  <c r="H6" i="5"/>
  <c r="K5" i="5"/>
  <c r="J5" i="5"/>
  <c r="I5" i="5"/>
  <c r="H5" i="5"/>
  <c r="K4" i="5"/>
  <c r="J4" i="5"/>
  <c r="I4" i="5"/>
  <c r="H4" i="5"/>
  <c r="K3" i="5"/>
  <c r="J3" i="5"/>
  <c r="I3" i="5"/>
  <c r="H3" i="5"/>
  <c r="K90" i="4"/>
  <c r="J90" i="4"/>
  <c r="I90" i="4"/>
  <c r="H90" i="4"/>
  <c r="K89" i="4"/>
  <c r="J89" i="4"/>
  <c r="I89" i="4"/>
  <c r="H89" i="4"/>
  <c r="K88" i="4"/>
  <c r="J88" i="4"/>
  <c r="I88" i="4"/>
  <c r="H88" i="4"/>
  <c r="K87" i="4"/>
  <c r="J87" i="4"/>
  <c r="I87" i="4"/>
  <c r="H87" i="4"/>
  <c r="K86" i="4"/>
  <c r="J86" i="4"/>
  <c r="I86" i="4"/>
  <c r="H86" i="4"/>
  <c r="K85" i="4"/>
  <c r="J85" i="4"/>
  <c r="I85" i="4"/>
  <c r="H85" i="4"/>
  <c r="L85" i="4" s="1"/>
  <c r="K74" i="4"/>
  <c r="J74" i="4"/>
  <c r="I74" i="4"/>
  <c r="H74" i="4"/>
  <c r="K73" i="4"/>
  <c r="J73" i="4"/>
  <c r="I73" i="4"/>
  <c r="H73" i="4"/>
  <c r="K72" i="4"/>
  <c r="J72" i="4"/>
  <c r="I72" i="4"/>
  <c r="H72" i="4"/>
  <c r="K71" i="4"/>
  <c r="J71" i="4"/>
  <c r="I71" i="4"/>
  <c r="H71" i="4"/>
  <c r="K70" i="4"/>
  <c r="J70" i="4"/>
  <c r="I70" i="4"/>
  <c r="H70" i="4"/>
  <c r="K69" i="4"/>
  <c r="J69" i="4"/>
  <c r="I69" i="4"/>
  <c r="H69" i="4"/>
  <c r="K58" i="4"/>
  <c r="J58" i="4"/>
  <c r="I58" i="4"/>
  <c r="H58" i="4"/>
  <c r="K57" i="4"/>
  <c r="J57" i="4"/>
  <c r="I57" i="4"/>
  <c r="H57" i="4"/>
  <c r="K56" i="4"/>
  <c r="J56" i="4"/>
  <c r="I56" i="4"/>
  <c r="H56" i="4"/>
  <c r="K55" i="4"/>
  <c r="J55" i="4"/>
  <c r="I55" i="4"/>
  <c r="H55" i="4"/>
  <c r="K54" i="4"/>
  <c r="J54" i="4"/>
  <c r="I54" i="4"/>
  <c r="H54" i="4"/>
  <c r="K53" i="4"/>
  <c r="J53" i="4"/>
  <c r="I53" i="4"/>
  <c r="H53" i="4"/>
  <c r="L53" i="4" s="1"/>
  <c r="K40" i="4"/>
  <c r="J40" i="4"/>
  <c r="I40" i="4"/>
  <c r="H40" i="4"/>
  <c r="K39" i="4"/>
  <c r="J39" i="4"/>
  <c r="I39" i="4"/>
  <c r="H39" i="4"/>
  <c r="K38" i="4"/>
  <c r="J38" i="4"/>
  <c r="I38" i="4"/>
  <c r="H38" i="4"/>
  <c r="K37" i="4"/>
  <c r="J37" i="4"/>
  <c r="I37" i="4"/>
  <c r="H37" i="4"/>
  <c r="K36" i="4"/>
  <c r="J36" i="4"/>
  <c r="I36" i="4"/>
  <c r="H36" i="4"/>
  <c r="K35" i="4"/>
  <c r="J35" i="4"/>
  <c r="I35" i="4"/>
  <c r="H35" i="4"/>
  <c r="L35" i="4" s="1"/>
  <c r="K24" i="4"/>
  <c r="K19" i="4"/>
  <c r="P39" i="5" l="1"/>
  <c r="Q61" i="6"/>
  <c r="P60" i="6"/>
  <c r="O65" i="6"/>
  <c r="P65" i="6"/>
  <c r="N66" i="6"/>
  <c r="N65" i="6"/>
  <c r="Q63" i="6"/>
  <c r="P64" i="6"/>
  <c r="P63" i="6"/>
  <c r="P61" i="6"/>
  <c r="R61" i="6" s="1"/>
  <c r="O60" i="6"/>
  <c r="O70" i="6"/>
  <c r="N64" i="6"/>
  <c r="O63" i="6"/>
  <c r="R63" i="6" s="1"/>
  <c r="O64" i="6"/>
  <c r="Q67" i="6"/>
  <c r="O66" i="6"/>
  <c r="Q64" i="6"/>
  <c r="R64" i="6" s="1"/>
  <c r="N70" i="6"/>
  <c r="R70" i="6" s="1"/>
  <c r="Q69" i="6"/>
  <c r="Q62" i="6"/>
  <c r="O69" i="6"/>
  <c r="P66" i="6"/>
  <c r="N67" i="6"/>
  <c r="R67" i="6" s="1"/>
  <c r="N62" i="6"/>
  <c r="N60" i="6"/>
  <c r="N59" i="6"/>
  <c r="Q68" i="6"/>
  <c r="Q65" i="6"/>
  <c r="P69" i="6"/>
  <c r="P62" i="6"/>
  <c r="N68" i="6"/>
  <c r="O59" i="6"/>
  <c r="O62" i="6"/>
  <c r="P68" i="6"/>
  <c r="Q60" i="6"/>
  <c r="N69" i="6"/>
  <c r="R33" i="6"/>
  <c r="R34" i="6"/>
  <c r="R37" i="6"/>
  <c r="R39" i="6"/>
  <c r="Q50" i="6"/>
  <c r="P50" i="6"/>
  <c r="O49" i="6"/>
  <c r="Q48" i="6"/>
  <c r="Q55" i="6"/>
  <c r="N46" i="6"/>
  <c r="O48" i="6"/>
  <c r="N48" i="6"/>
  <c r="O47" i="6"/>
  <c r="P3" i="6"/>
  <c r="O9" i="6"/>
  <c r="Q9" i="6"/>
  <c r="Q11" i="6"/>
  <c r="P8" i="6"/>
  <c r="N9" i="6"/>
  <c r="Q56" i="6"/>
  <c r="P48" i="6"/>
  <c r="Q47" i="6"/>
  <c r="P55" i="6"/>
  <c r="O52" i="6"/>
  <c r="O45" i="6"/>
  <c r="N51" i="6"/>
  <c r="P51" i="6"/>
  <c r="N49" i="6"/>
  <c r="O14" i="6"/>
  <c r="Q3" i="6"/>
  <c r="Q6" i="6"/>
  <c r="Q12" i="6"/>
  <c r="O5" i="6"/>
  <c r="N3" i="6"/>
  <c r="N10" i="6"/>
  <c r="O6" i="6"/>
  <c r="N8" i="6"/>
  <c r="Q14" i="6"/>
  <c r="Q5" i="6"/>
  <c r="N12" i="6"/>
  <c r="O12" i="6"/>
  <c r="N5" i="6"/>
  <c r="P6" i="6"/>
  <c r="P11" i="6"/>
  <c r="N13" i="6"/>
  <c r="P12" i="6"/>
  <c r="P5" i="6"/>
  <c r="O8" i="6"/>
  <c r="R8" i="6" s="1"/>
  <c r="O50" i="6"/>
  <c r="P49" i="6"/>
  <c r="Q54" i="6"/>
  <c r="Q52" i="6"/>
  <c r="P47" i="6"/>
  <c r="Q45" i="6"/>
  <c r="Q49" i="6"/>
  <c r="P53" i="6"/>
  <c r="N83" i="6"/>
  <c r="N74" i="6"/>
  <c r="O79" i="6"/>
  <c r="O82" i="6"/>
  <c r="N76" i="6"/>
  <c r="O74" i="6"/>
  <c r="Q80" i="6"/>
  <c r="O73" i="6"/>
  <c r="O80" i="6"/>
  <c r="Q83" i="6"/>
  <c r="Q76" i="6"/>
  <c r="P78" i="6"/>
  <c r="Q51" i="6"/>
  <c r="O83" i="6"/>
  <c r="N75" i="6"/>
  <c r="N80" i="6"/>
  <c r="R80" i="6" s="1"/>
  <c r="O75" i="6"/>
  <c r="Q82" i="6"/>
  <c r="N79" i="6"/>
  <c r="O76" i="6"/>
  <c r="N81" i="6"/>
  <c r="Q79" i="6"/>
  <c r="Q74" i="6"/>
  <c r="P74" i="6"/>
  <c r="Q73" i="6"/>
  <c r="P73" i="6"/>
  <c r="R42" i="6"/>
  <c r="R35" i="6"/>
  <c r="Q53" i="6"/>
  <c r="O4" i="6"/>
  <c r="Q10" i="6"/>
  <c r="O10" i="6"/>
  <c r="O7" i="6"/>
  <c r="Q7" i="6"/>
  <c r="P13" i="6"/>
  <c r="P10" i="6"/>
  <c r="P4" i="6"/>
  <c r="P7" i="6"/>
  <c r="Q13" i="6"/>
  <c r="N7" i="6"/>
  <c r="R7" i="6" s="1"/>
  <c r="N4" i="6"/>
  <c r="R32" i="6"/>
  <c r="O46" i="6"/>
  <c r="O55" i="6"/>
  <c r="Q75" i="6"/>
  <c r="P75" i="6"/>
  <c r="Q78" i="6"/>
  <c r="P14" i="6"/>
  <c r="Q8" i="6"/>
  <c r="N84" i="6"/>
  <c r="P9" i="6"/>
  <c r="R9" i="6" s="1"/>
  <c r="O51" i="6"/>
  <c r="Q4" i="6"/>
  <c r="N55" i="6"/>
  <c r="R40" i="6"/>
  <c r="R31" i="6"/>
  <c r="P84" i="6"/>
  <c r="N77" i="6"/>
  <c r="P79" i="6"/>
  <c r="P82" i="6"/>
  <c r="N73" i="6"/>
  <c r="Q46" i="6"/>
  <c r="O53" i="6"/>
  <c r="O56" i="6"/>
  <c r="N50" i="6"/>
  <c r="P56" i="6"/>
  <c r="N53" i="6"/>
  <c r="N56" i="6"/>
  <c r="P77" i="6"/>
  <c r="O54" i="6"/>
  <c r="R38" i="6"/>
  <c r="Q84" i="6"/>
  <c r="P46" i="6"/>
  <c r="N52" i="6"/>
  <c r="N54" i="6"/>
  <c r="N82" i="6"/>
  <c r="R36" i="6"/>
  <c r="Q77" i="6"/>
  <c r="P52" i="6"/>
  <c r="O84" i="6"/>
  <c r="N45" i="6"/>
  <c r="N78" i="6"/>
  <c r="Q81" i="6"/>
  <c r="N11" i="6"/>
  <c r="N47" i="6"/>
  <c r="P45" i="6"/>
  <c r="O77" i="6"/>
  <c r="O11" i="6"/>
  <c r="P83" i="6"/>
  <c r="O81" i="6"/>
  <c r="O78" i="6"/>
  <c r="R41" i="6"/>
  <c r="P76" i="6"/>
  <c r="O3" i="6"/>
  <c r="P81" i="6"/>
  <c r="N14" i="6"/>
  <c r="L45" i="5"/>
  <c r="P50" i="5" s="1"/>
  <c r="L73" i="5"/>
  <c r="Q81" i="5" s="1"/>
  <c r="L59" i="5"/>
  <c r="Q59" i="5" s="1"/>
  <c r="N36" i="5"/>
  <c r="N37" i="5"/>
  <c r="P36" i="5"/>
  <c r="P31" i="5"/>
  <c r="N32" i="5"/>
  <c r="N39" i="5"/>
  <c r="O39" i="5"/>
  <c r="P32" i="5"/>
  <c r="N38" i="5"/>
  <c r="O32" i="5"/>
  <c r="O33" i="5"/>
  <c r="O40" i="5"/>
  <c r="P40" i="5"/>
  <c r="Q31" i="5"/>
  <c r="Q40" i="5"/>
  <c r="N34" i="5"/>
  <c r="N41" i="5"/>
  <c r="O37" i="5"/>
  <c r="O31" i="5"/>
  <c r="Q32" i="5"/>
  <c r="O34" i="5"/>
  <c r="O41" i="5"/>
  <c r="P34" i="5"/>
  <c r="P41" i="5"/>
  <c r="Q37" i="5"/>
  <c r="O38" i="5"/>
  <c r="Q39" i="5"/>
  <c r="Q34" i="5"/>
  <c r="Q41" i="5"/>
  <c r="N35" i="5"/>
  <c r="N42" i="5"/>
  <c r="P37" i="5"/>
  <c r="Q38" i="5"/>
  <c r="N40" i="5"/>
  <c r="O42" i="5"/>
  <c r="P35" i="5"/>
  <c r="P42" i="5"/>
  <c r="N31" i="5"/>
  <c r="P38" i="5"/>
  <c r="O35" i="5"/>
  <c r="Q35" i="5"/>
  <c r="Q42" i="5"/>
  <c r="P33" i="5"/>
  <c r="Q33" i="5"/>
  <c r="Q36" i="5"/>
  <c r="N33" i="5"/>
  <c r="O36" i="5"/>
  <c r="L3" i="5"/>
  <c r="Q4" i="5" s="1"/>
  <c r="N57" i="4"/>
  <c r="N58" i="4"/>
  <c r="O57" i="4"/>
  <c r="P57" i="4"/>
  <c r="P58" i="4"/>
  <c r="Q57" i="4"/>
  <c r="O58" i="4"/>
  <c r="P55" i="4"/>
  <c r="Q58" i="4"/>
  <c r="Q55" i="4"/>
  <c r="N86" i="4"/>
  <c r="P53" i="4"/>
  <c r="P86" i="4"/>
  <c r="O85" i="4"/>
  <c r="O53" i="4"/>
  <c r="O54" i="4"/>
  <c r="R58" i="4"/>
  <c r="O87" i="4"/>
  <c r="Q87" i="4"/>
  <c r="Q54" i="4"/>
  <c r="N90" i="4"/>
  <c r="P87" i="4"/>
  <c r="O88" i="4"/>
  <c r="N89" i="4"/>
  <c r="R89" i="4" s="1"/>
  <c r="O90" i="4"/>
  <c r="Q85" i="4"/>
  <c r="Q86" i="4"/>
  <c r="Q53" i="4"/>
  <c r="N54" i="4"/>
  <c r="N88" i="4"/>
  <c r="P88" i="4"/>
  <c r="O89" i="4"/>
  <c r="P89" i="4"/>
  <c r="Q89" i="4"/>
  <c r="N56" i="4"/>
  <c r="O56" i="4"/>
  <c r="P56" i="4"/>
  <c r="P90" i="4"/>
  <c r="P85" i="4"/>
  <c r="O86" i="4"/>
  <c r="N87" i="4"/>
  <c r="P54" i="4"/>
  <c r="Q88" i="4"/>
  <c r="N55" i="4"/>
  <c r="O55" i="4"/>
  <c r="Q56" i="4"/>
  <c r="Q90" i="4"/>
  <c r="N85" i="4"/>
  <c r="N53" i="4"/>
  <c r="L69" i="4"/>
  <c r="Q71" i="4" s="1"/>
  <c r="P35" i="4"/>
  <c r="O35" i="4"/>
  <c r="Q36" i="4"/>
  <c r="N36" i="4"/>
  <c r="P38" i="4"/>
  <c r="Q40" i="4"/>
  <c r="P37" i="4"/>
  <c r="O37" i="4"/>
  <c r="P40" i="4"/>
  <c r="O40" i="4"/>
  <c r="N37" i="4"/>
  <c r="N40" i="4"/>
  <c r="R40" i="4" s="1"/>
  <c r="Q35" i="4"/>
  <c r="O36" i="4"/>
  <c r="P36" i="4"/>
  <c r="Q37" i="4"/>
  <c r="N38" i="4"/>
  <c r="R38" i="4" s="1"/>
  <c r="O38" i="4"/>
  <c r="Q38" i="4"/>
  <c r="N39" i="4"/>
  <c r="O39" i="4"/>
  <c r="P39" i="4"/>
  <c r="Q39" i="4"/>
  <c r="N35" i="4"/>
  <c r="R35" i="4" s="1"/>
  <c r="J24" i="4"/>
  <c r="I24" i="4"/>
  <c r="H24" i="4"/>
  <c r="K23" i="4"/>
  <c r="J23" i="4"/>
  <c r="I23" i="4"/>
  <c r="H23" i="4"/>
  <c r="K22" i="4"/>
  <c r="J22" i="4"/>
  <c r="I22" i="4"/>
  <c r="H22" i="4"/>
  <c r="K21" i="4"/>
  <c r="J21" i="4"/>
  <c r="I21" i="4"/>
  <c r="H21" i="4"/>
  <c r="K20" i="4"/>
  <c r="J20" i="4"/>
  <c r="I20" i="4"/>
  <c r="H20" i="4"/>
  <c r="L19" i="4"/>
  <c r="N19" i="4" s="1"/>
  <c r="J19" i="4"/>
  <c r="I19" i="4"/>
  <c r="H19" i="4"/>
  <c r="K8" i="4"/>
  <c r="J8" i="4"/>
  <c r="I8" i="4"/>
  <c r="K7" i="4"/>
  <c r="J7" i="4"/>
  <c r="I7" i="4"/>
  <c r="K6" i="4"/>
  <c r="J6" i="4"/>
  <c r="I6" i="4"/>
  <c r="K5" i="4"/>
  <c r="J5" i="4"/>
  <c r="I5" i="4"/>
  <c r="K4" i="4"/>
  <c r="J4" i="4"/>
  <c r="I4" i="4"/>
  <c r="K3" i="4"/>
  <c r="J3" i="4"/>
  <c r="I3" i="4"/>
  <c r="H8" i="4"/>
  <c r="H3" i="4"/>
  <c r="H7" i="4"/>
  <c r="H6" i="4"/>
  <c r="H5" i="4"/>
  <c r="H4" i="4"/>
  <c r="K55" i="3"/>
  <c r="J55" i="3"/>
  <c r="I55" i="3"/>
  <c r="K54" i="3"/>
  <c r="J54" i="3"/>
  <c r="I54" i="3"/>
  <c r="K53" i="3"/>
  <c r="J53" i="3"/>
  <c r="I53" i="3"/>
  <c r="K97" i="3"/>
  <c r="J97" i="3"/>
  <c r="I97" i="3"/>
  <c r="H97" i="3"/>
  <c r="K96" i="3"/>
  <c r="J96" i="3"/>
  <c r="I96" i="3"/>
  <c r="H96" i="3"/>
  <c r="K95" i="3"/>
  <c r="J95" i="3"/>
  <c r="I95" i="3"/>
  <c r="H95" i="3"/>
  <c r="L95" i="3" s="1"/>
  <c r="K91" i="3"/>
  <c r="J91" i="3"/>
  <c r="I91" i="3"/>
  <c r="H91" i="3"/>
  <c r="K90" i="3"/>
  <c r="J90" i="3"/>
  <c r="I90" i="3"/>
  <c r="H90" i="3"/>
  <c r="K89" i="3"/>
  <c r="J89" i="3"/>
  <c r="I89" i="3"/>
  <c r="H89" i="3"/>
  <c r="K85" i="3"/>
  <c r="J85" i="3"/>
  <c r="I85" i="3"/>
  <c r="H85" i="3"/>
  <c r="K84" i="3"/>
  <c r="J84" i="3"/>
  <c r="I84" i="3"/>
  <c r="H84" i="3"/>
  <c r="K83" i="3"/>
  <c r="J83" i="3"/>
  <c r="I83" i="3"/>
  <c r="H83" i="3"/>
  <c r="L83" i="3" s="1"/>
  <c r="K75" i="3"/>
  <c r="J75" i="3"/>
  <c r="I75" i="3"/>
  <c r="H75" i="3"/>
  <c r="K74" i="3"/>
  <c r="J74" i="3"/>
  <c r="I74" i="3"/>
  <c r="H74" i="3"/>
  <c r="K73" i="3"/>
  <c r="J73" i="3"/>
  <c r="I73" i="3"/>
  <c r="H73" i="3"/>
  <c r="K65" i="3"/>
  <c r="J65" i="3"/>
  <c r="I65" i="3"/>
  <c r="H65" i="3"/>
  <c r="K64" i="3"/>
  <c r="J64" i="3"/>
  <c r="I64" i="3"/>
  <c r="H64" i="3"/>
  <c r="K63" i="3"/>
  <c r="J63" i="3"/>
  <c r="I63" i="3"/>
  <c r="H63" i="3"/>
  <c r="H55" i="3"/>
  <c r="H54" i="3"/>
  <c r="H53" i="3"/>
  <c r="K47" i="3"/>
  <c r="J47" i="3"/>
  <c r="I47" i="3"/>
  <c r="K46" i="3"/>
  <c r="J46" i="3"/>
  <c r="I46" i="3"/>
  <c r="K45" i="3"/>
  <c r="J45" i="3"/>
  <c r="I45" i="3"/>
  <c r="H47" i="3"/>
  <c r="H46" i="3"/>
  <c r="H45" i="3"/>
  <c r="R65" i="6" l="1"/>
  <c r="R66" i="6"/>
  <c r="R69" i="6"/>
  <c r="R62" i="6"/>
  <c r="R59" i="6"/>
  <c r="R60" i="6"/>
  <c r="R68" i="6"/>
  <c r="Q47" i="5"/>
  <c r="P55" i="5"/>
  <c r="N45" i="5"/>
  <c r="N56" i="5"/>
  <c r="O46" i="5"/>
  <c r="N48" i="5"/>
  <c r="P48" i="5"/>
  <c r="Q56" i="5"/>
  <c r="Q49" i="5"/>
  <c r="O47" i="5"/>
  <c r="Q53" i="5"/>
  <c r="P51" i="5"/>
  <c r="O56" i="5"/>
  <c r="R56" i="5" s="1"/>
  <c r="Q46" i="5"/>
  <c r="R46" i="5" s="1"/>
  <c r="O48" i="5"/>
  <c r="Q54" i="5"/>
  <c r="P52" i="5"/>
  <c r="N47" i="5"/>
  <c r="R47" i="5" s="1"/>
  <c r="Q50" i="5"/>
  <c r="P47" i="5"/>
  <c r="O53" i="5"/>
  <c r="N49" i="5"/>
  <c r="R49" i="5" s="1"/>
  <c r="O52" i="5"/>
  <c r="R48" i="6"/>
  <c r="R46" i="6"/>
  <c r="R54" i="6"/>
  <c r="R78" i="6"/>
  <c r="R81" i="6"/>
  <c r="R73" i="6"/>
  <c r="R74" i="6"/>
  <c r="R83" i="6"/>
  <c r="R75" i="6"/>
  <c r="R76" i="6"/>
  <c r="R47" i="6"/>
  <c r="R45" i="6"/>
  <c r="R50" i="6"/>
  <c r="R49" i="6"/>
  <c r="R4" i="6"/>
  <c r="R5" i="6"/>
  <c r="R12" i="6"/>
  <c r="R11" i="6"/>
  <c r="R14" i="6"/>
  <c r="R6" i="6"/>
  <c r="R79" i="6"/>
  <c r="R3" i="6"/>
  <c r="R51" i="6"/>
  <c r="R13" i="6"/>
  <c r="R10" i="6"/>
  <c r="R52" i="6"/>
  <c r="R55" i="6"/>
  <c r="R84" i="6"/>
  <c r="R77" i="6"/>
  <c r="R82" i="6"/>
  <c r="R56" i="6"/>
  <c r="R53" i="6"/>
  <c r="N52" i="5"/>
  <c r="R52" i="5" s="1"/>
  <c r="O55" i="5"/>
  <c r="P54" i="5"/>
  <c r="Q45" i="5"/>
  <c r="P46" i="5"/>
  <c r="N53" i="5"/>
  <c r="P56" i="5"/>
  <c r="N46" i="5"/>
  <c r="P49" i="5"/>
  <c r="Q52" i="5"/>
  <c r="O49" i="5"/>
  <c r="O45" i="5"/>
  <c r="N54" i="5"/>
  <c r="O51" i="5"/>
  <c r="P53" i="5"/>
  <c r="Q51" i="5"/>
  <c r="N51" i="5"/>
  <c r="R51" i="5" s="1"/>
  <c r="P45" i="5"/>
  <c r="Q55" i="5"/>
  <c r="Q48" i="5"/>
  <c r="R48" i="5" s="1"/>
  <c r="O50" i="5"/>
  <c r="N55" i="5"/>
  <c r="R55" i="5" s="1"/>
  <c r="N50" i="5"/>
  <c r="R50" i="5" s="1"/>
  <c r="O54" i="5"/>
  <c r="R54" i="5" s="1"/>
  <c r="N80" i="5"/>
  <c r="P78" i="5"/>
  <c r="O59" i="5"/>
  <c r="P64" i="5"/>
  <c r="O68" i="5"/>
  <c r="O67" i="5"/>
  <c r="P73" i="5"/>
  <c r="N62" i="5"/>
  <c r="P68" i="5"/>
  <c r="P79" i="5"/>
  <c r="Q83" i="5"/>
  <c r="Q66" i="5"/>
  <c r="Q76" i="5"/>
  <c r="P62" i="5"/>
  <c r="O69" i="5"/>
  <c r="P83" i="5"/>
  <c r="Q62" i="5"/>
  <c r="P76" i="5"/>
  <c r="P65" i="5"/>
  <c r="P74" i="5"/>
  <c r="N67" i="5"/>
  <c r="Q68" i="5"/>
  <c r="R33" i="5"/>
  <c r="Q80" i="5"/>
  <c r="O83" i="5"/>
  <c r="O76" i="5"/>
  <c r="O74" i="5"/>
  <c r="Q77" i="5"/>
  <c r="P81" i="5"/>
  <c r="N83" i="5"/>
  <c r="Q84" i="5"/>
  <c r="O84" i="5"/>
  <c r="Q82" i="5"/>
  <c r="N75" i="5"/>
  <c r="O81" i="5"/>
  <c r="N78" i="5"/>
  <c r="P75" i="5"/>
  <c r="P84" i="5"/>
  <c r="Q74" i="5"/>
  <c r="Q78" i="5"/>
  <c r="Q75" i="5"/>
  <c r="O73" i="5"/>
  <c r="P82" i="5"/>
  <c r="O78" i="5"/>
  <c r="O75" i="5"/>
  <c r="P77" i="5"/>
  <c r="O82" i="5"/>
  <c r="O77" i="5"/>
  <c r="Q73" i="5"/>
  <c r="P80" i="5"/>
  <c r="Q79" i="5"/>
  <c r="N73" i="5"/>
  <c r="O80" i="5"/>
  <c r="N76" i="5"/>
  <c r="R76" i="5" s="1"/>
  <c r="O79" i="5"/>
  <c r="N79" i="5"/>
  <c r="N84" i="5"/>
  <c r="N81" i="5"/>
  <c r="N82" i="5"/>
  <c r="N77" i="5"/>
  <c r="N74" i="5"/>
  <c r="O61" i="5"/>
  <c r="Q60" i="5"/>
  <c r="N68" i="5"/>
  <c r="N61" i="5"/>
  <c r="O66" i="5"/>
  <c r="Q64" i="5"/>
  <c r="N70" i="5"/>
  <c r="N63" i="5"/>
  <c r="P61" i="5"/>
  <c r="Q61" i="5"/>
  <c r="Q69" i="5"/>
  <c r="O63" i="5"/>
  <c r="P66" i="5"/>
  <c r="N60" i="5"/>
  <c r="P69" i="5"/>
  <c r="Q65" i="5"/>
  <c r="Q70" i="5"/>
  <c r="O65" i="5"/>
  <c r="Q63" i="5"/>
  <c r="O62" i="5"/>
  <c r="O60" i="5"/>
  <c r="N66" i="5"/>
  <c r="R66" i="5" s="1"/>
  <c r="O70" i="5"/>
  <c r="P70" i="5"/>
  <c r="N64" i="5"/>
  <c r="Q67" i="5"/>
  <c r="N59" i="5"/>
  <c r="P67" i="5"/>
  <c r="N69" i="5"/>
  <c r="P60" i="5"/>
  <c r="P59" i="5"/>
  <c r="N65" i="5"/>
  <c r="P63" i="5"/>
  <c r="O64" i="5"/>
  <c r="R40" i="5"/>
  <c r="R34" i="5"/>
  <c r="R41" i="5"/>
  <c r="R38" i="5"/>
  <c r="R31" i="5"/>
  <c r="R39" i="5"/>
  <c r="R32" i="5"/>
  <c r="R42" i="5"/>
  <c r="R35" i="5"/>
  <c r="R37" i="5"/>
  <c r="R36" i="5"/>
  <c r="P7" i="5"/>
  <c r="O4" i="5"/>
  <c r="R4" i="5" s="1"/>
  <c r="N8" i="5"/>
  <c r="N7" i="5"/>
  <c r="R7" i="5" s="1"/>
  <c r="P6" i="5"/>
  <c r="O6" i="5"/>
  <c r="P4" i="5"/>
  <c r="N4" i="5"/>
  <c r="Q3" i="5"/>
  <c r="O3" i="5"/>
  <c r="Q7" i="5"/>
  <c r="N5" i="5"/>
  <c r="O7" i="5"/>
  <c r="Q6" i="5"/>
  <c r="P3" i="5"/>
  <c r="Q5" i="5"/>
  <c r="P5" i="5"/>
  <c r="O5" i="5"/>
  <c r="R5" i="5" s="1"/>
  <c r="P8" i="5"/>
  <c r="Q14" i="5"/>
  <c r="O12" i="5"/>
  <c r="N12" i="5"/>
  <c r="Q13" i="5"/>
  <c r="Q12" i="5"/>
  <c r="Q11" i="5"/>
  <c r="Q10" i="5"/>
  <c r="N14" i="5"/>
  <c r="N10" i="5"/>
  <c r="Q9" i="5"/>
  <c r="P12" i="5"/>
  <c r="N9" i="5"/>
  <c r="O13" i="5"/>
  <c r="O10" i="5"/>
  <c r="N6" i="5"/>
  <c r="O14" i="5"/>
  <c r="O11" i="5"/>
  <c r="O9" i="5"/>
  <c r="N13" i="5"/>
  <c r="N11" i="5"/>
  <c r="P14" i="5"/>
  <c r="P13" i="5"/>
  <c r="P11" i="5"/>
  <c r="P9" i="5"/>
  <c r="O8" i="5"/>
  <c r="P10" i="5"/>
  <c r="N3" i="5"/>
  <c r="R3" i="5" s="1"/>
  <c r="Q8" i="5"/>
  <c r="R57" i="4"/>
  <c r="Q70" i="4"/>
  <c r="Q69" i="4"/>
  <c r="P69" i="4"/>
  <c r="P73" i="4"/>
  <c r="O73" i="4"/>
  <c r="P71" i="4"/>
  <c r="O71" i="4"/>
  <c r="N71" i="4"/>
  <c r="R71" i="4" s="1"/>
  <c r="N72" i="4"/>
  <c r="N70" i="4"/>
  <c r="R88" i="4"/>
  <c r="N69" i="4"/>
  <c r="R54" i="4"/>
  <c r="O74" i="4"/>
  <c r="R90" i="4"/>
  <c r="R86" i="4"/>
  <c r="O70" i="4"/>
  <c r="R55" i="4"/>
  <c r="R87" i="4"/>
  <c r="R53" i="4"/>
  <c r="O69" i="4"/>
  <c r="N74" i="4"/>
  <c r="R56" i="4"/>
  <c r="R85" i="4"/>
  <c r="Q73" i="4"/>
  <c r="P70" i="4"/>
  <c r="N73" i="4"/>
  <c r="R73" i="4" s="1"/>
  <c r="Q72" i="4"/>
  <c r="P72" i="4"/>
  <c r="O72" i="4"/>
  <c r="P74" i="4"/>
  <c r="Q74" i="4"/>
  <c r="R39" i="4"/>
  <c r="R36" i="4"/>
  <c r="R37" i="4"/>
  <c r="N23" i="4"/>
  <c r="O23" i="4"/>
  <c r="P23" i="4"/>
  <c r="Q20" i="4"/>
  <c r="P21" i="4"/>
  <c r="N24" i="4"/>
  <c r="Q19" i="4"/>
  <c r="P20" i="4"/>
  <c r="O24" i="4"/>
  <c r="O20" i="4"/>
  <c r="O21" i="4"/>
  <c r="P24" i="4"/>
  <c r="N20" i="4"/>
  <c r="R20" i="4" s="1"/>
  <c r="N21" i="4"/>
  <c r="Q22" i="4"/>
  <c r="Q23" i="4"/>
  <c r="Q24" i="4"/>
  <c r="N22" i="4"/>
  <c r="O22" i="4"/>
  <c r="O19" i="4"/>
  <c r="R19" i="4" s="1"/>
  <c r="Q21" i="4"/>
  <c r="R21" i="4" s="1"/>
  <c r="P22" i="4"/>
  <c r="P19" i="4"/>
  <c r="L3" i="4"/>
  <c r="Q8" i="4" s="1"/>
  <c r="L89" i="3"/>
  <c r="P90" i="3" s="1"/>
  <c r="N85" i="3"/>
  <c r="R85" i="3" s="1"/>
  <c r="O85" i="3"/>
  <c r="Q85" i="3"/>
  <c r="P85" i="3"/>
  <c r="L63" i="3"/>
  <c r="N64" i="3" s="1"/>
  <c r="O90" i="3"/>
  <c r="Q90" i="3"/>
  <c r="Q95" i="3"/>
  <c r="P91" i="3"/>
  <c r="O96" i="3"/>
  <c r="N91" i="3"/>
  <c r="O95" i="3"/>
  <c r="P96" i="3"/>
  <c r="P89" i="3"/>
  <c r="P95" i="3"/>
  <c r="Q96" i="3"/>
  <c r="N97" i="3"/>
  <c r="O89" i="3"/>
  <c r="O91" i="3"/>
  <c r="N96" i="3"/>
  <c r="O97" i="3"/>
  <c r="Q89" i="3"/>
  <c r="O83" i="3"/>
  <c r="P83" i="3"/>
  <c r="Q83" i="3"/>
  <c r="P84" i="3"/>
  <c r="P97" i="3"/>
  <c r="N84" i="3"/>
  <c r="O84" i="3"/>
  <c r="Q84" i="3"/>
  <c r="Q97" i="3"/>
  <c r="L73" i="3"/>
  <c r="Q74" i="3" s="1"/>
  <c r="N83" i="3"/>
  <c r="L53" i="3"/>
  <c r="Q54" i="3" s="1"/>
  <c r="N95" i="3"/>
  <c r="N89" i="3"/>
  <c r="N63" i="3"/>
  <c r="K35" i="3"/>
  <c r="K33" i="3"/>
  <c r="H33" i="3"/>
  <c r="K41" i="3"/>
  <c r="J41" i="3"/>
  <c r="I41" i="3"/>
  <c r="K40" i="3"/>
  <c r="J40" i="3"/>
  <c r="I40" i="3"/>
  <c r="K39" i="3"/>
  <c r="J39" i="3"/>
  <c r="I39" i="3"/>
  <c r="H41" i="3"/>
  <c r="H40" i="3"/>
  <c r="H39" i="3"/>
  <c r="J35" i="3"/>
  <c r="I35" i="3"/>
  <c r="K34" i="3"/>
  <c r="J34" i="3"/>
  <c r="I34" i="3"/>
  <c r="J33" i="3"/>
  <c r="I33" i="3"/>
  <c r="H35" i="3"/>
  <c r="H34" i="3"/>
  <c r="L33" i="3"/>
  <c r="K13" i="3"/>
  <c r="J13" i="3"/>
  <c r="I13" i="3"/>
  <c r="H13" i="3"/>
  <c r="H23" i="3"/>
  <c r="L39" i="3"/>
  <c r="K25" i="3"/>
  <c r="J25" i="3"/>
  <c r="I25" i="3"/>
  <c r="H25" i="3"/>
  <c r="K24" i="3"/>
  <c r="J24" i="3"/>
  <c r="I24" i="3"/>
  <c r="H24" i="3"/>
  <c r="K23" i="3"/>
  <c r="J23" i="3"/>
  <c r="I23" i="3"/>
  <c r="R53" i="5" l="1"/>
  <c r="R67" i="5"/>
  <c r="R45" i="5"/>
  <c r="R73" i="5"/>
  <c r="R70" i="5"/>
  <c r="R63" i="5"/>
  <c r="R62" i="5"/>
  <c r="R68" i="5"/>
  <c r="R61" i="5"/>
  <c r="R69" i="5"/>
  <c r="R65" i="5"/>
  <c r="R60" i="5"/>
  <c r="R64" i="5"/>
  <c r="R59" i="5"/>
  <c r="R75" i="5"/>
  <c r="R78" i="5"/>
  <c r="R82" i="5"/>
  <c r="R74" i="5"/>
  <c r="R81" i="5"/>
  <c r="R84" i="5"/>
  <c r="R77" i="5"/>
  <c r="R83" i="5"/>
  <c r="R79" i="5"/>
  <c r="R80" i="5"/>
  <c r="R6" i="5"/>
  <c r="R8" i="5"/>
  <c r="R9" i="5"/>
  <c r="R11" i="5"/>
  <c r="R13" i="5"/>
  <c r="R12" i="5"/>
  <c r="R14" i="5"/>
  <c r="R10" i="5"/>
  <c r="R69" i="4"/>
  <c r="R70" i="4"/>
  <c r="R72" i="4"/>
  <c r="R74" i="4"/>
  <c r="R24" i="4"/>
  <c r="R23" i="4"/>
  <c r="R22" i="4"/>
  <c r="O3" i="4"/>
  <c r="Q3" i="4"/>
  <c r="O6" i="4"/>
  <c r="Q7" i="4"/>
  <c r="O8" i="4"/>
  <c r="O5" i="4"/>
  <c r="P5" i="4"/>
  <c r="Q6" i="4"/>
  <c r="Q5" i="4"/>
  <c r="Q4" i="4"/>
  <c r="O4" i="4"/>
  <c r="P4" i="4"/>
  <c r="N4" i="4"/>
  <c r="N3" i="4"/>
  <c r="N5" i="4"/>
  <c r="R5" i="4" s="1"/>
  <c r="N6" i="4"/>
  <c r="N8" i="4"/>
  <c r="P8" i="4"/>
  <c r="O7" i="4"/>
  <c r="N7" i="4"/>
  <c r="P7" i="4"/>
  <c r="P6" i="4"/>
  <c r="P3" i="4"/>
  <c r="R3" i="4"/>
  <c r="R4" i="4"/>
  <c r="R97" i="3"/>
  <c r="N90" i="3"/>
  <c r="Q91" i="3"/>
  <c r="Q63" i="3"/>
  <c r="P63" i="3"/>
  <c r="P65" i="3"/>
  <c r="O63" i="3"/>
  <c r="Q65" i="3"/>
  <c r="O65" i="3"/>
  <c r="N65" i="3"/>
  <c r="R65" i="3" s="1"/>
  <c r="Q64" i="3"/>
  <c r="P64" i="3"/>
  <c r="O64" i="3"/>
  <c r="R64" i="3" s="1"/>
  <c r="P73" i="3"/>
  <c r="N75" i="3"/>
  <c r="Q73" i="3"/>
  <c r="O53" i="3"/>
  <c r="P53" i="3"/>
  <c r="N73" i="3"/>
  <c r="O54" i="3"/>
  <c r="P75" i="3"/>
  <c r="Q53" i="3"/>
  <c r="Q75" i="3"/>
  <c r="N54" i="3"/>
  <c r="N53" i="3"/>
  <c r="R53" i="3" s="1"/>
  <c r="O74" i="3"/>
  <c r="O55" i="3"/>
  <c r="P54" i="3"/>
  <c r="N74" i="3"/>
  <c r="R74" i="3" s="1"/>
  <c r="R84" i="3"/>
  <c r="R54" i="3"/>
  <c r="R91" i="3"/>
  <c r="N55" i="3"/>
  <c r="Q55" i="3"/>
  <c r="P74" i="3"/>
  <c r="P55" i="3"/>
  <c r="O73" i="3"/>
  <c r="R63" i="3"/>
  <c r="R89" i="3"/>
  <c r="R95" i="3"/>
  <c r="R96" i="3"/>
  <c r="R83" i="3"/>
  <c r="O75" i="3"/>
  <c r="R90" i="3"/>
  <c r="N40" i="3"/>
  <c r="O40" i="3"/>
  <c r="Q39" i="3"/>
  <c r="P40" i="3"/>
  <c r="Q40" i="3"/>
  <c r="N41" i="3"/>
  <c r="R41" i="3" s="1"/>
  <c r="N39" i="3"/>
  <c r="O41" i="3"/>
  <c r="P39" i="3"/>
  <c r="P41" i="3"/>
  <c r="O39" i="3"/>
  <c r="Q41" i="3"/>
  <c r="L23" i="3"/>
  <c r="Q23" i="3" s="1"/>
  <c r="L45" i="3"/>
  <c r="O45" i="3" s="1"/>
  <c r="Q33" i="3"/>
  <c r="Q34" i="3"/>
  <c r="P34" i="3"/>
  <c r="P35" i="3"/>
  <c r="Q35" i="3"/>
  <c r="P33" i="3"/>
  <c r="N34" i="3"/>
  <c r="O35" i="3"/>
  <c r="O33" i="3"/>
  <c r="O34" i="3"/>
  <c r="N35" i="3"/>
  <c r="R35" i="3" s="1"/>
  <c r="N33" i="3"/>
  <c r="R33" i="3" s="1"/>
  <c r="K15" i="3"/>
  <c r="J15" i="3"/>
  <c r="I15" i="3"/>
  <c r="H15" i="3"/>
  <c r="K14" i="3"/>
  <c r="J14" i="3"/>
  <c r="I14" i="3"/>
  <c r="H14" i="3"/>
  <c r="R8" i="4" l="1"/>
  <c r="R7" i="4"/>
  <c r="R6" i="4"/>
  <c r="R75" i="3"/>
  <c r="R73" i="3"/>
  <c r="R55" i="3"/>
  <c r="R39" i="3"/>
  <c r="R40" i="3"/>
  <c r="R34" i="3"/>
  <c r="Q25" i="3"/>
  <c r="P25" i="3"/>
  <c r="N24" i="3"/>
  <c r="O25" i="3"/>
  <c r="O23" i="3"/>
  <c r="N23" i="3"/>
  <c r="R23" i="3" s="1"/>
  <c r="N25" i="3"/>
  <c r="R25" i="3" s="1"/>
  <c r="P23" i="3"/>
  <c r="O24" i="3"/>
  <c r="Q24" i="3"/>
  <c r="P24" i="3"/>
  <c r="Q47" i="3"/>
  <c r="O46" i="3"/>
  <c r="N47" i="3"/>
  <c r="Q46" i="3"/>
  <c r="P47" i="3"/>
  <c r="P45" i="3"/>
  <c r="Q45" i="3"/>
  <c r="N45" i="3"/>
  <c r="R45" i="3" s="1"/>
  <c r="O47" i="3"/>
  <c r="P46" i="3"/>
  <c r="N46" i="3"/>
  <c r="R46" i="3" s="1"/>
  <c r="L13" i="3"/>
  <c r="H5" i="3"/>
  <c r="H4" i="3"/>
  <c r="H3" i="3"/>
  <c r="K5" i="3"/>
  <c r="J5" i="3"/>
  <c r="I5" i="3"/>
  <c r="K4" i="3"/>
  <c r="J4" i="3"/>
  <c r="I4" i="3"/>
  <c r="K3" i="3"/>
  <c r="J3" i="3"/>
  <c r="I3" i="3"/>
  <c r="R47" i="3" l="1"/>
  <c r="R24" i="3"/>
  <c r="L3" i="3"/>
  <c r="P14" i="3"/>
  <c r="Q14" i="3"/>
  <c r="P15" i="3"/>
  <c r="Q15" i="3"/>
  <c r="N15" i="3"/>
  <c r="O15" i="3"/>
  <c r="P13" i="3"/>
  <c r="O14" i="3"/>
  <c r="O13" i="3"/>
  <c r="N14" i="3"/>
  <c r="R14" i="3" s="1"/>
  <c r="Q13" i="3"/>
  <c r="N13" i="3"/>
  <c r="Q5" i="3"/>
  <c r="P5" i="3"/>
  <c r="O4" i="3"/>
  <c r="P4" i="3"/>
  <c r="Q4" i="3"/>
  <c r="N5" i="3"/>
  <c r="O5" i="3"/>
  <c r="Q3" i="3"/>
  <c r="O3" i="3"/>
  <c r="N3" i="3"/>
  <c r="P3" i="3"/>
  <c r="N4" i="3"/>
  <c r="H83" i="7"/>
  <c r="L79" i="7"/>
  <c r="R5" i="3" l="1"/>
  <c r="R4" i="3"/>
  <c r="R15" i="3"/>
  <c r="R13" i="3"/>
  <c r="R3" i="3"/>
  <c r="K91" i="7"/>
  <c r="J91" i="7"/>
  <c r="I91" i="7"/>
  <c r="H91" i="7"/>
  <c r="K90" i="7"/>
  <c r="J90" i="7"/>
  <c r="I90" i="7"/>
  <c r="H90" i="7"/>
  <c r="K89" i="7"/>
  <c r="J89" i="7"/>
  <c r="I89" i="7"/>
  <c r="H89" i="7"/>
  <c r="K88" i="7"/>
  <c r="J88" i="7"/>
  <c r="I88" i="7"/>
  <c r="H88" i="7"/>
  <c r="K87" i="7"/>
  <c r="J87" i="7"/>
  <c r="I87" i="7"/>
  <c r="H87" i="7"/>
  <c r="K83" i="7"/>
  <c r="J83" i="7"/>
  <c r="I83" i="7"/>
  <c r="K82" i="7"/>
  <c r="J82" i="7"/>
  <c r="I82" i="7"/>
  <c r="H82" i="7"/>
  <c r="K81" i="7"/>
  <c r="J81" i="7"/>
  <c r="I81" i="7"/>
  <c r="H81" i="7"/>
  <c r="K80" i="7"/>
  <c r="J80" i="7"/>
  <c r="I80" i="7"/>
  <c r="H80" i="7"/>
  <c r="K79" i="7"/>
  <c r="J79" i="7"/>
  <c r="I79" i="7"/>
  <c r="H79" i="7"/>
  <c r="K75" i="7"/>
  <c r="J75" i="7"/>
  <c r="I75" i="7"/>
  <c r="H75" i="7"/>
  <c r="K74" i="7"/>
  <c r="J74" i="7"/>
  <c r="I74" i="7"/>
  <c r="H74" i="7"/>
  <c r="K73" i="7"/>
  <c r="J73" i="7"/>
  <c r="I73" i="7"/>
  <c r="H73" i="7"/>
  <c r="K72" i="7"/>
  <c r="J72" i="7"/>
  <c r="I72" i="7"/>
  <c r="H72" i="7"/>
  <c r="K71" i="7"/>
  <c r="J71" i="7"/>
  <c r="I71" i="7"/>
  <c r="H71" i="7"/>
  <c r="K61" i="7"/>
  <c r="J61" i="7"/>
  <c r="I61" i="7"/>
  <c r="H61" i="7"/>
  <c r="K60" i="7"/>
  <c r="J60" i="7"/>
  <c r="I60" i="7"/>
  <c r="H60" i="7"/>
  <c r="K59" i="7"/>
  <c r="J59" i="7"/>
  <c r="I59" i="7"/>
  <c r="H59" i="7"/>
  <c r="K58" i="7"/>
  <c r="J58" i="7"/>
  <c r="I58" i="7"/>
  <c r="H58" i="7"/>
  <c r="K57" i="7"/>
  <c r="J57" i="7"/>
  <c r="I57" i="7"/>
  <c r="H57" i="7"/>
  <c r="K54" i="7"/>
  <c r="J54" i="7"/>
  <c r="I54" i="7"/>
  <c r="H54" i="7"/>
  <c r="K53" i="7"/>
  <c r="J53" i="7"/>
  <c r="I53" i="7"/>
  <c r="H53" i="7"/>
  <c r="K52" i="7"/>
  <c r="J52" i="7"/>
  <c r="I52" i="7"/>
  <c r="H52" i="7"/>
  <c r="K51" i="7"/>
  <c r="J51" i="7"/>
  <c r="I51" i="7"/>
  <c r="H51" i="7"/>
  <c r="K50" i="7"/>
  <c r="J50" i="7"/>
  <c r="I50" i="7"/>
  <c r="H50" i="7"/>
  <c r="K44" i="7"/>
  <c r="J44" i="7"/>
  <c r="I44" i="7"/>
  <c r="H44" i="7"/>
  <c r="K43" i="7"/>
  <c r="J43" i="7"/>
  <c r="I43" i="7"/>
  <c r="H43" i="7"/>
  <c r="K42" i="7"/>
  <c r="J42" i="7"/>
  <c r="I42" i="7"/>
  <c r="H42" i="7"/>
  <c r="K41" i="7"/>
  <c r="J41" i="7"/>
  <c r="I41" i="7"/>
  <c r="H41" i="7"/>
  <c r="K40" i="7"/>
  <c r="J40" i="7"/>
  <c r="I40" i="7"/>
  <c r="H40" i="7"/>
  <c r="K36" i="7"/>
  <c r="J36" i="7"/>
  <c r="I36" i="7"/>
  <c r="H36" i="7"/>
  <c r="K35" i="7"/>
  <c r="J35" i="7"/>
  <c r="I35" i="7"/>
  <c r="H35" i="7"/>
  <c r="K34" i="7"/>
  <c r="J34" i="7"/>
  <c r="I34" i="7"/>
  <c r="H34" i="7"/>
  <c r="K33" i="7"/>
  <c r="J33" i="7"/>
  <c r="I33" i="7"/>
  <c r="H33" i="7"/>
  <c r="K32" i="7"/>
  <c r="J32" i="7"/>
  <c r="I32" i="7"/>
  <c r="H32" i="7"/>
  <c r="L32" i="7" s="1"/>
  <c r="K28" i="7"/>
  <c r="J28" i="7"/>
  <c r="I28" i="7"/>
  <c r="H28" i="7"/>
  <c r="K27" i="7"/>
  <c r="J27" i="7"/>
  <c r="I27" i="7"/>
  <c r="H27" i="7"/>
  <c r="K26" i="7"/>
  <c r="J26" i="7"/>
  <c r="I26" i="7"/>
  <c r="H26" i="7"/>
  <c r="K25" i="7"/>
  <c r="J25" i="7"/>
  <c r="I25" i="7"/>
  <c r="H25" i="7"/>
  <c r="K24" i="7"/>
  <c r="J24" i="7"/>
  <c r="I24" i="7"/>
  <c r="H24" i="7"/>
  <c r="L24" i="7" s="1"/>
  <c r="K14" i="7"/>
  <c r="J14" i="7"/>
  <c r="I14" i="7"/>
  <c r="H14" i="7"/>
  <c r="K13" i="7"/>
  <c r="J13" i="7"/>
  <c r="I13" i="7"/>
  <c r="H13" i="7"/>
  <c r="K12" i="7"/>
  <c r="J12" i="7"/>
  <c r="I12" i="7"/>
  <c r="H12" i="7"/>
  <c r="K11" i="7"/>
  <c r="J11" i="7"/>
  <c r="I11" i="7"/>
  <c r="H11" i="7"/>
  <c r="K10" i="7"/>
  <c r="J10" i="7"/>
  <c r="I10" i="7"/>
  <c r="H10" i="7"/>
  <c r="K7" i="7"/>
  <c r="J7" i="7"/>
  <c r="I7" i="7"/>
  <c r="H7" i="7"/>
  <c r="K6" i="7"/>
  <c r="J6" i="7"/>
  <c r="I6" i="7"/>
  <c r="H6" i="7"/>
  <c r="K5" i="7"/>
  <c r="J5" i="7"/>
  <c r="I5" i="7"/>
  <c r="H5" i="7"/>
  <c r="K4" i="7"/>
  <c r="J4" i="7"/>
  <c r="I4" i="7"/>
  <c r="H4" i="7"/>
  <c r="K3" i="7"/>
  <c r="J3" i="7"/>
  <c r="I3" i="7"/>
  <c r="H3" i="7"/>
  <c r="K92" i="1"/>
  <c r="J92" i="1"/>
  <c r="I92" i="1"/>
  <c r="K91" i="1"/>
  <c r="J91" i="1"/>
  <c r="I91" i="1"/>
  <c r="K90" i="1"/>
  <c r="J90" i="1"/>
  <c r="I90" i="1"/>
  <c r="K89" i="1"/>
  <c r="J89" i="1"/>
  <c r="I89" i="1"/>
  <c r="K88" i="1"/>
  <c r="J88" i="1"/>
  <c r="I88" i="1"/>
  <c r="K87" i="1"/>
  <c r="J87" i="1"/>
  <c r="I87" i="1"/>
  <c r="H92" i="1"/>
  <c r="H91" i="1"/>
  <c r="H90" i="1"/>
  <c r="H89" i="1"/>
  <c r="H88" i="1"/>
  <c r="H87" i="1"/>
  <c r="K84" i="1"/>
  <c r="J84" i="1"/>
  <c r="I84" i="1"/>
  <c r="K83" i="1"/>
  <c r="J83" i="1"/>
  <c r="I83" i="1"/>
  <c r="K82" i="1"/>
  <c r="J82" i="1"/>
  <c r="I82" i="1"/>
  <c r="K81" i="1"/>
  <c r="J81" i="1"/>
  <c r="I81" i="1"/>
  <c r="K80" i="1"/>
  <c r="J80" i="1"/>
  <c r="I80" i="1"/>
  <c r="K79" i="1"/>
  <c r="J79" i="1"/>
  <c r="I79" i="1"/>
  <c r="H84" i="1"/>
  <c r="H83" i="1"/>
  <c r="H82" i="1"/>
  <c r="H81" i="1"/>
  <c r="H80" i="1"/>
  <c r="H79" i="1"/>
  <c r="K76" i="1"/>
  <c r="J76" i="1"/>
  <c r="I76" i="1"/>
  <c r="K75" i="1"/>
  <c r="J75" i="1"/>
  <c r="I75" i="1"/>
  <c r="K74" i="1"/>
  <c r="J74" i="1"/>
  <c r="I74" i="1"/>
  <c r="K73" i="1"/>
  <c r="J73" i="1"/>
  <c r="I73" i="1"/>
  <c r="K72" i="1"/>
  <c r="J72" i="1"/>
  <c r="I72" i="1"/>
  <c r="K71" i="1"/>
  <c r="J71" i="1"/>
  <c r="I71" i="1"/>
  <c r="H76" i="1"/>
  <c r="H75" i="1"/>
  <c r="H74" i="1"/>
  <c r="H73" i="1"/>
  <c r="H72" i="1"/>
  <c r="H71" i="1"/>
  <c r="K62" i="1"/>
  <c r="J62" i="1"/>
  <c r="I62" i="1"/>
  <c r="K61" i="1"/>
  <c r="J61" i="1"/>
  <c r="I61" i="1"/>
  <c r="K60" i="1"/>
  <c r="J60" i="1"/>
  <c r="I60" i="1"/>
  <c r="K59" i="1"/>
  <c r="J59" i="1"/>
  <c r="I59" i="1"/>
  <c r="K58" i="1"/>
  <c r="J58" i="1"/>
  <c r="I58" i="1"/>
  <c r="K57" i="1"/>
  <c r="J57" i="1"/>
  <c r="I57" i="1"/>
  <c r="H62" i="1"/>
  <c r="H61" i="1"/>
  <c r="H60" i="1"/>
  <c r="H59" i="1"/>
  <c r="H58" i="1"/>
  <c r="H57" i="1"/>
  <c r="L57" i="1" s="1"/>
  <c r="K50" i="1"/>
  <c r="J50" i="1"/>
  <c r="I50" i="1"/>
  <c r="K55" i="1"/>
  <c r="J55" i="1"/>
  <c r="I55" i="1"/>
  <c r="K54" i="1"/>
  <c r="J54" i="1"/>
  <c r="I54" i="1"/>
  <c r="K53" i="1"/>
  <c r="J53" i="1"/>
  <c r="I53" i="1"/>
  <c r="K52" i="1"/>
  <c r="J52" i="1"/>
  <c r="I52" i="1"/>
  <c r="K51" i="1"/>
  <c r="J51" i="1"/>
  <c r="I51" i="1"/>
  <c r="H55" i="1"/>
  <c r="H54" i="1"/>
  <c r="H53" i="1"/>
  <c r="H52" i="1"/>
  <c r="H51" i="1"/>
  <c r="H50" i="1"/>
  <c r="K45" i="1"/>
  <c r="J45" i="1"/>
  <c r="I45" i="1"/>
  <c r="K44" i="1"/>
  <c r="J44" i="1"/>
  <c r="I44" i="1"/>
  <c r="K43" i="1"/>
  <c r="J43" i="1"/>
  <c r="I43" i="1"/>
  <c r="K42" i="1"/>
  <c r="J42" i="1"/>
  <c r="I42" i="1"/>
  <c r="K41" i="1"/>
  <c r="J41" i="1"/>
  <c r="I41" i="1"/>
  <c r="K40" i="1"/>
  <c r="J40" i="1"/>
  <c r="I40" i="1"/>
  <c r="H45" i="1"/>
  <c r="H44" i="1"/>
  <c r="H43" i="1"/>
  <c r="H42" i="1"/>
  <c r="H41" i="1"/>
  <c r="H40" i="1"/>
  <c r="H37" i="1"/>
  <c r="H32" i="1"/>
  <c r="K37" i="1"/>
  <c r="J37" i="1"/>
  <c r="I37" i="1"/>
  <c r="K36" i="1"/>
  <c r="J36" i="1"/>
  <c r="I36" i="1"/>
  <c r="K35" i="1"/>
  <c r="J35" i="1"/>
  <c r="I35" i="1"/>
  <c r="K34" i="1"/>
  <c r="J34" i="1"/>
  <c r="I34" i="1"/>
  <c r="K33" i="1"/>
  <c r="J33" i="1"/>
  <c r="I33" i="1"/>
  <c r="K32" i="1"/>
  <c r="J32" i="1"/>
  <c r="I32" i="1"/>
  <c r="H36" i="1"/>
  <c r="H35" i="1"/>
  <c r="H34" i="1"/>
  <c r="H33" i="1"/>
  <c r="K29" i="1"/>
  <c r="J29" i="1"/>
  <c r="I29" i="1"/>
  <c r="K28" i="1"/>
  <c r="J28" i="1"/>
  <c r="I28" i="1"/>
  <c r="K27" i="1"/>
  <c r="J27" i="1"/>
  <c r="I27" i="1"/>
  <c r="K26" i="1"/>
  <c r="J26" i="1"/>
  <c r="I26" i="1"/>
  <c r="K25" i="1"/>
  <c r="J25" i="1"/>
  <c r="I25" i="1"/>
  <c r="K24" i="1"/>
  <c r="J24" i="1"/>
  <c r="I24" i="1"/>
  <c r="H29" i="1"/>
  <c r="H28" i="1"/>
  <c r="H27" i="1"/>
  <c r="H26" i="1"/>
  <c r="H25" i="1"/>
  <c r="H24" i="1"/>
  <c r="K15" i="1"/>
  <c r="J15" i="1"/>
  <c r="I15" i="1"/>
  <c r="K14" i="1"/>
  <c r="J14" i="1"/>
  <c r="I14" i="1"/>
  <c r="K13" i="1"/>
  <c r="J13" i="1"/>
  <c r="I13" i="1"/>
  <c r="K12" i="1"/>
  <c r="J12" i="1"/>
  <c r="I12" i="1"/>
  <c r="K11" i="1"/>
  <c r="J11" i="1"/>
  <c r="I11" i="1"/>
  <c r="K10" i="1"/>
  <c r="J10" i="1"/>
  <c r="I10" i="1"/>
  <c r="H15" i="1"/>
  <c r="H14" i="1"/>
  <c r="H13" i="1"/>
  <c r="H12" i="1"/>
  <c r="H11" i="1"/>
  <c r="H10" i="1"/>
  <c r="L10" i="1" s="1"/>
  <c r="K8" i="1"/>
  <c r="J8" i="1"/>
  <c r="I8" i="1"/>
  <c r="K7" i="1"/>
  <c r="J7" i="1"/>
  <c r="I7" i="1"/>
  <c r="K6" i="1"/>
  <c r="J6" i="1"/>
  <c r="I6" i="1"/>
  <c r="K5" i="1"/>
  <c r="J5" i="1"/>
  <c r="I5" i="1"/>
  <c r="K4" i="1"/>
  <c r="J4" i="1"/>
  <c r="I4" i="1"/>
  <c r="K3" i="1"/>
  <c r="J3" i="1"/>
  <c r="I3" i="1"/>
  <c r="H8" i="1"/>
  <c r="H7" i="1"/>
  <c r="H6" i="1"/>
  <c r="H5" i="1"/>
  <c r="H4" i="1"/>
  <c r="H3" i="1"/>
  <c r="L79" i="1" l="1"/>
  <c r="N84" i="1" s="1"/>
  <c r="L40" i="7"/>
  <c r="N43" i="7" s="1"/>
  <c r="L10" i="7"/>
  <c r="O13" i="7" s="1"/>
  <c r="L57" i="7"/>
  <c r="O61" i="7" s="1"/>
  <c r="L50" i="7"/>
  <c r="N53" i="7" s="1"/>
  <c r="P32" i="7"/>
  <c r="O25" i="7"/>
  <c r="P10" i="7"/>
  <c r="P25" i="7"/>
  <c r="P34" i="7"/>
  <c r="N33" i="7"/>
  <c r="N35" i="7"/>
  <c r="Q32" i="7"/>
  <c r="Q26" i="7"/>
  <c r="O27" i="7"/>
  <c r="O36" i="7"/>
  <c r="N25" i="7"/>
  <c r="P35" i="7"/>
  <c r="Q35" i="7"/>
  <c r="N12" i="7"/>
  <c r="P12" i="7"/>
  <c r="P27" i="7"/>
  <c r="P36" i="7"/>
  <c r="O33" i="7"/>
  <c r="P24" i="7"/>
  <c r="Q27" i="7"/>
  <c r="Q36" i="7"/>
  <c r="N26" i="7"/>
  <c r="P26" i="7"/>
  <c r="N13" i="7"/>
  <c r="N28" i="7"/>
  <c r="O28" i="7"/>
  <c r="Q33" i="7"/>
  <c r="Q34" i="7"/>
  <c r="O26" i="7"/>
  <c r="P11" i="7"/>
  <c r="P28" i="7"/>
  <c r="Q28" i="7"/>
  <c r="P33" i="7"/>
  <c r="Q24" i="7"/>
  <c r="Q25" i="7"/>
  <c r="O32" i="7"/>
  <c r="O35" i="7"/>
  <c r="N27" i="7"/>
  <c r="O14" i="7"/>
  <c r="O24" i="7"/>
  <c r="Q11" i="7"/>
  <c r="P14" i="7"/>
  <c r="P40" i="7"/>
  <c r="N34" i="7"/>
  <c r="N36" i="7"/>
  <c r="O34" i="7"/>
  <c r="L3" i="7"/>
  <c r="L87" i="7"/>
  <c r="Q91" i="7" s="1"/>
  <c r="N32" i="7"/>
  <c r="N24" i="7"/>
  <c r="N79" i="7"/>
  <c r="L71" i="7"/>
  <c r="Q71" i="7" s="1"/>
  <c r="L50" i="1"/>
  <c r="Q53" i="1" s="1"/>
  <c r="L40" i="1"/>
  <c r="O40" i="1" s="1"/>
  <c r="L3" i="1"/>
  <c r="O4" i="1" s="1"/>
  <c r="N62" i="1"/>
  <c r="N61" i="1"/>
  <c r="P60" i="1"/>
  <c r="O60" i="1"/>
  <c r="O61" i="1"/>
  <c r="N60" i="1"/>
  <c r="Q60" i="1"/>
  <c r="P84" i="1"/>
  <c r="P61" i="1"/>
  <c r="O80" i="1"/>
  <c r="O79" i="1"/>
  <c r="P79" i="1"/>
  <c r="O57" i="1"/>
  <c r="Q57" i="1"/>
  <c r="N81" i="1"/>
  <c r="Q84" i="1"/>
  <c r="P81" i="1"/>
  <c r="Q81" i="1"/>
  <c r="Q80" i="1"/>
  <c r="N80" i="1"/>
  <c r="O81" i="1"/>
  <c r="O62" i="1"/>
  <c r="N59" i="1"/>
  <c r="P58" i="1"/>
  <c r="P59" i="1"/>
  <c r="Q61" i="1"/>
  <c r="P62" i="1"/>
  <c r="Q58" i="1"/>
  <c r="Q62" i="1"/>
  <c r="Q59" i="1"/>
  <c r="O59" i="1"/>
  <c r="P82" i="1"/>
  <c r="N83" i="1"/>
  <c r="O58" i="1"/>
  <c r="O83" i="1"/>
  <c r="P57" i="1"/>
  <c r="N58" i="1"/>
  <c r="P83" i="1"/>
  <c r="R61" i="1"/>
  <c r="Q79" i="1"/>
  <c r="P80" i="1"/>
  <c r="O82" i="1"/>
  <c r="Q83" i="1"/>
  <c r="L87" i="1"/>
  <c r="Q89" i="1" s="1"/>
  <c r="N79" i="1"/>
  <c r="N57" i="1"/>
  <c r="L71" i="1"/>
  <c r="P75" i="1" s="1"/>
  <c r="Q43" i="1"/>
  <c r="N45" i="1"/>
  <c r="O45" i="1"/>
  <c r="O41" i="1"/>
  <c r="Q44" i="1"/>
  <c r="P45" i="1"/>
  <c r="Q41" i="1"/>
  <c r="O44" i="1"/>
  <c r="Q45" i="1"/>
  <c r="Q42" i="1"/>
  <c r="Q40" i="1"/>
  <c r="N42" i="1"/>
  <c r="P42" i="1"/>
  <c r="P43" i="1"/>
  <c r="P44" i="1"/>
  <c r="P41" i="1"/>
  <c r="N40" i="1"/>
  <c r="P40" i="1"/>
  <c r="O42" i="1"/>
  <c r="O43" i="1"/>
  <c r="L32" i="1"/>
  <c r="Q34" i="1" s="1"/>
  <c r="N12" i="1"/>
  <c r="N11" i="1"/>
  <c r="Q10" i="1"/>
  <c r="P10" i="1"/>
  <c r="O10" i="1"/>
  <c r="Q11" i="1"/>
  <c r="O11" i="1"/>
  <c r="P11" i="1"/>
  <c r="L24" i="1"/>
  <c r="O25" i="1" s="1"/>
  <c r="P12" i="1"/>
  <c r="O14" i="1"/>
  <c r="O12" i="1"/>
  <c r="P14" i="1"/>
  <c r="N14" i="1"/>
  <c r="Q14" i="1"/>
  <c r="N13" i="1"/>
  <c r="N15" i="1"/>
  <c r="O15" i="1"/>
  <c r="P15" i="1"/>
  <c r="Q12" i="1"/>
  <c r="O13" i="1"/>
  <c r="Q13" i="1"/>
  <c r="N10" i="1"/>
  <c r="Q15" i="1"/>
  <c r="P13" i="1"/>
  <c r="P3" i="1"/>
  <c r="N5" i="1"/>
  <c r="Q4" i="1"/>
  <c r="P7" i="1"/>
  <c r="R10" i="1" l="1"/>
  <c r="N71" i="1"/>
  <c r="N76" i="1"/>
  <c r="P74" i="1"/>
  <c r="P71" i="1"/>
  <c r="N43" i="1"/>
  <c r="N41" i="1"/>
  <c r="N44" i="1"/>
  <c r="O84" i="1"/>
  <c r="Q82" i="1"/>
  <c r="N82" i="1"/>
  <c r="Q8" i="1"/>
  <c r="Q3" i="1"/>
  <c r="Q5" i="1"/>
  <c r="N4" i="1"/>
  <c r="O5" i="1"/>
  <c r="P4" i="1"/>
  <c r="P5" i="1"/>
  <c r="O7" i="1"/>
  <c r="Q6" i="1"/>
  <c r="O8" i="1"/>
  <c r="O3" i="1"/>
  <c r="P6" i="1"/>
  <c r="N6" i="1"/>
  <c r="N3" i="1"/>
  <c r="Q7" i="1"/>
  <c r="O6" i="1"/>
  <c r="N8" i="1"/>
  <c r="P8" i="1"/>
  <c r="N7" i="1"/>
  <c r="Q50" i="7"/>
  <c r="O59" i="7"/>
  <c r="Q59" i="7"/>
  <c r="P59" i="7"/>
  <c r="O58" i="7"/>
  <c r="N58" i="7"/>
  <c r="P61" i="7"/>
  <c r="P52" i="7"/>
  <c r="Q61" i="7"/>
  <c r="O50" i="7"/>
  <c r="O52" i="7"/>
  <c r="P58" i="7"/>
  <c r="Q58" i="7"/>
  <c r="N87" i="7"/>
  <c r="O54" i="7"/>
  <c r="O51" i="7"/>
  <c r="P54" i="7"/>
  <c r="P87" i="7"/>
  <c r="Q88" i="7"/>
  <c r="Q87" i="7"/>
  <c r="N89" i="7"/>
  <c r="O87" i="7"/>
  <c r="O91" i="7"/>
  <c r="N59" i="7"/>
  <c r="N50" i="7"/>
  <c r="N51" i="7"/>
  <c r="R51" i="7" s="1"/>
  <c r="Q90" i="7"/>
  <c r="Q89" i="7"/>
  <c r="O89" i="7"/>
  <c r="N61" i="7"/>
  <c r="Q57" i="7"/>
  <c r="N60" i="7"/>
  <c r="N57" i="7"/>
  <c r="P57" i="7"/>
  <c r="P44" i="7"/>
  <c r="P42" i="7"/>
  <c r="N40" i="7"/>
  <c r="N42" i="7"/>
  <c r="Q40" i="7"/>
  <c r="N44" i="7"/>
  <c r="R35" i="7"/>
  <c r="Q14" i="7"/>
  <c r="N14" i="7"/>
  <c r="R14" i="7" s="1"/>
  <c r="O10" i="7"/>
  <c r="Q12" i="7"/>
  <c r="Q13" i="7"/>
  <c r="N11" i="7"/>
  <c r="P13" i="7"/>
  <c r="Q41" i="7"/>
  <c r="O40" i="7"/>
  <c r="R40" i="7" s="1"/>
  <c r="P41" i="7"/>
  <c r="O41" i="7"/>
  <c r="Q44" i="7"/>
  <c r="Q43" i="7"/>
  <c r="P43" i="7"/>
  <c r="Q10" i="7"/>
  <c r="O12" i="7"/>
  <c r="R12" i="7" s="1"/>
  <c r="O43" i="7"/>
  <c r="R43" i="7" s="1"/>
  <c r="N41" i="7"/>
  <c r="R41" i="7" s="1"/>
  <c r="O11" i="7"/>
  <c r="Q42" i="7"/>
  <c r="O42" i="7"/>
  <c r="O44" i="7"/>
  <c r="N10" i="7"/>
  <c r="R10" i="7" s="1"/>
  <c r="O90" i="7"/>
  <c r="P88" i="7"/>
  <c r="N90" i="7"/>
  <c r="N88" i="7"/>
  <c r="O88" i="7"/>
  <c r="P91" i="7"/>
  <c r="P90" i="7"/>
  <c r="P80" i="7"/>
  <c r="N80" i="7"/>
  <c r="P83" i="7"/>
  <c r="P81" i="7"/>
  <c r="Q83" i="7"/>
  <c r="P82" i="7"/>
  <c r="N82" i="7"/>
  <c r="N74" i="7"/>
  <c r="N71" i="7"/>
  <c r="R71" i="7" s="1"/>
  <c r="O75" i="7"/>
  <c r="P75" i="7"/>
  <c r="O74" i="7"/>
  <c r="Q74" i="7"/>
  <c r="N72" i="7"/>
  <c r="P74" i="7"/>
  <c r="O71" i="7"/>
  <c r="N81" i="7"/>
  <c r="N52" i="7"/>
  <c r="O57" i="7"/>
  <c r="P60" i="7"/>
  <c r="P71" i="7"/>
  <c r="Q60" i="7"/>
  <c r="O83" i="7"/>
  <c r="O60" i="7"/>
  <c r="Q54" i="7"/>
  <c r="Q51" i="7"/>
  <c r="P53" i="7"/>
  <c r="Q53" i="7"/>
  <c r="N54" i="7"/>
  <c r="R54" i="7"/>
  <c r="P51" i="7"/>
  <c r="O53" i="7"/>
  <c r="R53" i="7" s="1"/>
  <c r="Q52" i="7"/>
  <c r="P50" i="7"/>
  <c r="R25" i="7"/>
  <c r="Q4" i="7"/>
  <c r="P5" i="7"/>
  <c r="Q5" i="7"/>
  <c r="N5" i="7"/>
  <c r="N7" i="7"/>
  <c r="R33" i="7"/>
  <c r="Q6" i="7"/>
  <c r="P79" i="7"/>
  <c r="Q7" i="7"/>
  <c r="P4" i="7"/>
  <c r="O82" i="7"/>
  <c r="Q79" i="7"/>
  <c r="N73" i="7"/>
  <c r="Q72" i="7"/>
  <c r="Q75" i="7"/>
  <c r="P72" i="7"/>
  <c r="Q73" i="7"/>
  <c r="P73" i="7"/>
  <c r="O80" i="7"/>
  <c r="O6" i="7"/>
  <c r="O73" i="7"/>
  <c r="R27" i="7"/>
  <c r="O72" i="7"/>
  <c r="O3" i="7"/>
  <c r="N6" i="7"/>
  <c r="O81" i="7"/>
  <c r="Q80" i="7"/>
  <c r="Q81" i="7"/>
  <c r="P3" i="7"/>
  <c r="P7" i="7"/>
  <c r="R24" i="7"/>
  <c r="R26" i="7"/>
  <c r="O79" i="7"/>
  <c r="R79" i="7" s="1"/>
  <c r="R32" i="7"/>
  <c r="R36" i="7"/>
  <c r="Q82" i="7"/>
  <c r="O5" i="7"/>
  <c r="P6" i="7"/>
  <c r="R34" i="7"/>
  <c r="N4" i="7"/>
  <c r="O4" i="7"/>
  <c r="R28" i="7"/>
  <c r="O7" i="7"/>
  <c r="N3" i="7"/>
  <c r="P89" i="7"/>
  <c r="N83" i="7"/>
  <c r="N91" i="7"/>
  <c r="Q3" i="7"/>
  <c r="N75" i="7"/>
  <c r="P92" i="1"/>
  <c r="O91" i="1"/>
  <c r="R84" i="1"/>
  <c r="R81" i="1"/>
  <c r="R60" i="1"/>
  <c r="N91" i="1"/>
  <c r="O92" i="1"/>
  <c r="N89" i="1"/>
  <c r="R89" i="1" s="1"/>
  <c r="P89" i="1"/>
  <c r="R62" i="1"/>
  <c r="R14" i="1"/>
  <c r="R40" i="1"/>
  <c r="Q91" i="1"/>
  <c r="Q90" i="1"/>
  <c r="N50" i="1"/>
  <c r="P53" i="1"/>
  <c r="O50" i="1"/>
  <c r="N72" i="1"/>
  <c r="Q88" i="1"/>
  <c r="O71" i="1"/>
  <c r="O88" i="1"/>
  <c r="P72" i="1"/>
  <c r="P90" i="1"/>
  <c r="O54" i="1"/>
  <c r="O87" i="1"/>
  <c r="N54" i="1"/>
  <c r="Q75" i="1"/>
  <c r="P87" i="1"/>
  <c r="N73" i="1"/>
  <c r="Q71" i="1"/>
  <c r="O76" i="1"/>
  <c r="R58" i="1"/>
  <c r="R80" i="1"/>
  <c r="O75" i="1"/>
  <c r="N53" i="1"/>
  <c r="O90" i="1"/>
  <c r="O53" i="1"/>
  <c r="O89" i="1"/>
  <c r="R57" i="1"/>
  <c r="Q87" i="1"/>
  <c r="N87" i="1"/>
  <c r="N90" i="1"/>
  <c r="P76" i="1"/>
  <c r="O73" i="1"/>
  <c r="Q73" i="1"/>
  <c r="Q72" i="1"/>
  <c r="P73" i="1"/>
  <c r="Q76" i="1"/>
  <c r="R83" i="1"/>
  <c r="N55" i="1"/>
  <c r="P54" i="1"/>
  <c r="N52" i="1"/>
  <c r="O51" i="1"/>
  <c r="O55" i="1"/>
  <c r="P55" i="1"/>
  <c r="Q54" i="1"/>
  <c r="P51" i="1"/>
  <c r="Q52" i="1"/>
  <c r="Q55" i="1"/>
  <c r="P52" i="1"/>
  <c r="O52" i="1"/>
  <c r="P88" i="1"/>
  <c r="R59" i="1"/>
  <c r="R82" i="1"/>
  <c r="R79" i="1"/>
  <c r="O74" i="1"/>
  <c r="Q92" i="1"/>
  <c r="P50" i="1"/>
  <c r="O72" i="1"/>
  <c r="Q74" i="1"/>
  <c r="Q51" i="1"/>
  <c r="N92" i="1"/>
  <c r="N51" i="1"/>
  <c r="Q50" i="1"/>
  <c r="N74" i="1"/>
  <c r="P91" i="1"/>
  <c r="N75" i="1"/>
  <c r="N88" i="1"/>
  <c r="R42" i="1"/>
  <c r="R45" i="1"/>
  <c r="R43" i="1"/>
  <c r="R41" i="1"/>
  <c r="R44" i="1"/>
  <c r="Q37" i="1"/>
  <c r="N36" i="1"/>
  <c r="Q33" i="1"/>
  <c r="O32" i="1"/>
  <c r="P36" i="1"/>
  <c r="N35" i="1"/>
  <c r="P35" i="1"/>
  <c r="O34" i="1"/>
  <c r="O33" i="1"/>
  <c r="Q32" i="1"/>
  <c r="P37" i="1"/>
  <c r="O36" i="1"/>
  <c r="N32" i="1"/>
  <c r="O37" i="1"/>
  <c r="Q35" i="1"/>
  <c r="N34" i="1"/>
  <c r="N37" i="1"/>
  <c r="P34" i="1"/>
  <c r="P33" i="1"/>
  <c r="Q36" i="1"/>
  <c r="O35" i="1"/>
  <c r="P32" i="1"/>
  <c r="N33" i="1"/>
  <c r="R12" i="1"/>
  <c r="R11" i="1"/>
  <c r="Q28" i="1"/>
  <c r="P28" i="1"/>
  <c r="O28" i="1"/>
  <c r="O24" i="1"/>
  <c r="P25" i="1"/>
  <c r="N28" i="1"/>
  <c r="O27" i="1"/>
  <c r="P24" i="1"/>
  <c r="Q25" i="1"/>
  <c r="Q24" i="1"/>
  <c r="Q26" i="1"/>
  <c r="Q29" i="1"/>
  <c r="P26" i="1"/>
  <c r="P29" i="1"/>
  <c r="O26" i="1"/>
  <c r="N26" i="1"/>
  <c r="O29" i="1"/>
  <c r="Q27" i="1"/>
  <c r="P27" i="1"/>
  <c r="N25" i="1"/>
  <c r="N29" i="1"/>
  <c r="N27" i="1"/>
  <c r="N24" i="1"/>
  <c r="R13" i="1"/>
  <c r="R15" i="1"/>
  <c r="R5" i="1" l="1"/>
  <c r="R74" i="1"/>
  <c r="R71" i="1"/>
  <c r="R92" i="1"/>
  <c r="R3" i="1"/>
  <c r="S3" i="1"/>
  <c r="R7" i="1"/>
  <c r="R88" i="1"/>
  <c r="R91" i="1"/>
  <c r="R4" i="1"/>
  <c r="R6" i="1"/>
  <c r="R8" i="1"/>
  <c r="R91" i="7"/>
  <c r="R88" i="7"/>
  <c r="R90" i="7"/>
  <c r="R87" i="7"/>
  <c r="R80" i="7"/>
  <c r="R83" i="7"/>
  <c r="R81" i="7"/>
  <c r="R74" i="7"/>
  <c r="R59" i="7"/>
  <c r="R57" i="7"/>
  <c r="R58" i="7"/>
  <c r="R60" i="7"/>
  <c r="R61" i="7"/>
  <c r="R50" i="7"/>
  <c r="R52" i="7"/>
  <c r="R72" i="7"/>
  <c r="R89" i="7"/>
  <c r="R82" i="7"/>
  <c r="R42" i="7"/>
  <c r="R44" i="7"/>
  <c r="R13" i="7"/>
  <c r="R11" i="7"/>
  <c r="R6" i="7"/>
  <c r="R3" i="7"/>
  <c r="R73" i="7"/>
  <c r="R75" i="7"/>
  <c r="R7" i="7"/>
  <c r="R4" i="7"/>
  <c r="R5" i="7"/>
  <c r="R90" i="1"/>
  <c r="R87" i="1"/>
  <c r="R28" i="1"/>
  <c r="R73" i="1"/>
  <c r="R76" i="1"/>
  <c r="R75" i="1"/>
  <c r="R51" i="1"/>
  <c r="R55" i="1"/>
  <c r="R52" i="1"/>
  <c r="R50" i="1"/>
  <c r="R27" i="1"/>
  <c r="R33" i="1"/>
  <c r="R37" i="1"/>
  <c r="R24" i="1"/>
  <c r="R25" i="1"/>
  <c r="R29" i="1"/>
  <c r="R54" i="1"/>
  <c r="R72" i="1"/>
  <c r="R53" i="1"/>
  <c r="R34" i="1"/>
  <c r="R36" i="1"/>
  <c r="R32" i="1"/>
  <c r="R35" i="1"/>
  <c r="R26" i="1"/>
</calcChain>
</file>

<file path=xl/sharedStrings.xml><?xml version="1.0" encoding="utf-8"?>
<sst xmlns="http://schemas.openxmlformats.org/spreadsheetml/2006/main" count="901" uniqueCount="51">
  <si>
    <t>PARP-1</t>
    <phoneticPr fontId="2" type="noConversion"/>
  </si>
  <si>
    <t>GAPDH</t>
    <phoneticPr fontId="2" type="noConversion"/>
  </si>
  <si>
    <t>protein/GAPDH</t>
    <phoneticPr fontId="2" type="noConversion"/>
  </si>
  <si>
    <t>Cleaved PARP-2</t>
    <phoneticPr fontId="2" type="noConversion"/>
  </si>
  <si>
    <t>Protein-1</t>
    <phoneticPr fontId="2" type="noConversion"/>
  </si>
  <si>
    <t>Protein-2</t>
    <phoneticPr fontId="2" type="noConversion"/>
  </si>
  <si>
    <t>Protein-3</t>
    <phoneticPr fontId="2" type="noConversion"/>
  </si>
  <si>
    <t>Protein-4</t>
    <phoneticPr fontId="2" type="noConversion"/>
  </si>
  <si>
    <t>Cleaved Cas3</t>
    <phoneticPr fontId="2" type="noConversion"/>
  </si>
  <si>
    <t>Bax</t>
    <phoneticPr fontId="2" type="noConversion"/>
  </si>
  <si>
    <t>PARP-1</t>
    <phoneticPr fontId="2" type="noConversion"/>
  </si>
  <si>
    <t>PARP-2</t>
    <phoneticPr fontId="2" type="noConversion"/>
  </si>
  <si>
    <t>Cas</t>
    <phoneticPr fontId="2" type="noConversion"/>
  </si>
  <si>
    <t>Bax</t>
    <phoneticPr fontId="2" type="noConversion"/>
  </si>
  <si>
    <t>BcxL</t>
    <phoneticPr fontId="2" type="noConversion"/>
  </si>
  <si>
    <t>BcxL</t>
    <phoneticPr fontId="2" type="noConversion"/>
  </si>
  <si>
    <t>Evogliptin</t>
    <phoneticPr fontId="2" type="noConversion"/>
  </si>
  <si>
    <t>Sitagliptin</t>
    <phoneticPr fontId="2" type="noConversion"/>
  </si>
  <si>
    <t>0 h</t>
    <phoneticPr fontId="2" type="noConversion"/>
  </si>
  <si>
    <t>6 h</t>
    <phoneticPr fontId="2" type="noConversion"/>
  </si>
  <si>
    <t>24 h</t>
    <phoneticPr fontId="2" type="noConversion"/>
  </si>
  <si>
    <t>48 h</t>
    <phoneticPr fontId="2" type="noConversion"/>
  </si>
  <si>
    <t>72 h</t>
    <phoneticPr fontId="2" type="noConversion"/>
  </si>
  <si>
    <t>0 mM</t>
    <phoneticPr fontId="2" type="noConversion"/>
  </si>
  <si>
    <t>0.5mM</t>
    <phoneticPr fontId="2" type="noConversion"/>
  </si>
  <si>
    <t>1.0mM</t>
    <phoneticPr fontId="2" type="noConversion"/>
  </si>
  <si>
    <t>p-LATS</t>
    <phoneticPr fontId="2" type="noConversion"/>
  </si>
  <si>
    <t>LATS</t>
    <phoneticPr fontId="2" type="noConversion"/>
  </si>
  <si>
    <t>p-YAP</t>
    <phoneticPr fontId="2" type="noConversion"/>
  </si>
  <si>
    <t>YAP</t>
    <phoneticPr fontId="2" type="noConversion"/>
  </si>
  <si>
    <t>p-LTAS</t>
    <phoneticPr fontId="2" type="noConversion"/>
  </si>
  <si>
    <t>YAP/TAZ</t>
    <phoneticPr fontId="2" type="noConversion"/>
  </si>
  <si>
    <t>TAZ</t>
    <phoneticPr fontId="2" type="noConversion"/>
  </si>
  <si>
    <t>Cyr6</t>
    <phoneticPr fontId="2" type="noConversion"/>
  </si>
  <si>
    <t>CTGF</t>
    <phoneticPr fontId="2" type="noConversion"/>
  </si>
  <si>
    <t>Cyr6</t>
    <phoneticPr fontId="2" type="noConversion"/>
  </si>
  <si>
    <t>CTGF</t>
    <phoneticPr fontId="2" type="noConversion"/>
  </si>
  <si>
    <t>YAP-siRNA</t>
    <phoneticPr fontId="2" type="noConversion"/>
  </si>
  <si>
    <t>TAZ-siRNA</t>
    <phoneticPr fontId="2" type="noConversion"/>
  </si>
  <si>
    <t>YAP+TAZ</t>
    <phoneticPr fontId="2" type="noConversion"/>
  </si>
  <si>
    <t>YAP+TAZ-siRNA</t>
    <phoneticPr fontId="2" type="noConversion"/>
  </si>
  <si>
    <t>PARP</t>
    <phoneticPr fontId="2" type="noConversion"/>
  </si>
  <si>
    <t>C-PARP</t>
    <phoneticPr fontId="2" type="noConversion"/>
  </si>
  <si>
    <t>C-PARP</t>
    <phoneticPr fontId="2" type="noConversion"/>
  </si>
  <si>
    <t>Cas3</t>
    <phoneticPr fontId="2" type="noConversion"/>
  </si>
  <si>
    <t>Cas3</t>
    <phoneticPr fontId="2" type="noConversion"/>
  </si>
  <si>
    <t>BAX</t>
    <phoneticPr fontId="2" type="noConversion"/>
  </si>
  <si>
    <t>BCL</t>
    <phoneticPr fontId="2" type="noConversion"/>
  </si>
  <si>
    <t>YAP/GAPDH</t>
    <phoneticPr fontId="2" type="noConversion"/>
  </si>
  <si>
    <t>TAZ/GAPDH</t>
    <phoneticPr fontId="2" type="noConversion"/>
  </si>
  <si>
    <t>STD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</si>
</sst>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0.0_ "/>
    <numFmt numFmtId="178" formatCode="0.00_);[Red]\(0.00\)"/>
    <numFmt numFmtId="179" formatCode="0.000_ "/>
  </numFmts>
  <fonts count="9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176" fontId="0" fillId="0" borderId="1" xfId="0" applyNumberFormat="1" applyBorder="1">
      <alignment vertical="center"/>
    </xf>
    <xf numFmtId="176" fontId="1" fillId="2" borderId="1" xfId="0" applyNumberFormat="1" applyFont="1" applyFill="1" applyBorder="1">
      <alignment vertical="center"/>
    </xf>
    <xf numFmtId="176" fontId="1" fillId="0" borderId="1" xfId="0" applyNumberFormat="1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9" fontId="4" fillId="0" borderId="1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0" fontId="6" fillId="0" borderId="1" xfId="0" applyFont="1" applyBorder="1">
      <alignment vertical="center"/>
    </xf>
    <xf numFmtId="176" fontId="6" fillId="0" borderId="1" xfId="0" applyNumberFormat="1" applyFont="1" applyBorder="1">
      <alignment vertical="center"/>
    </xf>
    <xf numFmtId="176" fontId="7" fillId="0" borderId="1" xfId="0" applyNumberFormat="1" applyFont="1" applyFill="1" applyBorder="1">
      <alignment vertical="center"/>
    </xf>
    <xf numFmtId="0" fontId="7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5" fillId="0" borderId="1" xfId="0" applyFont="1" applyBorder="1">
      <alignment vertical="center"/>
    </xf>
    <xf numFmtId="178" fontId="6" fillId="0" borderId="1" xfId="0" applyNumberFormat="1" applyFont="1" applyBorder="1">
      <alignment vertical="center"/>
    </xf>
    <xf numFmtId="178" fontId="8" fillId="0" borderId="1" xfId="0" applyNumberFormat="1" applyFont="1" applyBorder="1">
      <alignment vertical="center"/>
    </xf>
    <xf numFmtId="176" fontId="0" fillId="2" borderId="0" xfId="0" applyNumberFormat="1" applyFill="1">
      <alignment vertical="center"/>
    </xf>
    <xf numFmtId="0" fontId="1" fillId="2" borderId="2" xfId="0" applyFont="1" applyFill="1" applyBorder="1">
      <alignment vertical="center"/>
    </xf>
    <xf numFmtId="176" fontId="0" fillId="0" borderId="0" xfId="0" applyNumberFormat="1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4C306-53F5-4419-9C27-38BB210B8D99}">
  <dimension ref="A1:S92"/>
  <sheetViews>
    <sheetView tabSelected="1" workbookViewId="0">
      <selection activeCell="A3" sqref="A3"/>
    </sheetView>
  </sheetViews>
  <sheetFormatPr defaultRowHeight="16.5" x14ac:dyDescent="0.3"/>
  <cols>
    <col min="1" max="1" width="16.25" customWidth="1"/>
    <col min="3" max="6" width="9.375" style="15" customWidth="1"/>
    <col min="7" max="12" width="6" style="15" customWidth="1"/>
    <col min="13" max="16" width="8.125" customWidth="1"/>
    <col min="17" max="17" width="9.625" customWidth="1"/>
    <col min="18" max="18" width="8.125" customWidth="1"/>
  </cols>
  <sheetData>
    <row r="1" spans="1:19" ht="20.25" x14ac:dyDescent="0.3">
      <c r="A1" s="8" t="s">
        <v>16</v>
      </c>
      <c r="B1" s="2"/>
      <c r="C1" s="9"/>
      <c r="D1" s="9"/>
      <c r="E1" s="9"/>
      <c r="F1" s="9"/>
      <c r="G1" s="9"/>
      <c r="H1" s="9"/>
      <c r="I1" s="9"/>
      <c r="J1" s="9"/>
      <c r="K1" s="9"/>
      <c r="L1" s="9"/>
      <c r="M1" s="2"/>
      <c r="N1" s="2"/>
      <c r="O1" s="2"/>
      <c r="P1" s="2"/>
      <c r="Q1" s="2"/>
      <c r="R1" s="2"/>
    </row>
    <row r="2" spans="1:19" x14ac:dyDescent="0.3">
      <c r="A2" s="3"/>
      <c r="B2" s="2"/>
      <c r="C2" s="9" t="s">
        <v>4</v>
      </c>
      <c r="D2" s="9" t="s">
        <v>5</v>
      </c>
      <c r="E2" s="9" t="s">
        <v>6</v>
      </c>
      <c r="F2" s="9" t="s">
        <v>7</v>
      </c>
      <c r="G2" s="9"/>
      <c r="H2" s="9" t="s">
        <v>2</v>
      </c>
      <c r="I2" s="9" t="s">
        <v>2</v>
      </c>
      <c r="J2" s="9" t="s">
        <v>2</v>
      </c>
      <c r="K2" s="9" t="s">
        <v>2</v>
      </c>
      <c r="L2" s="9"/>
      <c r="M2" s="2"/>
      <c r="N2" s="1" t="s">
        <v>4</v>
      </c>
      <c r="O2" s="1" t="s">
        <v>5</v>
      </c>
      <c r="P2" s="1" t="s">
        <v>6</v>
      </c>
      <c r="Q2" s="1" t="s">
        <v>7</v>
      </c>
      <c r="R2" s="1" t="s">
        <v>10</v>
      </c>
      <c r="S2" s="29" t="s">
        <v>50</v>
      </c>
    </row>
    <row r="3" spans="1:19" x14ac:dyDescent="0.3">
      <c r="A3" s="3" t="s">
        <v>0</v>
      </c>
      <c r="B3" s="4">
        <v>0</v>
      </c>
      <c r="C3" s="10">
        <v>11567.054</v>
      </c>
      <c r="D3" s="10">
        <v>12356.054</v>
      </c>
      <c r="E3" s="10">
        <v>12250.933000000001</v>
      </c>
      <c r="F3" s="10">
        <v>12318.347</v>
      </c>
      <c r="G3" s="9"/>
      <c r="H3" s="10">
        <f t="shared" ref="H3:K8" si="0">C3/C17</f>
        <v>0.44838749491995272</v>
      </c>
      <c r="I3" s="10">
        <f t="shared" si="0"/>
        <v>0.45549399630497039</v>
      </c>
      <c r="J3" s="10">
        <f t="shared" si="0"/>
        <v>0.44959679010137399</v>
      </c>
      <c r="K3" s="10">
        <f t="shared" si="0"/>
        <v>0.44953984408143527</v>
      </c>
      <c r="L3" s="11">
        <f>AVERAGE(H3:K3)</f>
        <v>0.45075453135193311</v>
      </c>
      <c r="M3" s="2"/>
      <c r="N3" s="5">
        <f>H3/L3</f>
        <v>0.99474872404525583</v>
      </c>
      <c r="O3" s="5">
        <f>I3/L3</f>
        <v>1.0105145142719305</v>
      </c>
      <c r="P3" s="5">
        <f>J3/L3</f>
        <v>0.99743154828175162</v>
      </c>
      <c r="Q3" s="5">
        <f>K3/L3</f>
        <v>0.99730521340106182</v>
      </c>
      <c r="R3" s="6">
        <f t="shared" ref="R3:R8" si="1">AVERAGE(N3:Q3)</f>
        <v>1</v>
      </c>
      <c r="S3" s="28">
        <f>_xlfn.STDEV.S(N3:Q3)</f>
        <v>7.1178116620745765E-3</v>
      </c>
    </row>
    <row r="4" spans="1:19" x14ac:dyDescent="0.3">
      <c r="A4" s="3"/>
      <c r="B4" s="4">
        <v>0.1</v>
      </c>
      <c r="C4" s="10">
        <v>12905.79</v>
      </c>
      <c r="D4" s="10">
        <v>14241.154</v>
      </c>
      <c r="E4" s="10">
        <v>14139.447</v>
      </c>
      <c r="F4" s="10">
        <v>13732.619000000001</v>
      </c>
      <c r="G4" s="9"/>
      <c r="H4" s="10">
        <f t="shared" si="0"/>
        <v>0.55344229253884958</v>
      </c>
      <c r="I4" s="10">
        <f t="shared" si="0"/>
        <v>0.58249797594265607</v>
      </c>
      <c r="J4" s="10">
        <f t="shared" si="0"/>
        <v>0.57623333325590154</v>
      </c>
      <c r="K4" s="10">
        <f t="shared" si="0"/>
        <v>0.56298719544737219</v>
      </c>
      <c r="L4" s="11"/>
      <c r="M4" s="2"/>
      <c r="N4" s="5">
        <f>H4/L3</f>
        <v>1.2278130424533471</v>
      </c>
      <c r="O4" s="5">
        <f>I4/L3</f>
        <v>1.292273145198539</v>
      </c>
      <c r="P4" s="5">
        <f>J4/L3</f>
        <v>1.2783750204964641</v>
      </c>
      <c r="Q4" s="5">
        <f>K4/L3</f>
        <v>1.2489884322600671</v>
      </c>
      <c r="R4" s="6">
        <f t="shared" si="1"/>
        <v>1.2618624101021043</v>
      </c>
      <c r="S4" s="28">
        <f t="shared" ref="S4:S8" si="2">_xlfn.STDEV.S(N4:Q4)</f>
        <v>2.899757377148959E-2</v>
      </c>
    </row>
    <row r="5" spans="1:19" x14ac:dyDescent="0.3">
      <c r="A5" s="3"/>
      <c r="B5" s="4">
        <v>0.5</v>
      </c>
      <c r="C5" s="10">
        <v>23161.032999999999</v>
      </c>
      <c r="D5" s="10">
        <v>24947.103999999999</v>
      </c>
      <c r="E5" s="10">
        <v>23443.153999999999</v>
      </c>
      <c r="F5" s="10">
        <v>24398.447</v>
      </c>
      <c r="G5" s="9"/>
      <c r="H5" s="10">
        <f t="shared" si="0"/>
        <v>1.188178997851626</v>
      </c>
      <c r="I5" s="10">
        <f t="shared" si="0"/>
        <v>1.1908227932088775</v>
      </c>
      <c r="J5" s="10">
        <f t="shared" si="0"/>
        <v>1.1433886132547442</v>
      </c>
      <c r="K5" s="10">
        <f t="shared" si="0"/>
        <v>1.1851354253988939</v>
      </c>
      <c r="L5" s="11"/>
      <c r="M5" s="2"/>
      <c r="N5" s="5">
        <f>H5/L3</f>
        <v>2.635977933018133</v>
      </c>
      <c r="O5" s="5">
        <f>I5/L3</f>
        <v>2.6418431993069094</v>
      </c>
      <c r="P5" s="5">
        <f>J5/L3</f>
        <v>2.5366103582484612</v>
      </c>
      <c r="Q5" s="5">
        <f>K5/L3</f>
        <v>2.6292257602920963</v>
      </c>
      <c r="R5" s="6">
        <f t="shared" si="1"/>
        <v>2.6109143127164001</v>
      </c>
      <c r="S5" s="28">
        <f t="shared" si="2"/>
        <v>4.9803506738143904E-2</v>
      </c>
    </row>
    <row r="6" spans="1:19" x14ac:dyDescent="0.3">
      <c r="A6" s="3"/>
      <c r="B6" s="4">
        <v>1</v>
      </c>
      <c r="C6" s="10">
        <v>34765.175000000003</v>
      </c>
      <c r="D6" s="10">
        <v>36751.417999999998</v>
      </c>
      <c r="E6" s="10">
        <v>37570.468000000001</v>
      </c>
      <c r="F6" s="10">
        <v>36826.468000000001</v>
      </c>
      <c r="G6" s="9"/>
      <c r="H6" s="10">
        <f t="shared" si="0"/>
        <v>1.3793020746796767</v>
      </c>
      <c r="I6" s="10">
        <f t="shared" si="0"/>
        <v>1.3973792488480905</v>
      </c>
      <c r="J6" s="10">
        <f t="shared" si="0"/>
        <v>1.4063306023833733</v>
      </c>
      <c r="K6" s="10">
        <f t="shared" si="0"/>
        <v>1.3771925658425133</v>
      </c>
      <c r="L6" s="11"/>
      <c r="M6" s="2"/>
      <c r="N6" s="5">
        <f>H6/L3</f>
        <v>3.0599849335796621</v>
      </c>
      <c r="O6" s="5">
        <f>I6/L3</f>
        <v>3.1000891874718981</v>
      </c>
      <c r="P6" s="5">
        <f>J6/L3</f>
        <v>3.119947786582228</v>
      </c>
      <c r="Q6" s="5">
        <f>K6/L3</f>
        <v>3.0553049832065922</v>
      </c>
      <c r="R6" s="6">
        <f t="shared" si="1"/>
        <v>3.0838317227100953</v>
      </c>
      <c r="S6" s="28">
        <f t="shared" si="2"/>
        <v>3.1364095441705882E-2</v>
      </c>
    </row>
    <row r="7" spans="1:19" x14ac:dyDescent="0.3">
      <c r="A7" s="3"/>
      <c r="B7" s="4">
        <v>1.5</v>
      </c>
      <c r="C7" s="10">
        <v>27056.983</v>
      </c>
      <c r="D7" s="10">
        <v>27528.447</v>
      </c>
      <c r="E7" s="10">
        <v>27544.205000000002</v>
      </c>
      <c r="F7" s="10">
        <v>28545.618999999999</v>
      </c>
      <c r="G7" s="9"/>
      <c r="H7" s="10">
        <f t="shared" si="0"/>
        <v>1.3485139473620207</v>
      </c>
      <c r="I7" s="10">
        <f t="shared" si="0"/>
        <v>1.3017552935557586</v>
      </c>
      <c r="J7" s="10">
        <f t="shared" si="0"/>
        <v>1.3119744210713031</v>
      </c>
      <c r="K7" s="10">
        <f t="shared" si="0"/>
        <v>1.3647437511916447</v>
      </c>
      <c r="L7" s="11"/>
      <c r="M7" s="2"/>
      <c r="N7" s="5">
        <f>H7/L3</f>
        <v>2.9916813998906844</v>
      </c>
      <c r="O7" s="5">
        <f>I7/L3</f>
        <v>2.8879472151981416</v>
      </c>
      <c r="P7" s="5">
        <f>J7/L3</f>
        <v>2.9106183738992968</v>
      </c>
      <c r="Q7" s="5">
        <f>K7/L3</f>
        <v>3.0276872582920333</v>
      </c>
      <c r="R7" s="6">
        <f t="shared" si="1"/>
        <v>2.9544835618200391</v>
      </c>
      <c r="S7" s="28">
        <f t="shared" si="2"/>
        <v>6.6064868292220039E-2</v>
      </c>
    </row>
    <row r="8" spans="1:19" x14ac:dyDescent="0.3">
      <c r="A8" s="3"/>
      <c r="B8" s="4">
        <v>2</v>
      </c>
      <c r="C8" s="10">
        <v>22704.418000000001</v>
      </c>
      <c r="D8" s="10">
        <v>22657.344000000001</v>
      </c>
      <c r="E8" s="10">
        <v>22525.465</v>
      </c>
      <c r="F8" s="10">
        <v>22651.758000000002</v>
      </c>
      <c r="G8" s="9"/>
      <c r="H8" s="10">
        <f t="shared" si="0"/>
        <v>1.2743240773668407</v>
      </c>
      <c r="I8" s="10">
        <f t="shared" si="0"/>
        <v>1.1831901710803199</v>
      </c>
      <c r="J8" s="10">
        <f t="shared" si="0"/>
        <v>1.1782542947201697</v>
      </c>
      <c r="K8" s="10">
        <f t="shared" si="0"/>
        <v>1.187176159285817</v>
      </c>
      <c r="L8" s="11"/>
      <c r="M8" s="2"/>
      <c r="N8" s="5">
        <f>H8/L3</f>
        <v>2.8270909968332494</v>
      </c>
      <c r="O8" s="5">
        <f>I8/L3</f>
        <v>2.624910208959224</v>
      </c>
      <c r="P8" s="5">
        <f>J8/L3</f>
        <v>2.6139599555134159</v>
      </c>
      <c r="Q8" s="5">
        <f>K8/L3</f>
        <v>2.6337531332744653</v>
      </c>
      <c r="R8" s="6">
        <f t="shared" si="1"/>
        <v>2.6749285736450887</v>
      </c>
      <c r="S8" s="28">
        <f t="shared" si="2"/>
        <v>0.10176415400808146</v>
      </c>
    </row>
    <row r="9" spans="1:19" x14ac:dyDescent="0.3">
      <c r="A9" s="3"/>
      <c r="B9" s="4"/>
      <c r="C9" s="10"/>
      <c r="D9" s="10"/>
      <c r="E9" s="10"/>
      <c r="F9" s="10"/>
      <c r="G9" s="9"/>
      <c r="H9" s="10"/>
      <c r="I9" s="10"/>
      <c r="J9" s="10"/>
      <c r="K9" s="10"/>
      <c r="L9" s="11"/>
      <c r="M9" s="2"/>
      <c r="N9" s="5"/>
      <c r="O9" s="5"/>
      <c r="P9" s="5"/>
      <c r="Q9" s="5"/>
      <c r="R9" s="1" t="s">
        <v>11</v>
      </c>
    </row>
    <row r="10" spans="1:19" x14ac:dyDescent="0.3">
      <c r="A10" s="3" t="s">
        <v>3</v>
      </c>
      <c r="B10" s="4">
        <v>0</v>
      </c>
      <c r="C10" s="10">
        <v>1992.0619999999999</v>
      </c>
      <c r="D10" s="10">
        <v>1992.0619999999999</v>
      </c>
      <c r="E10" s="10">
        <v>1965.355</v>
      </c>
      <c r="F10" s="10">
        <v>1952.6479999999999</v>
      </c>
      <c r="G10" s="9"/>
      <c r="H10" s="10">
        <f>C10/C17</f>
        <v>7.7220672602136275E-2</v>
      </c>
      <c r="I10" s="10">
        <f t="shared" ref="I10:K10" si="3">D10/D17</f>
        <v>7.3435441546894492E-2</v>
      </c>
      <c r="J10" s="10">
        <f t="shared" si="3"/>
        <v>7.2126531049487075E-2</v>
      </c>
      <c r="K10" s="10">
        <f t="shared" si="3"/>
        <v>7.1258999073976925E-2</v>
      </c>
      <c r="L10" s="11">
        <f>AVERAGE(H10:K10)</f>
        <v>7.3510411068123699E-2</v>
      </c>
      <c r="M10" s="2"/>
      <c r="N10" s="5">
        <f>H10/L10</f>
        <v>1.0504725994604247</v>
      </c>
      <c r="O10" s="5">
        <f>I10/L10</f>
        <v>0.9989801509726326</v>
      </c>
      <c r="P10" s="5">
        <f>J10/L10</f>
        <v>0.98117436702463612</v>
      </c>
      <c r="Q10" s="5">
        <f>K10/L10</f>
        <v>0.96937288254230625</v>
      </c>
      <c r="R10" s="6">
        <f t="shared" ref="R10:R15" si="4">AVERAGE(N10:Q10)</f>
        <v>1</v>
      </c>
      <c r="S10" s="28">
        <f t="shared" ref="S10:S15" si="5">_xlfn.STDEV.S(N10:Q10)</f>
        <v>3.5781504389006916E-2</v>
      </c>
    </row>
    <row r="11" spans="1:19" x14ac:dyDescent="0.3">
      <c r="A11" s="3"/>
      <c r="B11" s="4">
        <v>0.1</v>
      </c>
      <c r="C11" s="10">
        <v>1809.87</v>
      </c>
      <c r="D11" s="10">
        <v>1914.577</v>
      </c>
      <c r="E11" s="10">
        <v>1826.87</v>
      </c>
      <c r="F11" s="10">
        <v>1820.577</v>
      </c>
      <c r="G11" s="9"/>
      <c r="H11" s="10">
        <f t="shared" ref="H11:H15" si="6">C11/C18</f>
        <v>7.7613117987917632E-2</v>
      </c>
      <c r="I11" s="10">
        <f t="shared" ref="I11:K11" si="7">D11/D18</f>
        <v>7.8310874756804302E-2</v>
      </c>
      <c r="J11" s="10">
        <f t="shared" si="7"/>
        <v>7.4451524838645297E-2</v>
      </c>
      <c r="K11" s="10">
        <f t="shared" si="7"/>
        <v>7.463700400673684E-2</v>
      </c>
      <c r="L11" s="11"/>
      <c r="M11" s="2"/>
      <c r="N11" s="5">
        <f>H11/L10</f>
        <v>1.0558112362613761</v>
      </c>
      <c r="O11" s="5">
        <f>I11/L10</f>
        <v>1.0653031811267102</v>
      </c>
      <c r="P11" s="5">
        <f>J11/L10</f>
        <v>1.0128024555548933</v>
      </c>
      <c r="Q11" s="5">
        <f>K11/L10</f>
        <v>1.0153256242516329</v>
      </c>
      <c r="R11" s="6">
        <f t="shared" si="4"/>
        <v>1.037310624298653</v>
      </c>
      <c r="S11" s="28">
        <f t="shared" si="5"/>
        <v>2.7140661027367136E-2</v>
      </c>
    </row>
    <row r="12" spans="1:19" x14ac:dyDescent="0.3">
      <c r="A12" s="3"/>
      <c r="B12" s="4">
        <v>0.5</v>
      </c>
      <c r="C12" s="10">
        <v>11737.276</v>
      </c>
      <c r="D12" s="10">
        <v>11657.447</v>
      </c>
      <c r="E12" s="10">
        <v>11873.276</v>
      </c>
      <c r="F12" s="10">
        <v>11954.397000000001</v>
      </c>
      <c r="G12" s="9"/>
      <c r="H12" s="10">
        <f t="shared" si="6"/>
        <v>0.6021313831377012</v>
      </c>
      <c r="I12" s="10">
        <f t="shared" ref="I12:K12" si="8">D12/D19</f>
        <v>0.55645551476533917</v>
      </c>
      <c r="J12" s="10">
        <f t="shared" si="8"/>
        <v>0.5790930938913269</v>
      </c>
      <c r="K12" s="10">
        <f t="shared" si="8"/>
        <v>0.58067545749867855</v>
      </c>
      <c r="L12" s="11"/>
      <c r="M12" s="2"/>
      <c r="N12" s="5">
        <f>H12/L10</f>
        <v>8.1911034694077944</v>
      </c>
      <c r="O12" s="5">
        <f>I12/L10</f>
        <v>7.5697510962040431</v>
      </c>
      <c r="P12" s="5">
        <f>J12/L10</f>
        <v>7.8777017496837107</v>
      </c>
      <c r="Q12" s="5">
        <f>K12/L10</f>
        <v>7.8992274571904373</v>
      </c>
      <c r="R12" s="6">
        <f t="shared" si="4"/>
        <v>7.8844459431214959</v>
      </c>
      <c r="S12" s="28">
        <f t="shared" si="5"/>
        <v>0.25386063263644454</v>
      </c>
    </row>
    <row r="13" spans="1:19" x14ac:dyDescent="0.3">
      <c r="A13" s="3"/>
      <c r="B13" s="4">
        <v>1</v>
      </c>
      <c r="C13" s="10">
        <v>35837.417999999998</v>
      </c>
      <c r="D13" s="10">
        <v>34795.589</v>
      </c>
      <c r="E13" s="10">
        <v>35549.881999999998</v>
      </c>
      <c r="F13" s="10">
        <v>35472.417999999998</v>
      </c>
      <c r="G13" s="9"/>
      <c r="H13" s="10">
        <f t="shared" si="6"/>
        <v>1.4218431231415569</v>
      </c>
      <c r="I13" s="10">
        <f t="shared" ref="I13:K13" si="9">D13/D20</f>
        <v>1.3230138227604411</v>
      </c>
      <c r="J13" s="10">
        <f t="shared" si="9"/>
        <v>1.3306964120787059</v>
      </c>
      <c r="K13" s="10">
        <f t="shared" si="9"/>
        <v>1.3265554101484331</v>
      </c>
      <c r="L13" s="11"/>
      <c r="M13" s="2"/>
      <c r="N13" s="5">
        <f>H13/L10</f>
        <v>19.34206464746747</v>
      </c>
      <c r="O13" s="5">
        <f>I13/L10</f>
        <v>17.99763874989592</v>
      </c>
      <c r="P13" s="5">
        <f>J13/L10</f>
        <v>18.102148971055549</v>
      </c>
      <c r="Q13" s="5">
        <f>K13/L10</f>
        <v>18.045816788034085</v>
      </c>
      <c r="R13" s="6">
        <f t="shared" si="4"/>
        <v>18.371917289113256</v>
      </c>
      <c r="S13" s="28">
        <f t="shared" si="5"/>
        <v>0.64817353748105011</v>
      </c>
    </row>
    <row r="14" spans="1:19" x14ac:dyDescent="0.3">
      <c r="A14" s="3"/>
      <c r="B14" s="4">
        <v>1.5</v>
      </c>
      <c r="C14" s="10">
        <v>30607.004000000001</v>
      </c>
      <c r="D14" s="10">
        <v>31825.418000000001</v>
      </c>
      <c r="E14" s="10">
        <v>30941.295999999998</v>
      </c>
      <c r="F14" s="10">
        <v>30859.882000000001</v>
      </c>
      <c r="G14" s="9"/>
      <c r="H14" s="10">
        <f t="shared" si="6"/>
        <v>1.5254461955704801</v>
      </c>
      <c r="I14" s="10">
        <f t="shared" ref="I14:K14" si="10">D14/D21</f>
        <v>1.5049489116158543</v>
      </c>
      <c r="J14" s="10">
        <f t="shared" si="10"/>
        <v>1.4737832842442113</v>
      </c>
      <c r="K14" s="10">
        <f t="shared" si="10"/>
        <v>1.4753868578576459</v>
      </c>
      <c r="L14" s="11"/>
      <c r="M14" s="2"/>
      <c r="N14" s="5">
        <f>H14/L10</f>
        <v>20.751430626021339</v>
      </c>
      <c r="O14" s="5">
        <f>I14/L10</f>
        <v>20.472595510603053</v>
      </c>
      <c r="P14" s="5">
        <f>J14/L10</f>
        <v>20.048633422528738</v>
      </c>
      <c r="Q14" s="5">
        <f>K14/L10</f>
        <v>20.070447660677246</v>
      </c>
      <c r="R14" s="6">
        <f t="shared" si="4"/>
        <v>20.335776804957593</v>
      </c>
      <c r="S14" s="28">
        <f t="shared" si="5"/>
        <v>0.33879115201778637</v>
      </c>
    </row>
    <row r="15" spans="1:19" x14ac:dyDescent="0.3">
      <c r="A15" s="3"/>
      <c r="B15" s="4">
        <v>2</v>
      </c>
      <c r="C15" s="10">
        <v>20131.811000000002</v>
      </c>
      <c r="D15" s="10">
        <v>19801.276000000002</v>
      </c>
      <c r="E15" s="10">
        <v>19866.983</v>
      </c>
      <c r="F15" s="10">
        <v>19919.276000000002</v>
      </c>
      <c r="G15" s="9"/>
      <c r="H15" s="10">
        <f t="shared" si="6"/>
        <v>1.1299321338383841</v>
      </c>
      <c r="I15" s="10">
        <f t="shared" ref="I15:K15" si="11">D15/D22</f>
        <v>1.0340433167298264</v>
      </c>
      <c r="J15" s="10">
        <f t="shared" si="11"/>
        <v>1.0391953303908532</v>
      </c>
      <c r="K15" s="10">
        <f t="shared" si="11"/>
        <v>1.0439670765259874</v>
      </c>
      <c r="L15" s="11"/>
      <c r="M15" s="2"/>
      <c r="N15" s="5">
        <f>H15/L10</f>
        <v>15.371049044893129</v>
      </c>
      <c r="O15" s="5">
        <f>I15/L10</f>
        <v>14.066624056442235</v>
      </c>
      <c r="P15" s="5">
        <f>J15/L10</f>
        <v>14.136709552988464</v>
      </c>
      <c r="Q15" s="5">
        <f>K15/L10</f>
        <v>14.201622074436781</v>
      </c>
      <c r="R15" s="6">
        <f t="shared" si="4"/>
        <v>14.444001182190153</v>
      </c>
      <c r="S15" s="28">
        <f t="shared" si="5"/>
        <v>0.62048556578233272</v>
      </c>
    </row>
    <row r="16" spans="1:19" x14ac:dyDescent="0.3">
      <c r="A16" s="3"/>
      <c r="B16" s="2"/>
      <c r="C16" s="10"/>
      <c r="D16" s="12"/>
      <c r="E16" s="9"/>
      <c r="F16" s="13"/>
      <c r="G16" s="9"/>
      <c r="H16" s="9"/>
      <c r="I16" s="9"/>
      <c r="J16" s="9"/>
      <c r="K16" s="9"/>
      <c r="L16" s="9"/>
      <c r="M16" s="2"/>
      <c r="N16" s="2"/>
      <c r="O16" s="2"/>
      <c r="P16" s="2"/>
      <c r="Q16" s="2"/>
      <c r="R16" s="2"/>
    </row>
    <row r="17" spans="1:19" x14ac:dyDescent="0.3">
      <c r="A17" s="3" t="s">
        <v>1</v>
      </c>
      <c r="B17" s="4">
        <v>0</v>
      </c>
      <c r="C17" s="12">
        <v>25797.004000000001</v>
      </c>
      <c r="D17" s="12">
        <v>27126.710999999999</v>
      </c>
      <c r="E17" s="12">
        <v>27248.710999999999</v>
      </c>
      <c r="F17" s="12">
        <v>27402.125</v>
      </c>
      <c r="G17" s="9"/>
      <c r="H17" s="9"/>
      <c r="I17" s="9"/>
      <c r="J17" s="9"/>
      <c r="K17" s="9"/>
      <c r="L17" s="9"/>
      <c r="M17" s="2"/>
      <c r="N17" s="2"/>
      <c r="O17" s="2"/>
      <c r="P17" s="2"/>
      <c r="Q17" s="2"/>
      <c r="R17" s="2"/>
    </row>
    <row r="18" spans="1:19" x14ac:dyDescent="0.3">
      <c r="A18" s="3"/>
      <c r="B18" s="4">
        <v>0.1</v>
      </c>
      <c r="C18" s="12">
        <v>23319.125</v>
      </c>
      <c r="D18" s="12">
        <v>24448.418000000001</v>
      </c>
      <c r="E18" s="12">
        <v>24537.710999999999</v>
      </c>
      <c r="F18" s="12">
        <v>24392.418000000001</v>
      </c>
      <c r="G18" s="9"/>
      <c r="H18" s="9"/>
      <c r="I18" s="9"/>
      <c r="J18" s="9"/>
      <c r="K18" s="9"/>
      <c r="L18" s="9"/>
      <c r="M18" s="2"/>
      <c r="N18" s="2"/>
      <c r="O18" s="2"/>
      <c r="P18" s="2"/>
      <c r="Q18" s="2"/>
      <c r="R18" s="2"/>
    </row>
    <row r="19" spans="1:19" x14ac:dyDescent="0.3">
      <c r="A19" s="3"/>
      <c r="B19" s="4">
        <v>0.5</v>
      </c>
      <c r="C19" s="12">
        <v>19492.882000000001</v>
      </c>
      <c r="D19" s="12">
        <v>20949.468000000001</v>
      </c>
      <c r="E19" s="12">
        <v>20503.224999999999</v>
      </c>
      <c r="F19" s="12">
        <v>20587.054</v>
      </c>
      <c r="G19" s="9"/>
      <c r="H19" s="9"/>
      <c r="I19" s="9"/>
      <c r="J19" s="9"/>
      <c r="K19" s="9"/>
      <c r="L19" s="9"/>
      <c r="M19" s="2"/>
      <c r="N19" s="2"/>
      <c r="O19" s="2"/>
      <c r="P19" s="2"/>
      <c r="Q19" s="2"/>
      <c r="R19" s="2"/>
    </row>
    <row r="20" spans="1:19" x14ac:dyDescent="0.3">
      <c r="A20" s="3"/>
      <c r="B20" s="4">
        <v>1</v>
      </c>
      <c r="C20" s="12">
        <v>25204.902999999998</v>
      </c>
      <c r="D20" s="12">
        <v>26300.245999999999</v>
      </c>
      <c r="E20" s="12">
        <v>26715.245999999999</v>
      </c>
      <c r="F20" s="12">
        <v>26740.245999999999</v>
      </c>
      <c r="G20" s="9"/>
      <c r="H20" s="9"/>
      <c r="I20" s="9"/>
      <c r="J20" s="9"/>
      <c r="K20" s="9"/>
      <c r="L20" s="9"/>
      <c r="M20" s="2"/>
      <c r="N20" s="2"/>
      <c r="O20" s="2"/>
      <c r="P20" s="2"/>
      <c r="Q20" s="2"/>
      <c r="R20" s="2"/>
    </row>
    <row r="21" spans="1:19" x14ac:dyDescent="0.3">
      <c r="A21" s="3"/>
      <c r="B21" s="4">
        <v>1.5</v>
      </c>
      <c r="C21" s="12">
        <v>20064.295999999998</v>
      </c>
      <c r="D21" s="12">
        <v>21147.174999999999</v>
      </c>
      <c r="E21" s="12">
        <v>20994.468000000001</v>
      </c>
      <c r="F21" s="12">
        <v>20916.468000000001</v>
      </c>
      <c r="G21" s="9"/>
      <c r="H21" s="9"/>
      <c r="I21" s="9"/>
      <c r="J21" s="9"/>
      <c r="K21" s="9"/>
      <c r="L21" s="9"/>
      <c r="M21" s="2"/>
      <c r="N21" s="2"/>
      <c r="O21" s="2"/>
      <c r="P21" s="2"/>
      <c r="Q21" s="2"/>
      <c r="R21" s="2"/>
    </row>
    <row r="22" spans="1:19" x14ac:dyDescent="0.3">
      <c r="A22" s="2"/>
      <c r="B22" s="4">
        <v>2</v>
      </c>
      <c r="C22" s="12">
        <v>17816.831999999999</v>
      </c>
      <c r="D22" s="12">
        <v>19149.367999999999</v>
      </c>
      <c r="E22" s="12">
        <v>19117.66</v>
      </c>
      <c r="F22" s="12">
        <v>19080.367999999999</v>
      </c>
      <c r="G22" s="9"/>
      <c r="H22" s="9"/>
      <c r="I22" s="9"/>
      <c r="J22" s="9"/>
      <c r="K22" s="9"/>
      <c r="L22" s="9"/>
      <c r="M22" s="2"/>
      <c r="N22" s="2"/>
      <c r="O22" s="2"/>
      <c r="P22" s="2"/>
      <c r="Q22" s="2"/>
      <c r="R22" s="2"/>
    </row>
    <row r="23" spans="1:19" x14ac:dyDescent="0.3">
      <c r="A23" s="2"/>
      <c r="B23" s="2"/>
      <c r="C23" s="9"/>
      <c r="D23" s="9"/>
      <c r="E23" s="9"/>
      <c r="F23" s="9"/>
      <c r="G23" s="9"/>
      <c r="H23" s="9"/>
      <c r="I23" s="9"/>
      <c r="J23" s="9"/>
      <c r="K23" s="9"/>
      <c r="L23" s="9"/>
      <c r="M23" s="2"/>
      <c r="N23" s="2"/>
      <c r="O23" s="2"/>
      <c r="P23" s="2"/>
      <c r="Q23" s="2"/>
      <c r="R23" s="1" t="s">
        <v>12</v>
      </c>
      <c r="S23" s="29" t="s">
        <v>50</v>
      </c>
    </row>
    <row r="24" spans="1:19" x14ac:dyDescent="0.3">
      <c r="A24" s="3" t="s">
        <v>8</v>
      </c>
      <c r="B24" s="4">
        <v>0</v>
      </c>
      <c r="C24" s="10">
        <v>1881.8489999999999</v>
      </c>
      <c r="D24" s="10">
        <v>1862.1420000000001</v>
      </c>
      <c r="E24" s="10">
        <v>1892.8489999999999</v>
      </c>
      <c r="F24" s="10">
        <v>1871.8489999999999</v>
      </c>
      <c r="G24" s="9"/>
      <c r="H24" s="10">
        <f>C24/C17</f>
        <v>7.2948354777942426E-2</v>
      </c>
      <c r="I24" s="10">
        <f t="shared" ref="I24:K24" si="12">D24/D17</f>
        <v>6.8646066233388925E-2</v>
      </c>
      <c r="J24" s="10">
        <f t="shared" si="12"/>
        <v>6.9465634539556745E-2</v>
      </c>
      <c r="K24" s="10">
        <f t="shared" si="12"/>
        <v>6.8310359141854876E-2</v>
      </c>
      <c r="L24" s="11">
        <f>AVERAGE(H24:K24)</f>
        <v>6.9842603673185732E-2</v>
      </c>
      <c r="M24" s="2"/>
      <c r="N24" s="5">
        <f>H24/L24</f>
        <v>1.0444678597506105</v>
      </c>
      <c r="O24" s="5">
        <f>I24/L24</f>
        <v>0.98286808657083058</v>
      </c>
      <c r="P24" s="5">
        <f>J24/L24</f>
        <v>0.99460259048484301</v>
      </c>
      <c r="Q24" s="5">
        <f>K24/L24</f>
        <v>0.97806146319371645</v>
      </c>
      <c r="R24" s="6">
        <f t="shared" ref="R24:R29" si="13">AVERAGE(N24:Q24)</f>
        <v>1.0000000000000002</v>
      </c>
      <c r="S24" s="28">
        <f>_xlfn.STDEV.S(N24:Q24)</f>
        <v>3.0448450618597366E-2</v>
      </c>
    </row>
    <row r="25" spans="1:19" x14ac:dyDescent="0.3">
      <c r="A25" s="3"/>
      <c r="B25" s="4">
        <v>0.1</v>
      </c>
      <c r="C25" s="10">
        <v>7513.2460000000001</v>
      </c>
      <c r="D25" s="10">
        <v>7710.66</v>
      </c>
      <c r="E25" s="10">
        <v>7536.2460000000001</v>
      </c>
      <c r="F25" s="10">
        <v>7506.9530000000004</v>
      </c>
      <c r="G25" s="9"/>
      <c r="H25" s="10">
        <f t="shared" ref="H25:H29" si="14">C25/C18</f>
        <v>0.32219244933075319</v>
      </c>
      <c r="I25" s="10">
        <f t="shared" ref="I25:K25" si="15">D25/D18</f>
        <v>0.31538482367243553</v>
      </c>
      <c r="J25" s="10">
        <f t="shared" si="15"/>
        <v>0.30712913686203247</v>
      </c>
      <c r="K25" s="10">
        <f t="shared" si="15"/>
        <v>0.30775764009947681</v>
      </c>
      <c r="L25" s="11"/>
      <c r="M25" s="2"/>
      <c r="N25" s="5">
        <f>H25/L24</f>
        <v>4.613121968338799</v>
      </c>
      <c r="O25" s="5">
        <f>I25/L24</f>
        <v>4.515651007917957</v>
      </c>
      <c r="P25" s="5">
        <f>J25/L24</f>
        <v>4.3974468406014875</v>
      </c>
      <c r="Q25" s="5">
        <f>K25/L24</f>
        <v>4.4064456923680302</v>
      </c>
      <c r="R25" s="6">
        <f t="shared" si="13"/>
        <v>4.483166377306568</v>
      </c>
      <c r="S25" s="28">
        <f t="shared" ref="S25:S29" si="16">_xlfn.STDEV.S(N25:Q25)</f>
        <v>0.10194379061827305</v>
      </c>
    </row>
    <row r="26" spans="1:19" x14ac:dyDescent="0.3">
      <c r="A26" s="3"/>
      <c r="B26" s="4">
        <v>0.5</v>
      </c>
      <c r="C26" s="10">
        <v>9474.69</v>
      </c>
      <c r="D26" s="10">
        <v>9439.69</v>
      </c>
      <c r="E26" s="10">
        <v>9496.69</v>
      </c>
      <c r="F26" s="10">
        <v>9368.2759999999998</v>
      </c>
      <c r="G26" s="9"/>
      <c r="H26" s="10">
        <f t="shared" si="14"/>
        <v>0.48605896244588154</v>
      </c>
      <c r="I26" s="10">
        <f t="shared" ref="I26:K26" si="17">D26/D19</f>
        <v>0.45059330384905238</v>
      </c>
      <c r="J26" s="10">
        <f t="shared" si="17"/>
        <v>0.46318030456184339</v>
      </c>
      <c r="K26" s="10">
        <f t="shared" si="17"/>
        <v>0.45505665842232695</v>
      </c>
      <c r="L26" s="11"/>
      <c r="M26" s="2"/>
      <c r="N26" s="5">
        <f>H26/L24</f>
        <v>6.9593476887015218</v>
      </c>
      <c r="O26" s="5">
        <f>I26/L24</f>
        <v>6.4515536384856462</v>
      </c>
      <c r="P26" s="5">
        <f>J26/L24</f>
        <v>6.6317731613958939</v>
      </c>
      <c r="Q26" s="5">
        <f>K26/L24</f>
        <v>6.5154595403068321</v>
      </c>
      <c r="R26" s="6">
        <f t="shared" si="13"/>
        <v>6.6395335072224739</v>
      </c>
      <c r="S26" s="28">
        <f t="shared" si="16"/>
        <v>0.22588501053925661</v>
      </c>
    </row>
    <row r="27" spans="1:19" x14ac:dyDescent="0.3">
      <c r="A27" s="3"/>
      <c r="B27" s="4">
        <v>1</v>
      </c>
      <c r="C27" s="10">
        <v>20057.075000000001</v>
      </c>
      <c r="D27" s="10">
        <v>19471.539000000001</v>
      </c>
      <c r="E27" s="10">
        <v>19402.539000000001</v>
      </c>
      <c r="F27" s="10">
        <v>19891.245999999999</v>
      </c>
      <c r="G27" s="9"/>
      <c r="H27" s="10">
        <f t="shared" si="14"/>
        <v>0.79576084859362495</v>
      </c>
      <c r="I27" s="10">
        <f t="shared" ref="I27:K27" si="18">D27/D20</f>
        <v>0.74035577461899027</v>
      </c>
      <c r="J27" s="10">
        <f t="shared" si="18"/>
        <v>0.72627214437778342</v>
      </c>
      <c r="K27" s="10">
        <f t="shared" si="18"/>
        <v>0.7438692224447</v>
      </c>
      <c r="L27" s="11"/>
      <c r="M27" s="2"/>
      <c r="N27" s="5">
        <f>H27/L24</f>
        <v>11.393630917845304</v>
      </c>
      <c r="O27" s="5">
        <f>I27/L24</f>
        <v>10.600346145217246</v>
      </c>
      <c r="P27" s="5">
        <f>J27/L24</f>
        <v>10.398698017849195</v>
      </c>
      <c r="Q27" s="5">
        <f>K27/L24</f>
        <v>10.650651369262876</v>
      </c>
      <c r="R27" s="6">
        <f t="shared" si="13"/>
        <v>10.760831612543655</v>
      </c>
      <c r="S27" s="28">
        <f t="shared" si="16"/>
        <v>0.43568756865019981</v>
      </c>
    </row>
    <row r="28" spans="1:19" x14ac:dyDescent="0.3">
      <c r="A28" s="3"/>
      <c r="B28" s="4">
        <v>1.5</v>
      </c>
      <c r="C28" s="10">
        <v>27251.831999999999</v>
      </c>
      <c r="D28" s="10">
        <v>27805.710999999999</v>
      </c>
      <c r="E28" s="10">
        <v>27851.418000000001</v>
      </c>
      <c r="F28" s="10">
        <v>27517.710999999999</v>
      </c>
      <c r="G28" s="9"/>
      <c r="H28" s="10">
        <f t="shared" si="14"/>
        <v>1.3582251776987342</v>
      </c>
      <c r="I28" s="10">
        <f t="shared" ref="I28:K28" si="19">D28/D21</f>
        <v>1.3148664537934736</v>
      </c>
      <c r="J28" s="10">
        <f t="shared" si="19"/>
        <v>1.3266074663096965</v>
      </c>
      <c r="K28" s="10">
        <f t="shared" si="19"/>
        <v>1.315600272474301</v>
      </c>
      <c r="L28" s="11"/>
      <c r="M28" s="2"/>
      <c r="N28" s="5">
        <f>H28/L24</f>
        <v>19.44694364566179</v>
      </c>
      <c r="O28" s="5">
        <f>I28/L24</f>
        <v>18.826137409569149</v>
      </c>
      <c r="P28" s="5">
        <f>J28/L24</f>
        <v>18.994244150995378</v>
      </c>
      <c r="Q28" s="5">
        <f>K28/L24</f>
        <v>18.836644158204425</v>
      </c>
      <c r="R28" s="6">
        <f t="shared" si="13"/>
        <v>19.025992341107685</v>
      </c>
      <c r="S28" s="28">
        <f t="shared" si="16"/>
        <v>0.29097690424399036</v>
      </c>
    </row>
    <row r="29" spans="1:19" x14ac:dyDescent="0.3">
      <c r="A29" s="3"/>
      <c r="B29" s="4">
        <v>2</v>
      </c>
      <c r="C29" s="10">
        <v>25268.418000000001</v>
      </c>
      <c r="D29" s="10">
        <v>24722.589</v>
      </c>
      <c r="E29" s="10">
        <v>24834.174999999999</v>
      </c>
      <c r="F29" s="10">
        <v>25058.882000000001</v>
      </c>
      <c r="G29" s="9"/>
      <c r="H29" s="10">
        <f t="shared" si="14"/>
        <v>1.4182329383809649</v>
      </c>
      <c r="I29" s="10">
        <f t="shared" ref="I29:K29" si="20">D29/D22</f>
        <v>1.2910394222932058</v>
      </c>
      <c r="J29" s="10">
        <f t="shared" si="20"/>
        <v>1.299017505280458</v>
      </c>
      <c r="K29" s="10">
        <f t="shared" si="20"/>
        <v>1.3133332648510765</v>
      </c>
      <c r="L29" s="11"/>
      <c r="M29" s="2"/>
      <c r="N29" s="5">
        <f>H29/L24</f>
        <v>20.306129264843815</v>
      </c>
      <c r="O29" s="5">
        <f>I29/L24</f>
        <v>18.484984155721946</v>
      </c>
      <c r="P29" s="5">
        <f>J29/L24</f>
        <v>18.599213616934247</v>
      </c>
      <c r="Q29" s="5">
        <f>K29/L24</f>
        <v>18.804185350771753</v>
      </c>
      <c r="R29" s="6">
        <f t="shared" si="13"/>
        <v>19.04862809706794</v>
      </c>
      <c r="S29" s="28">
        <f t="shared" si="16"/>
        <v>0.8486713754931674</v>
      </c>
    </row>
    <row r="30" spans="1:19" x14ac:dyDescent="0.3">
      <c r="A30" s="3"/>
      <c r="B30" s="4"/>
      <c r="C30" s="10"/>
      <c r="D30" s="10"/>
      <c r="E30" s="10"/>
      <c r="F30" s="10"/>
      <c r="G30" s="9"/>
      <c r="H30" s="10"/>
      <c r="I30" s="10"/>
      <c r="J30" s="10"/>
      <c r="K30" s="10"/>
      <c r="L30" s="11"/>
      <c r="M30" s="2"/>
      <c r="N30" s="5"/>
      <c r="O30" s="5"/>
      <c r="P30" s="5"/>
      <c r="Q30" s="5"/>
      <c r="R30" s="7"/>
    </row>
    <row r="31" spans="1:19" x14ac:dyDescent="0.3">
      <c r="A31" s="3"/>
      <c r="B31" s="4"/>
      <c r="C31" s="10"/>
      <c r="D31" s="12"/>
      <c r="E31" s="9"/>
      <c r="F31" s="13"/>
      <c r="G31" s="9"/>
      <c r="H31" s="10"/>
      <c r="I31" s="9"/>
      <c r="J31" s="9"/>
      <c r="K31" s="9"/>
      <c r="L31" s="11"/>
      <c r="M31" s="2"/>
      <c r="N31" s="5"/>
      <c r="O31" s="2"/>
      <c r="P31" s="2"/>
      <c r="Q31" s="2"/>
      <c r="R31" s="1" t="s">
        <v>13</v>
      </c>
      <c r="S31" s="29" t="s">
        <v>50</v>
      </c>
    </row>
    <row r="32" spans="1:19" x14ac:dyDescent="0.3">
      <c r="A32" s="3" t="s">
        <v>9</v>
      </c>
      <c r="B32" s="4">
        <v>0</v>
      </c>
      <c r="C32" s="10">
        <v>4040.74</v>
      </c>
      <c r="D32" s="10">
        <v>3980.74</v>
      </c>
      <c r="E32" s="10">
        <v>3995.6190000000001</v>
      </c>
      <c r="F32" s="10">
        <v>4038.74</v>
      </c>
      <c r="G32" s="9"/>
      <c r="H32" s="10">
        <f>C32/C17</f>
        <v>0.1566360186632525</v>
      </c>
      <c r="I32" s="10">
        <f t="shared" ref="I32:K37" si="21">D32/D17</f>
        <v>0.14674613520231036</v>
      </c>
      <c r="J32" s="10">
        <f t="shared" si="21"/>
        <v>0.14663515642996838</v>
      </c>
      <c r="K32" s="10">
        <f t="shared" si="21"/>
        <v>0.14738783944675823</v>
      </c>
      <c r="L32" s="11">
        <f>AVERAGE(H32:K32)</f>
        <v>0.14935128743557238</v>
      </c>
      <c r="M32" s="2"/>
      <c r="N32" s="5">
        <f>H32/L32</f>
        <v>1.0487758180914417</v>
      </c>
      <c r="O32" s="5">
        <f>I32/L32</f>
        <v>0.98255688130987262</v>
      </c>
      <c r="P32" s="5">
        <f>J32/L32</f>
        <v>0.98181380922628003</v>
      </c>
      <c r="Q32" s="5">
        <f>K32/L32</f>
        <v>0.98685349137240519</v>
      </c>
      <c r="R32" s="6">
        <f t="shared" ref="R32:R37" si="22">AVERAGE(N32:Q32)</f>
        <v>1</v>
      </c>
      <c r="S32" s="28">
        <f>_xlfn.STDEV.S(N32:Q32)</f>
        <v>3.2593000496429936E-2</v>
      </c>
    </row>
    <row r="33" spans="1:19" x14ac:dyDescent="0.3">
      <c r="A33" s="3"/>
      <c r="B33" s="4">
        <v>0.1</v>
      </c>
      <c r="C33" s="10">
        <v>20210.66</v>
      </c>
      <c r="D33" s="10">
        <v>20143.953000000001</v>
      </c>
      <c r="E33" s="10">
        <v>20190.953000000001</v>
      </c>
      <c r="F33" s="10">
        <v>20047.953000000001</v>
      </c>
      <c r="G33" s="9"/>
      <c r="H33" s="10">
        <f t="shared" ref="H33:H36" si="23">C33/C18</f>
        <v>0.86669890058053212</v>
      </c>
      <c r="I33" s="10">
        <f t="shared" si="21"/>
        <v>0.82393686986209091</v>
      </c>
      <c r="J33" s="10">
        <f t="shared" si="21"/>
        <v>0.82285397362451629</v>
      </c>
      <c r="K33" s="10">
        <f t="shared" si="21"/>
        <v>0.82189281111860246</v>
      </c>
      <c r="L33" s="11"/>
      <c r="M33" s="2"/>
      <c r="N33" s="5">
        <f>H33/L32</f>
        <v>5.8030895847108876</v>
      </c>
      <c r="O33" s="5">
        <f>I33/L32</f>
        <v>5.5167711240354951</v>
      </c>
      <c r="P33" s="5">
        <f>J33/L32</f>
        <v>5.5095204584659614</v>
      </c>
      <c r="Q33" s="5">
        <f>K33/L32</f>
        <v>5.5030848761391029</v>
      </c>
      <c r="R33" s="6">
        <f t="shared" si="22"/>
        <v>5.5831165108378613</v>
      </c>
      <c r="S33" s="28">
        <f t="shared" ref="S33:S37" si="24">_xlfn.STDEV.S(N33:Q33)</f>
        <v>0.14675524414978208</v>
      </c>
    </row>
    <row r="34" spans="1:19" x14ac:dyDescent="0.3">
      <c r="A34" s="3"/>
      <c r="B34" s="4">
        <v>0.5</v>
      </c>
      <c r="C34" s="10">
        <v>25814.367999999999</v>
      </c>
      <c r="D34" s="10">
        <v>25900.075000000001</v>
      </c>
      <c r="E34" s="10">
        <v>25859.66</v>
      </c>
      <c r="F34" s="10">
        <v>25996.075000000001</v>
      </c>
      <c r="G34" s="9"/>
      <c r="H34" s="10">
        <f t="shared" si="23"/>
        <v>1.324297146004372</v>
      </c>
      <c r="I34" s="10">
        <f t="shared" si="21"/>
        <v>1.2363118242429831</v>
      </c>
      <c r="J34" s="10">
        <f t="shared" si="21"/>
        <v>1.2612484133593618</v>
      </c>
      <c r="K34" s="10">
        <f t="shared" si="21"/>
        <v>1.2627389523532604</v>
      </c>
      <c r="L34" s="11"/>
      <c r="M34" s="2"/>
      <c r="N34" s="5">
        <f>H34/L32</f>
        <v>8.866995181247777</v>
      </c>
      <c r="O34" s="5">
        <f>I34/L32</f>
        <v>8.2778785872623111</v>
      </c>
      <c r="P34" s="5">
        <f>J34/L32</f>
        <v>8.4448446010446538</v>
      </c>
      <c r="Q34" s="5">
        <f>K34/L32</f>
        <v>8.4548246890605796</v>
      </c>
      <c r="R34" s="6">
        <f t="shared" si="22"/>
        <v>8.5111357646538295</v>
      </c>
      <c r="S34" s="28">
        <f t="shared" si="24"/>
        <v>0.25073910131872812</v>
      </c>
    </row>
    <row r="35" spans="1:19" x14ac:dyDescent="0.3">
      <c r="A35" s="3"/>
      <c r="B35" s="4">
        <v>1</v>
      </c>
      <c r="C35" s="10">
        <v>13777.710999999999</v>
      </c>
      <c r="D35" s="10">
        <v>13765.832</v>
      </c>
      <c r="E35" s="10">
        <v>13729.418</v>
      </c>
      <c r="F35" s="10">
        <v>13783.125</v>
      </c>
      <c r="G35" s="9"/>
      <c r="H35" s="10">
        <f t="shared" si="23"/>
        <v>0.54662820959874359</v>
      </c>
      <c r="I35" s="10">
        <f t="shared" si="21"/>
        <v>0.52341076961789634</v>
      </c>
      <c r="J35" s="10">
        <f t="shared" si="21"/>
        <v>0.51391695962672401</v>
      </c>
      <c r="K35" s="10">
        <f t="shared" si="21"/>
        <v>0.5154449588833252</v>
      </c>
      <c r="L35" s="11"/>
      <c r="M35" s="2"/>
      <c r="N35" s="5">
        <f>H35/L32</f>
        <v>3.6600167228859659</v>
      </c>
      <c r="O35" s="5">
        <f>I35/L32</f>
        <v>3.5045614845716471</v>
      </c>
      <c r="P35" s="5">
        <f>J35/L32</f>
        <v>3.4409945066487566</v>
      </c>
      <c r="Q35" s="5">
        <f>K35/L32</f>
        <v>3.4512254144824794</v>
      </c>
      <c r="R35" s="6">
        <f t="shared" si="22"/>
        <v>3.5141995321472121</v>
      </c>
      <c r="S35" s="28">
        <f t="shared" si="24"/>
        <v>0.10112741192820747</v>
      </c>
    </row>
    <row r="36" spans="1:19" x14ac:dyDescent="0.3">
      <c r="A36" s="3"/>
      <c r="B36" s="4">
        <v>1.5</v>
      </c>
      <c r="C36" s="10">
        <v>12624.710999999999</v>
      </c>
      <c r="D36" s="10">
        <v>12689.125</v>
      </c>
      <c r="E36" s="10">
        <v>12662.125</v>
      </c>
      <c r="F36" s="10">
        <v>12684.418</v>
      </c>
      <c r="G36" s="9"/>
      <c r="H36" s="10">
        <f t="shared" si="23"/>
        <v>0.62921275682934508</v>
      </c>
      <c r="I36" s="10">
        <f t="shared" si="21"/>
        <v>0.60003877586486143</v>
      </c>
      <c r="J36" s="10">
        <f t="shared" si="21"/>
        <v>0.60311721163879928</v>
      </c>
      <c r="K36" s="10">
        <f t="shared" si="21"/>
        <v>0.60643211846283029</v>
      </c>
      <c r="L36" s="11"/>
      <c r="M36" s="2"/>
      <c r="N36" s="5">
        <f>H36/L32</f>
        <v>4.212971763639981</v>
      </c>
      <c r="O36" s="5">
        <f>I36/L32</f>
        <v>4.0176337691344512</v>
      </c>
      <c r="P36" s="5">
        <f>J36/L32</f>
        <v>4.038245816253669</v>
      </c>
      <c r="Q36" s="5">
        <f>K36/L32</f>
        <v>4.060441184508937</v>
      </c>
      <c r="R36" s="6">
        <f t="shared" si="22"/>
        <v>4.0823231333842598</v>
      </c>
      <c r="S36" s="28">
        <f t="shared" si="24"/>
        <v>8.8835818614553377E-2</v>
      </c>
    </row>
    <row r="37" spans="1:19" x14ac:dyDescent="0.3">
      <c r="A37" s="3"/>
      <c r="B37" s="4">
        <v>2</v>
      </c>
      <c r="C37" s="10">
        <v>12013.174999999999</v>
      </c>
      <c r="D37" s="10">
        <v>11980.589</v>
      </c>
      <c r="E37" s="10">
        <v>12066.296</v>
      </c>
      <c r="F37" s="10">
        <v>11997.882</v>
      </c>
      <c r="G37" s="9"/>
      <c r="H37" s="10">
        <f>C37/C22</f>
        <v>0.67425987964639278</v>
      </c>
      <c r="I37" s="10">
        <f t="shared" si="21"/>
        <v>0.62563887225938741</v>
      </c>
      <c r="J37" s="10">
        <f t="shared" si="21"/>
        <v>0.63115967121499184</v>
      </c>
      <c r="K37" s="10">
        <f t="shared" si="21"/>
        <v>0.62880768337382176</v>
      </c>
      <c r="L37" s="11"/>
      <c r="M37" s="2"/>
      <c r="N37" s="5">
        <f>H37/L32</f>
        <v>4.5145903408248627</v>
      </c>
      <c r="O37" s="5">
        <f>I37/L32</f>
        <v>4.1890423778856105</v>
      </c>
      <c r="P37" s="5">
        <f>J37/L32</f>
        <v>4.2260075694845511</v>
      </c>
      <c r="Q37" s="5">
        <f>K37/L32</f>
        <v>4.2102595442645834</v>
      </c>
      <c r="R37" s="6">
        <f t="shared" si="22"/>
        <v>4.2849749581149021</v>
      </c>
      <c r="S37" s="28">
        <f t="shared" si="24"/>
        <v>0.15382439112528978</v>
      </c>
    </row>
    <row r="38" spans="1:19" x14ac:dyDescent="0.3">
      <c r="A38" s="3"/>
      <c r="B38" s="4"/>
      <c r="C38" s="10"/>
      <c r="D38" s="12"/>
      <c r="E38" s="13"/>
      <c r="F38" s="13"/>
      <c r="G38" s="9"/>
      <c r="H38" s="9"/>
      <c r="I38" s="9"/>
      <c r="J38" s="9"/>
      <c r="K38" s="9"/>
      <c r="L38" s="9"/>
      <c r="M38" s="2"/>
      <c r="N38" s="2"/>
      <c r="O38" s="2"/>
      <c r="P38" s="2"/>
      <c r="Q38" s="2"/>
      <c r="R38" s="2"/>
    </row>
    <row r="39" spans="1:19" x14ac:dyDescent="0.3">
      <c r="A39" s="3"/>
      <c r="B39" s="4"/>
      <c r="C39" s="10"/>
      <c r="D39" s="12"/>
      <c r="E39" s="9"/>
      <c r="F39" s="13"/>
      <c r="G39" s="9"/>
      <c r="H39" s="10"/>
      <c r="I39" s="9"/>
      <c r="J39" s="9"/>
      <c r="K39" s="9"/>
      <c r="L39" s="11"/>
      <c r="M39" s="2"/>
      <c r="N39" s="5"/>
      <c r="O39" s="2"/>
      <c r="P39" s="2"/>
      <c r="Q39" s="2"/>
      <c r="R39" s="1" t="s">
        <v>15</v>
      </c>
      <c r="S39" s="29" t="s">
        <v>50</v>
      </c>
    </row>
    <row r="40" spans="1:19" x14ac:dyDescent="0.3">
      <c r="A40" s="3" t="s">
        <v>14</v>
      </c>
      <c r="B40" s="4">
        <v>0</v>
      </c>
      <c r="C40" s="12">
        <v>1553.778</v>
      </c>
      <c r="D40" s="12">
        <v>1553.778</v>
      </c>
      <c r="E40" s="12">
        <v>1571.4849999999999</v>
      </c>
      <c r="F40" s="12">
        <v>1561.778</v>
      </c>
      <c r="G40" s="9"/>
      <c r="H40" s="10">
        <f>C40/C17</f>
        <v>6.0230947748816099E-2</v>
      </c>
      <c r="I40" s="10">
        <f t="shared" ref="I40:K45" si="25">D40/D17</f>
        <v>5.7278525214501677E-2</v>
      </c>
      <c r="J40" s="10">
        <f t="shared" si="25"/>
        <v>5.7671902351637841E-2</v>
      </c>
      <c r="K40" s="10">
        <f t="shared" si="25"/>
        <v>5.6994776864932921E-2</v>
      </c>
      <c r="L40" s="11">
        <f>AVERAGE(H40:K40)</f>
        <v>5.8044038044972136E-2</v>
      </c>
      <c r="M40" s="2"/>
      <c r="N40" s="5">
        <f>H40/L40</f>
        <v>1.0376767326585645</v>
      </c>
      <c r="O40" s="5">
        <f>I40/L40</f>
        <v>0.98681151663022915</v>
      </c>
      <c r="P40" s="5">
        <f>J40/L40</f>
        <v>0.99358873527982383</v>
      </c>
      <c r="Q40" s="5">
        <f>K40/L40</f>
        <v>0.98192301543138238</v>
      </c>
      <c r="R40" s="6">
        <f t="shared" ref="R40:R45" si="26">AVERAGE(N40:Q40)</f>
        <v>1</v>
      </c>
      <c r="S40" s="28">
        <f>_xlfn.STDEV.S(N40:Q40)</f>
        <v>2.5569213022864561E-2</v>
      </c>
    </row>
    <row r="41" spans="1:19" x14ac:dyDescent="0.3">
      <c r="A41" s="3"/>
      <c r="B41" s="4">
        <v>0.1</v>
      </c>
      <c r="C41" s="12">
        <v>6543.8320000000003</v>
      </c>
      <c r="D41" s="12">
        <v>6520.8320000000003</v>
      </c>
      <c r="E41" s="12">
        <v>6555.4179999999997</v>
      </c>
      <c r="F41" s="12">
        <v>6486.125</v>
      </c>
      <c r="G41" s="9"/>
      <c r="H41" s="10">
        <f t="shared" ref="H41:H45" si="27">C41/C18</f>
        <v>0.28062082089272217</v>
      </c>
      <c r="I41" s="10">
        <f t="shared" si="25"/>
        <v>0.26671795287531486</v>
      </c>
      <c r="J41" s="10">
        <f t="shared" si="25"/>
        <v>0.26715686723998011</v>
      </c>
      <c r="K41" s="10">
        <f t="shared" si="25"/>
        <v>0.26590742254416921</v>
      </c>
      <c r="L41" s="11"/>
      <c r="M41" s="2"/>
      <c r="N41" s="5">
        <f>H41/L40</f>
        <v>4.8346192019807273</v>
      </c>
      <c r="O41" s="5">
        <f>I41/L40</f>
        <v>4.5950964450244411</v>
      </c>
      <c r="P41" s="5">
        <f>J41/L40</f>
        <v>4.602658192612112</v>
      </c>
      <c r="Q41" s="5">
        <f>K41/L40</f>
        <v>4.5811323867258498</v>
      </c>
      <c r="R41" s="6">
        <f t="shared" si="26"/>
        <v>4.6533765565857816</v>
      </c>
      <c r="S41" s="28">
        <f t="shared" ref="S41:S45" si="28">_xlfn.STDEV.S(N41:Q41)</f>
        <v>0.12115697866305049</v>
      </c>
    </row>
    <row r="42" spans="1:19" x14ac:dyDescent="0.3">
      <c r="A42" s="3"/>
      <c r="B42" s="4">
        <v>0.5</v>
      </c>
      <c r="C42" s="12">
        <v>12077.368</v>
      </c>
      <c r="D42" s="12">
        <v>12197.66</v>
      </c>
      <c r="E42" s="12">
        <v>12014.245999999999</v>
      </c>
      <c r="F42" s="12">
        <v>12120.66</v>
      </c>
      <c r="G42" s="9"/>
      <c r="H42" s="10">
        <f t="shared" si="27"/>
        <v>0.6195783671188283</v>
      </c>
      <c r="I42" s="10">
        <f t="shared" si="25"/>
        <v>0.58224199297089552</v>
      </c>
      <c r="J42" s="10">
        <f t="shared" si="25"/>
        <v>0.58596859762305686</v>
      </c>
      <c r="K42" s="10">
        <f t="shared" si="25"/>
        <v>0.5887515523104957</v>
      </c>
      <c r="L42" s="11"/>
      <c r="M42" s="2"/>
      <c r="N42" s="5">
        <f>H42/L40</f>
        <v>10.674280907864871</v>
      </c>
      <c r="O42" s="5">
        <f>I42/L40</f>
        <v>10.031038717874491</v>
      </c>
      <c r="P42" s="5">
        <f>J42/L40</f>
        <v>10.095241774341273</v>
      </c>
      <c r="Q42" s="5">
        <f>K42/L40</f>
        <v>10.143187347757145</v>
      </c>
      <c r="R42" s="6">
        <f t="shared" si="26"/>
        <v>10.235937186959447</v>
      </c>
      <c r="S42" s="28">
        <f t="shared" si="28"/>
        <v>0.29581882523735237</v>
      </c>
    </row>
    <row r="43" spans="1:19" x14ac:dyDescent="0.3">
      <c r="A43" s="3"/>
      <c r="B43" s="4">
        <v>1</v>
      </c>
      <c r="C43" s="12">
        <v>20791.316999999999</v>
      </c>
      <c r="D43" s="12">
        <v>20547.075000000001</v>
      </c>
      <c r="E43" s="12">
        <v>20611.61</v>
      </c>
      <c r="F43" s="12">
        <v>20537.902999999998</v>
      </c>
      <c r="G43" s="9"/>
      <c r="H43" s="10">
        <f t="shared" si="27"/>
        <v>0.82489176808178954</v>
      </c>
      <c r="I43" s="10">
        <f t="shared" si="25"/>
        <v>0.78125029705045346</v>
      </c>
      <c r="J43" s="10">
        <f t="shared" si="25"/>
        <v>0.77152985976621746</v>
      </c>
      <c r="K43" s="10">
        <f t="shared" si="25"/>
        <v>0.76805213385097504</v>
      </c>
      <c r="L43" s="11"/>
      <c r="M43" s="2"/>
      <c r="N43" s="5">
        <f>H43/L40</f>
        <v>14.211481417655142</v>
      </c>
      <c r="O43" s="5">
        <f>I43/L40</f>
        <v>13.459613137961661</v>
      </c>
      <c r="P43" s="5">
        <f>J43/L40</f>
        <v>13.292146545153203</v>
      </c>
      <c r="Q43" s="5">
        <f>K43/L40</f>
        <v>13.232231245798118</v>
      </c>
      <c r="R43" s="6">
        <f t="shared" si="26"/>
        <v>13.548868086642031</v>
      </c>
      <c r="S43" s="28">
        <f t="shared" si="28"/>
        <v>0.45210165197082197</v>
      </c>
    </row>
    <row r="44" spans="1:19" x14ac:dyDescent="0.3">
      <c r="A44" s="3"/>
      <c r="B44" s="4">
        <v>1.5</v>
      </c>
      <c r="C44" s="12">
        <v>24627.075000000001</v>
      </c>
      <c r="D44" s="12">
        <v>24637.539000000001</v>
      </c>
      <c r="E44" s="12">
        <v>24871.953000000001</v>
      </c>
      <c r="F44" s="12">
        <v>24818.367999999999</v>
      </c>
      <c r="G44" s="9"/>
      <c r="H44" s="10">
        <f t="shared" si="27"/>
        <v>1.2274078791501084</v>
      </c>
      <c r="I44" s="10">
        <f t="shared" si="25"/>
        <v>1.1650510765622359</v>
      </c>
      <c r="J44" s="10">
        <f t="shared" si="25"/>
        <v>1.1846907956896073</v>
      </c>
      <c r="K44" s="10">
        <f t="shared" si="25"/>
        <v>1.1865467917432331</v>
      </c>
      <c r="L44" s="11"/>
      <c r="M44" s="2"/>
      <c r="N44" s="5">
        <f>H44/L40</f>
        <v>21.146149035997823</v>
      </c>
      <c r="O44" s="5">
        <f>I44/L40</f>
        <v>20.071847442101841</v>
      </c>
      <c r="P44" s="5">
        <f>J44/L40</f>
        <v>20.410206381088042</v>
      </c>
      <c r="Q44" s="5">
        <f>K44/L40</f>
        <v>20.442182034680364</v>
      </c>
      <c r="R44" s="6">
        <f t="shared" si="26"/>
        <v>20.517596223467017</v>
      </c>
      <c r="S44" s="28">
        <f t="shared" si="28"/>
        <v>0.45129092329503501</v>
      </c>
    </row>
    <row r="45" spans="1:19" x14ac:dyDescent="0.3">
      <c r="A45" s="3"/>
      <c r="B45" s="4">
        <v>2</v>
      </c>
      <c r="C45" s="12">
        <v>20949.125</v>
      </c>
      <c r="D45" s="12">
        <v>21218.66</v>
      </c>
      <c r="E45" s="12">
        <v>20915.418000000001</v>
      </c>
      <c r="F45" s="12">
        <v>21042.831999999999</v>
      </c>
      <c r="G45" s="9"/>
      <c r="H45" s="10">
        <f t="shared" si="27"/>
        <v>1.1758052722279697</v>
      </c>
      <c r="I45" s="10">
        <f t="shared" si="25"/>
        <v>1.1080605897803</v>
      </c>
      <c r="J45" s="10">
        <f t="shared" si="25"/>
        <v>1.0940365086522097</v>
      </c>
      <c r="K45" s="10">
        <f t="shared" si="25"/>
        <v>1.1028525235991256</v>
      </c>
      <c r="L45" s="11"/>
      <c r="M45" s="2"/>
      <c r="N45" s="5">
        <f>H45/L40</f>
        <v>20.257123932641687</v>
      </c>
      <c r="O45" s="5">
        <f>I45/L40</f>
        <v>19.089998337499917</v>
      </c>
      <c r="P45" s="5">
        <f>J45/L40</f>
        <v>18.848387284919038</v>
      </c>
      <c r="Q45" s="5">
        <f>K45/L40</f>
        <v>19.000272219941738</v>
      </c>
      <c r="R45" s="6">
        <f t="shared" si="26"/>
        <v>19.298945443750593</v>
      </c>
      <c r="S45" s="28">
        <f t="shared" si="28"/>
        <v>0.64652230147000211</v>
      </c>
    </row>
    <row r="46" spans="1:19" x14ac:dyDescent="0.3">
      <c r="C46" s="14"/>
      <c r="D46" s="14"/>
      <c r="F46" s="14"/>
      <c r="H46" s="16"/>
    </row>
    <row r="47" spans="1:19" x14ac:dyDescent="0.3">
      <c r="C47" s="14"/>
      <c r="D47" s="14"/>
      <c r="F47" s="14"/>
    </row>
    <row r="48" spans="1:19" ht="20.25" x14ac:dyDescent="0.3">
      <c r="A48" s="8" t="s">
        <v>17</v>
      </c>
      <c r="B48" s="2"/>
      <c r="C48" s="9"/>
      <c r="D48" s="9"/>
      <c r="E48" s="9"/>
      <c r="F48" s="9"/>
      <c r="G48" s="9"/>
      <c r="H48" s="9"/>
      <c r="I48" s="9"/>
      <c r="J48" s="9"/>
      <c r="K48" s="9"/>
      <c r="L48" s="9"/>
      <c r="M48" s="2"/>
      <c r="N48" s="2"/>
      <c r="O48" s="2"/>
      <c r="P48" s="2"/>
      <c r="Q48" s="2"/>
      <c r="R48" s="2"/>
    </row>
    <row r="49" spans="1:19" x14ac:dyDescent="0.3">
      <c r="A49" s="3"/>
      <c r="B49" s="2"/>
      <c r="C49" s="9" t="s">
        <v>4</v>
      </c>
      <c r="D49" s="9" t="s">
        <v>5</v>
      </c>
      <c r="E49" s="9" t="s">
        <v>6</v>
      </c>
      <c r="F49" s="9" t="s">
        <v>7</v>
      </c>
      <c r="G49" s="9"/>
      <c r="H49" s="9" t="s">
        <v>2</v>
      </c>
      <c r="I49" s="9" t="s">
        <v>2</v>
      </c>
      <c r="J49" s="9" t="s">
        <v>2</v>
      </c>
      <c r="K49" s="9" t="s">
        <v>2</v>
      </c>
      <c r="L49" s="9"/>
      <c r="M49" s="2"/>
      <c r="N49" s="1" t="s">
        <v>4</v>
      </c>
      <c r="O49" s="1" t="s">
        <v>5</v>
      </c>
      <c r="P49" s="1" t="s">
        <v>6</v>
      </c>
      <c r="Q49" s="1" t="s">
        <v>7</v>
      </c>
      <c r="R49" s="1" t="s">
        <v>10</v>
      </c>
      <c r="S49" s="29" t="s">
        <v>50</v>
      </c>
    </row>
    <row r="50" spans="1:19" x14ac:dyDescent="0.3">
      <c r="A50" s="3" t="s">
        <v>0</v>
      </c>
      <c r="B50" s="4">
        <v>0</v>
      </c>
      <c r="C50" s="10">
        <v>12913.79</v>
      </c>
      <c r="D50" s="10">
        <v>12394.619000000001</v>
      </c>
      <c r="E50" s="10">
        <v>12154.205</v>
      </c>
      <c r="F50" s="10">
        <v>12996.496999999999</v>
      </c>
      <c r="G50" s="9"/>
      <c r="H50" s="10">
        <f>C50/C64</f>
        <v>0.72146423978701424</v>
      </c>
      <c r="I50" s="10">
        <f>D50/D64</f>
        <v>0.70224454340067011</v>
      </c>
      <c r="J50" s="10">
        <f>E50/E64</f>
        <v>0.68069006045180724</v>
      </c>
      <c r="K50" s="10">
        <f>F50/F64</f>
        <v>0.72346952606931869</v>
      </c>
      <c r="L50" s="11">
        <f>AVERAGE(H50:K50)</f>
        <v>0.70696709242720268</v>
      </c>
      <c r="M50" s="2"/>
      <c r="N50" s="5">
        <f>H50/L50</f>
        <v>1.0205061133892939</v>
      </c>
      <c r="O50" s="5">
        <f>I50/L50</f>
        <v>0.99331998748298334</v>
      </c>
      <c r="P50" s="5">
        <f>J50/L50</f>
        <v>0.96283132233895141</v>
      </c>
      <c r="Q50" s="5">
        <f>K50/L50</f>
        <v>1.0233425767887707</v>
      </c>
      <c r="R50" s="6">
        <f t="shared" ref="R50:R55" si="29">AVERAGE(N50:Q50)</f>
        <v>0.99999999999999978</v>
      </c>
      <c r="S50" s="28">
        <f>_xlfn.STDEV.S(N50:Q50)</f>
        <v>2.8234197608412545E-2</v>
      </c>
    </row>
    <row r="51" spans="1:19" x14ac:dyDescent="0.3">
      <c r="A51" s="3"/>
      <c r="B51" s="4">
        <v>0.1</v>
      </c>
      <c r="C51" s="10">
        <v>23264.882000000001</v>
      </c>
      <c r="D51" s="10">
        <v>23070.004000000001</v>
      </c>
      <c r="E51" s="10">
        <v>23261.004000000001</v>
      </c>
      <c r="F51" s="10">
        <v>23550.831999999999</v>
      </c>
      <c r="G51" s="9"/>
      <c r="H51" s="10">
        <f t="shared" ref="H51:H55" si="30">C51/C65</f>
        <v>0.97141945457600398</v>
      </c>
      <c r="I51" s="10">
        <f t="shared" ref="I51:K51" si="31">D51/D65</f>
        <v>0.95521401013429308</v>
      </c>
      <c r="J51" s="10">
        <f t="shared" si="31"/>
        <v>0.96108802698797191</v>
      </c>
      <c r="K51" s="10">
        <f t="shared" si="31"/>
        <v>0.98420521362098579</v>
      </c>
      <c r="L51" s="11"/>
      <c r="M51" s="2"/>
      <c r="N51" s="5">
        <f>H51/L50</f>
        <v>1.3740660137954475</v>
      </c>
      <c r="O51" s="5">
        <f>I51/L50</f>
        <v>1.351143526150268</v>
      </c>
      <c r="P51" s="5">
        <f>J51/L50</f>
        <v>1.3594522818428587</v>
      </c>
      <c r="Q51" s="5">
        <f>K51/L50</f>
        <v>1.3921513804015293</v>
      </c>
      <c r="R51" s="6">
        <f t="shared" si="29"/>
        <v>1.3692033005475257</v>
      </c>
      <c r="S51" s="28">
        <f t="shared" ref="S51:S55" si="32">_xlfn.STDEV.S(N51:Q51)</f>
        <v>1.7995352790612821E-2</v>
      </c>
    </row>
    <row r="52" spans="1:19" x14ac:dyDescent="0.3">
      <c r="A52" s="3"/>
      <c r="B52" s="4">
        <v>0.5</v>
      </c>
      <c r="C52" s="10">
        <v>25870.004000000001</v>
      </c>
      <c r="D52" s="10">
        <v>25508.589</v>
      </c>
      <c r="E52" s="10">
        <v>25561.004000000001</v>
      </c>
      <c r="F52" s="10">
        <v>25427.125</v>
      </c>
      <c r="G52" s="9"/>
      <c r="H52" s="10">
        <f t="shared" si="30"/>
        <v>0.98751765659920498</v>
      </c>
      <c r="I52" s="10">
        <f t="shared" ref="I52:K52" si="33">D52/D66</f>
        <v>0.96740689966521543</v>
      </c>
      <c r="J52" s="10">
        <f t="shared" si="33"/>
        <v>0.97681467056862559</v>
      </c>
      <c r="K52" s="10">
        <f t="shared" si="33"/>
        <v>0.96765247339653782</v>
      </c>
      <c r="L52" s="11"/>
      <c r="M52" s="2"/>
      <c r="N52" s="5">
        <f>H52/L50</f>
        <v>1.3968368077908675</v>
      </c>
      <c r="O52" s="5">
        <f>I52/L50</f>
        <v>1.3683902829817083</v>
      </c>
      <c r="P52" s="5">
        <f>J52/L50</f>
        <v>1.3816975090240278</v>
      </c>
      <c r="Q52" s="5">
        <f>K52/L50</f>
        <v>1.3687376453044429</v>
      </c>
      <c r="R52" s="6">
        <f t="shared" si="29"/>
        <v>1.3789155612752617</v>
      </c>
      <c r="S52" s="28">
        <f t="shared" si="32"/>
        <v>1.3457114185636452E-2</v>
      </c>
    </row>
    <row r="53" spans="1:19" x14ac:dyDescent="0.3">
      <c r="A53" s="3"/>
      <c r="B53" s="4">
        <v>1</v>
      </c>
      <c r="C53" s="10">
        <v>28514.79</v>
      </c>
      <c r="D53" s="10">
        <v>28595.376</v>
      </c>
      <c r="E53" s="10">
        <v>29152.912</v>
      </c>
      <c r="F53" s="10">
        <v>28920.082999999999</v>
      </c>
      <c r="G53" s="9"/>
      <c r="H53" s="10">
        <f t="shared" si="30"/>
        <v>1.0350771592815977</v>
      </c>
      <c r="I53" s="10">
        <f t="shared" ref="I53:K53" si="34">D53/D67</f>
        <v>1.0481433262078608</v>
      </c>
      <c r="J53" s="10">
        <f t="shared" si="34"/>
        <v>1.0624992574181829</v>
      </c>
      <c r="K53" s="10">
        <f t="shared" si="34"/>
        <v>1.0640462774915085</v>
      </c>
      <c r="L53" s="11"/>
      <c r="M53" s="2"/>
      <c r="N53" s="5">
        <f>H53/L50</f>
        <v>1.4641093911852494</v>
      </c>
      <c r="O53" s="5">
        <f>I53/L50</f>
        <v>1.4825913927751728</v>
      </c>
      <c r="P53" s="5">
        <f>J53/L50</f>
        <v>1.5028977569102198</v>
      </c>
      <c r="Q53" s="5">
        <f>K53/L50</f>
        <v>1.505086005967208</v>
      </c>
      <c r="R53" s="6">
        <f t="shared" si="29"/>
        <v>1.4886711367094625</v>
      </c>
      <c r="S53" s="28">
        <f t="shared" si="32"/>
        <v>1.9253461027290707E-2</v>
      </c>
    </row>
    <row r="54" spans="1:19" x14ac:dyDescent="0.3">
      <c r="A54" s="3"/>
      <c r="B54" s="4">
        <v>1.5</v>
      </c>
      <c r="C54" s="10">
        <v>35230.538999999997</v>
      </c>
      <c r="D54" s="10">
        <v>34573.711000000003</v>
      </c>
      <c r="E54" s="10">
        <v>34249.368000000002</v>
      </c>
      <c r="F54" s="10">
        <v>34574.711000000003</v>
      </c>
      <c r="G54" s="9"/>
      <c r="H54" s="10">
        <f t="shared" si="30"/>
        <v>1.4501917389237073</v>
      </c>
      <c r="I54" s="10">
        <f t="shared" ref="I54:K54" si="35">D54/D68</f>
        <v>1.4150624328766765</v>
      </c>
      <c r="J54" s="10">
        <f t="shared" si="35"/>
        <v>1.4070957058015483</v>
      </c>
      <c r="K54" s="10">
        <f t="shared" si="35"/>
        <v>1.4022072609839169</v>
      </c>
      <c r="L54" s="11"/>
      <c r="M54" s="2"/>
      <c r="N54" s="5">
        <f>H54/L50</f>
        <v>2.0512860562502566</v>
      </c>
      <c r="O54" s="5">
        <f>I54/L50</f>
        <v>2.0015958989242311</v>
      </c>
      <c r="P54" s="5">
        <f>J54/L50</f>
        <v>1.990327019282639</v>
      </c>
      <c r="Q54" s="5">
        <f>K54/L50</f>
        <v>1.9834123483311976</v>
      </c>
      <c r="R54" s="6">
        <f t="shared" si="29"/>
        <v>2.0066553306970811</v>
      </c>
      <c r="S54" s="28">
        <f t="shared" si="32"/>
        <v>3.0683054477321135E-2</v>
      </c>
    </row>
    <row r="55" spans="1:19" x14ac:dyDescent="0.3">
      <c r="A55" s="3"/>
      <c r="B55" s="4">
        <v>2</v>
      </c>
      <c r="C55" s="10">
        <v>27259.205000000002</v>
      </c>
      <c r="D55" s="10">
        <v>28056.496999999999</v>
      </c>
      <c r="E55" s="10">
        <v>27737.326000000001</v>
      </c>
      <c r="F55" s="10">
        <v>27738.912</v>
      </c>
      <c r="G55" s="9"/>
      <c r="H55" s="10">
        <f t="shared" si="30"/>
        <v>0.92441675604764573</v>
      </c>
      <c r="I55" s="10">
        <f t="shared" ref="I55:K55" si="36">D55/D69</f>
        <v>0.95429301119961518</v>
      </c>
      <c r="J55" s="10">
        <f t="shared" si="36"/>
        <v>0.94373134747308929</v>
      </c>
      <c r="K55" s="10">
        <f t="shared" si="36"/>
        <v>0.94448286309248619</v>
      </c>
      <c r="L55" s="11"/>
      <c r="M55" s="2"/>
      <c r="N55" s="5">
        <f>H55/L50</f>
        <v>1.3075810259765861</v>
      </c>
      <c r="O55" s="5">
        <f>I55/L50</f>
        <v>1.3498407796086773</v>
      </c>
      <c r="P55" s="5">
        <f>J55/L50</f>
        <v>1.3349013802509719</v>
      </c>
      <c r="Q55" s="5">
        <f>K55/L50</f>
        <v>1.3359643938303123</v>
      </c>
      <c r="R55" s="6">
        <f t="shared" si="29"/>
        <v>1.332071894916637</v>
      </c>
      <c r="S55" s="28">
        <f t="shared" si="32"/>
        <v>1.7688917996756749E-2</v>
      </c>
    </row>
    <row r="56" spans="1:19" x14ac:dyDescent="0.3">
      <c r="A56" s="3"/>
      <c r="B56" s="4"/>
      <c r="C56" s="10"/>
      <c r="D56" s="10"/>
      <c r="E56" s="10"/>
      <c r="F56" s="10"/>
      <c r="G56" s="9"/>
      <c r="H56" s="10"/>
      <c r="I56" s="10"/>
      <c r="J56" s="10"/>
      <c r="K56" s="10"/>
      <c r="L56" s="11"/>
      <c r="M56" s="2"/>
      <c r="N56" s="5"/>
      <c r="O56" s="5"/>
      <c r="P56" s="5"/>
      <c r="Q56" s="5"/>
      <c r="R56" s="1" t="s">
        <v>11</v>
      </c>
      <c r="S56" s="29" t="s">
        <v>50</v>
      </c>
    </row>
    <row r="57" spans="1:19" x14ac:dyDescent="0.3">
      <c r="A57" s="3" t="s">
        <v>3</v>
      </c>
      <c r="B57" s="4">
        <v>0</v>
      </c>
      <c r="C57" s="10">
        <v>3862.9119999999998</v>
      </c>
      <c r="D57" s="10">
        <v>3852.9119999999998</v>
      </c>
      <c r="E57" s="10">
        <v>3850.2049999999999</v>
      </c>
      <c r="F57" s="10">
        <v>3817.4969999999998</v>
      </c>
      <c r="G57" s="9"/>
      <c r="H57" s="10">
        <f>C57/C64</f>
        <v>0.21581215657402936</v>
      </c>
      <c r="I57" s="10">
        <f t="shared" ref="I57:K62" si="37">D57/D64</f>
        <v>0.21829524797841404</v>
      </c>
      <c r="J57" s="10">
        <f t="shared" si="37"/>
        <v>0.21562876997729186</v>
      </c>
      <c r="K57" s="10">
        <f t="shared" si="37"/>
        <v>0.212506704334333</v>
      </c>
      <c r="L57" s="11">
        <f>AVERAGE(H57:K57)</f>
        <v>0.21556071971601704</v>
      </c>
      <c r="M57" s="2"/>
      <c r="N57" s="5">
        <f>H57/L57</f>
        <v>1.0011664317058486</v>
      </c>
      <c r="O57" s="5">
        <f>I57/L57</f>
        <v>1.0126856519406666</v>
      </c>
      <c r="P57" s="5">
        <f>J57/L57</f>
        <v>1.0003156895252738</v>
      </c>
      <c r="Q57" s="5">
        <f>K57/L57</f>
        <v>0.98583222682821137</v>
      </c>
      <c r="R57" s="6">
        <f t="shared" ref="R57:R62" si="38">AVERAGE(N57:Q57)</f>
        <v>1.0000000000000002</v>
      </c>
      <c r="S57" s="28">
        <f>_xlfn.STDEV.S(N57:Q57)</f>
        <v>1.1001693575805637E-2</v>
      </c>
    </row>
    <row r="58" spans="1:19" x14ac:dyDescent="0.3">
      <c r="A58" s="3"/>
      <c r="B58" s="4">
        <v>0.1</v>
      </c>
      <c r="C58" s="10">
        <v>7050.2960000000003</v>
      </c>
      <c r="D58" s="10">
        <v>7060.7110000000002</v>
      </c>
      <c r="E58" s="10">
        <v>7062.5889999999999</v>
      </c>
      <c r="F58" s="10">
        <v>7095.2960000000003</v>
      </c>
      <c r="G58" s="9"/>
      <c r="H58" s="10">
        <f t="shared" ref="H58:H62" si="39">C58/C65</f>
        <v>0.29438338414608689</v>
      </c>
      <c r="I58" s="10">
        <f t="shared" si="37"/>
        <v>0.2923488903040205</v>
      </c>
      <c r="J58" s="10">
        <f t="shared" si="37"/>
        <v>0.29180897468729011</v>
      </c>
      <c r="K58" s="10">
        <f t="shared" si="37"/>
        <v>0.29651722348425424</v>
      </c>
      <c r="L58" s="11"/>
      <c r="M58" s="2"/>
      <c r="N58" s="5">
        <f>H58/L57</f>
        <v>1.3656633942116729</v>
      </c>
      <c r="O58" s="5">
        <f>I58/L57</f>
        <v>1.3562252468314513</v>
      </c>
      <c r="P58" s="5">
        <f>J58/L57</f>
        <v>1.3537205436673421</v>
      </c>
      <c r="Q58" s="5">
        <f>K58/L57</f>
        <v>1.3755624117181022</v>
      </c>
      <c r="R58" s="6">
        <f t="shared" si="38"/>
        <v>1.3627928991071423</v>
      </c>
      <c r="S58" s="28">
        <f t="shared" ref="S58:S62" si="40">_xlfn.STDEV.S(N58:Q58)</f>
        <v>9.945549827386135E-3</v>
      </c>
    </row>
    <row r="59" spans="1:19" x14ac:dyDescent="0.3">
      <c r="A59" s="3"/>
      <c r="B59" s="4">
        <v>0.5</v>
      </c>
      <c r="C59" s="10">
        <v>7113.933</v>
      </c>
      <c r="D59" s="10">
        <v>7113.933</v>
      </c>
      <c r="E59" s="10">
        <v>7113.933</v>
      </c>
      <c r="F59" s="10">
        <v>7125.64</v>
      </c>
      <c r="G59" s="9"/>
      <c r="H59" s="10">
        <f t="shared" si="39"/>
        <v>0.27155521295488599</v>
      </c>
      <c r="I59" s="10">
        <f t="shared" si="37"/>
        <v>0.26979414141472369</v>
      </c>
      <c r="J59" s="10">
        <f t="shared" si="37"/>
        <v>0.27185920082960258</v>
      </c>
      <c r="K59" s="10">
        <f t="shared" si="37"/>
        <v>0.27117274054905172</v>
      </c>
      <c r="L59" s="11"/>
      <c r="M59" s="2"/>
      <c r="N59" s="5">
        <f>H59/L57</f>
        <v>1.2597620443679951</v>
      </c>
      <c r="O59" s="5">
        <f>I59/L57</f>
        <v>1.2515923205774901</v>
      </c>
      <c r="P59" s="5">
        <f>J59/L57</f>
        <v>1.2611722636097802</v>
      </c>
      <c r="Q59" s="5">
        <f>K59/L57</f>
        <v>1.2579877303541147</v>
      </c>
      <c r="R59" s="6">
        <f t="shared" si="38"/>
        <v>1.2576285897273451</v>
      </c>
      <c r="S59" s="28">
        <f t="shared" si="40"/>
        <v>4.2298455656619698E-3</v>
      </c>
    </row>
    <row r="60" spans="1:19" x14ac:dyDescent="0.3">
      <c r="A60" s="3"/>
      <c r="B60" s="4">
        <v>1</v>
      </c>
      <c r="C60" s="10">
        <v>13685.245999999999</v>
      </c>
      <c r="D60" s="10">
        <v>13679.245999999999</v>
      </c>
      <c r="E60" s="10">
        <v>13605.125</v>
      </c>
      <c r="F60" s="10">
        <v>13593.418</v>
      </c>
      <c r="G60" s="9"/>
      <c r="H60" s="10">
        <f t="shared" si="39"/>
        <v>0.49676976592672956</v>
      </c>
      <c r="I60" s="10">
        <f t="shared" si="37"/>
        <v>0.50140310805689603</v>
      </c>
      <c r="J60" s="10">
        <f t="shared" si="37"/>
        <v>0.49584875807883461</v>
      </c>
      <c r="K60" s="10">
        <f t="shared" si="37"/>
        <v>0.50013777005017812</v>
      </c>
      <c r="L60" s="11"/>
      <c r="M60" s="2"/>
      <c r="N60" s="5">
        <f>H60/L57</f>
        <v>2.3045467958224557</v>
      </c>
      <c r="O60" s="5">
        <f>I60/L57</f>
        <v>2.3260411670431056</v>
      </c>
      <c r="P60" s="5">
        <f>J60/L57</f>
        <v>2.3002741813632523</v>
      </c>
      <c r="Q60" s="5">
        <f>K60/L57</f>
        <v>2.3201711828994966</v>
      </c>
      <c r="R60" s="6">
        <f t="shared" si="38"/>
        <v>2.3127583317820779</v>
      </c>
      <c r="S60" s="28">
        <f t="shared" si="40"/>
        <v>1.2310800255015212E-2</v>
      </c>
    </row>
    <row r="61" spans="1:19" x14ac:dyDescent="0.3">
      <c r="A61" s="3"/>
      <c r="B61" s="4">
        <v>1.5</v>
      </c>
      <c r="C61" s="10">
        <v>28906.539000000001</v>
      </c>
      <c r="D61" s="10">
        <v>28784.245999999999</v>
      </c>
      <c r="E61" s="10">
        <v>28279.004000000001</v>
      </c>
      <c r="F61" s="10">
        <v>28736.710999999999</v>
      </c>
      <c r="G61" s="9"/>
      <c r="H61" s="10">
        <f t="shared" si="39"/>
        <v>1.1898774542925945</v>
      </c>
      <c r="I61" s="10">
        <f t="shared" si="37"/>
        <v>1.178106254584032</v>
      </c>
      <c r="J61" s="10">
        <f t="shared" si="37"/>
        <v>1.1618102001982871</v>
      </c>
      <c r="K61" s="10">
        <f t="shared" si="37"/>
        <v>1.1654421296824835</v>
      </c>
      <c r="L61" s="11"/>
      <c r="M61" s="2"/>
      <c r="N61" s="5">
        <f>H61/L57</f>
        <v>5.5199178025577069</v>
      </c>
      <c r="O61" s="5">
        <f>I61/L57</f>
        <v>5.4653104523685343</v>
      </c>
      <c r="P61" s="5">
        <f>J61/L57</f>
        <v>5.3897120112090615</v>
      </c>
      <c r="Q61" s="5">
        <f>K61/L57</f>
        <v>5.4065607649568745</v>
      </c>
      <c r="R61" s="6">
        <f t="shared" si="38"/>
        <v>5.445375257773045</v>
      </c>
      <c r="S61" s="28">
        <f t="shared" si="40"/>
        <v>5.9326679881125777E-2</v>
      </c>
    </row>
    <row r="62" spans="1:19" x14ac:dyDescent="0.3">
      <c r="A62" s="3"/>
      <c r="B62" s="4">
        <v>2</v>
      </c>
      <c r="C62" s="10">
        <v>29264.397000000001</v>
      </c>
      <c r="D62" s="10">
        <v>29268.811000000002</v>
      </c>
      <c r="E62" s="10">
        <v>29005.811000000002</v>
      </c>
      <c r="F62" s="10">
        <v>29473.103999999999</v>
      </c>
      <c r="G62" s="9"/>
      <c r="H62" s="10">
        <f t="shared" si="39"/>
        <v>0.99241701812031768</v>
      </c>
      <c r="I62" s="10">
        <f t="shared" si="37"/>
        <v>0.99552776611500793</v>
      </c>
      <c r="J62" s="10">
        <f t="shared" si="37"/>
        <v>0.98689012414461852</v>
      </c>
      <c r="K62" s="10">
        <f t="shared" si="37"/>
        <v>1.0035304070376878</v>
      </c>
      <c r="L62" s="11"/>
      <c r="M62" s="2"/>
      <c r="N62" s="5">
        <f>H62/L57</f>
        <v>4.6038861784639753</v>
      </c>
      <c r="O62" s="5">
        <f>I62/L57</f>
        <v>4.6183171378650592</v>
      </c>
      <c r="P62" s="5">
        <f>J62/L57</f>
        <v>4.5782465629394933</v>
      </c>
      <c r="Q62" s="5">
        <f>K62/L57</f>
        <v>4.6554419022155518</v>
      </c>
      <c r="R62" s="6">
        <f t="shared" si="38"/>
        <v>4.6139729453710192</v>
      </c>
      <c r="S62" s="28">
        <f t="shared" si="40"/>
        <v>3.2231783788054393E-2</v>
      </c>
    </row>
    <row r="63" spans="1:19" x14ac:dyDescent="0.3">
      <c r="A63" s="3"/>
      <c r="B63" s="2"/>
      <c r="C63" s="10"/>
      <c r="D63" s="12"/>
      <c r="E63" s="9"/>
      <c r="F63" s="13"/>
      <c r="G63" s="9"/>
      <c r="H63" s="9"/>
      <c r="I63" s="9"/>
      <c r="J63" s="9"/>
      <c r="K63" s="9"/>
      <c r="L63" s="9"/>
      <c r="M63" s="2"/>
      <c r="N63" s="2"/>
      <c r="O63" s="2"/>
      <c r="P63" s="2"/>
      <c r="Q63" s="2"/>
      <c r="R63" s="2"/>
    </row>
    <row r="64" spans="1:19" x14ac:dyDescent="0.3">
      <c r="A64" s="3" t="s">
        <v>1</v>
      </c>
      <c r="B64" s="4">
        <v>0</v>
      </c>
      <c r="C64" s="10">
        <v>17899.418000000001</v>
      </c>
      <c r="D64" s="10">
        <v>17650.004000000001</v>
      </c>
      <c r="E64" s="10">
        <v>17855.710999999999</v>
      </c>
      <c r="F64" s="10">
        <v>17964.125</v>
      </c>
      <c r="G64" s="9"/>
      <c r="H64" s="9"/>
      <c r="I64" s="9"/>
      <c r="J64" s="9"/>
      <c r="K64" s="9"/>
      <c r="L64" s="9"/>
      <c r="M64" s="2"/>
      <c r="N64" s="2"/>
      <c r="O64" s="2"/>
      <c r="P64" s="2"/>
      <c r="Q64" s="2"/>
      <c r="R64" s="2"/>
    </row>
    <row r="65" spans="1:19" x14ac:dyDescent="0.3">
      <c r="A65" s="3"/>
      <c r="B65" s="4">
        <v>0.1</v>
      </c>
      <c r="C65" s="10">
        <v>23949.367999999999</v>
      </c>
      <c r="D65" s="10">
        <v>24151.66</v>
      </c>
      <c r="E65" s="10">
        <v>24202.781999999999</v>
      </c>
      <c r="F65" s="10">
        <v>23928.781999999999</v>
      </c>
      <c r="G65" s="9"/>
      <c r="H65" s="9"/>
      <c r="I65" s="9"/>
      <c r="J65" s="9"/>
      <c r="K65" s="9"/>
      <c r="L65" s="9"/>
      <c r="M65" s="2"/>
      <c r="N65" s="2"/>
      <c r="O65" s="2"/>
      <c r="P65" s="2"/>
      <c r="Q65" s="2"/>
      <c r="R65" s="2"/>
    </row>
    <row r="66" spans="1:19" x14ac:dyDescent="0.3">
      <c r="A66" s="3"/>
      <c r="B66" s="4">
        <v>0.5</v>
      </c>
      <c r="C66" s="10">
        <v>26197.004000000001</v>
      </c>
      <c r="D66" s="10">
        <v>26368.004000000001</v>
      </c>
      <c r="E66" s="10">
        <v>26167.710999999999</v>
      </c>
      <c r="F66" s="10">
        <v>26277.125</v>
      </c>
      <c r="G66" s="9"/>
      <c r="H66" s="9"/>
      <c r="I66" s="9"/>
      <c r="J66" s="9"/>
      <c r="K66" s="9"/>
      <c r="L66" s="9"/>
      <c r="M66" s="2"/>
      <c r="N66" s="2"/>
      <c r="O66" s="2"/>
      <c r="P66" s="2"/>
      <c r="Q66" s="2"/>
      <c r="R66" s="2"/>
    </row>
    <row r="67" spans="1:19" x14ac:dyDescent="0.3">
      <c r="A67" s="3"/>
      <c r="B67" s="4">
        <v>1</v>
      </c>
      <c r="C67" s="10">
        <v>27548.468000000001</v>
      </c>
      <c r="D67" s="10">
        <v>27281.933000000001</v>
      </c>
      <c r="E67" s="10">
        <v>27438.054</v>
      </c>
      <c r="F67" s="10">
        <v>27179.347000000002</v>
      </c>
      <c r="G67" s="9"/>
      <c r="H67" s="9"/>
      <c r="I67" s="9"/>
      <c r="J67" s="9"/>
      <c r="K67" s="9"/>
      <c r="L67" s="9"/>
      <c r="M67" s="2"/>
      <c r="N67" s="2"/>
      <c r="O67" s="2"/>
      <c r="P67" s="2"/>
      <c r="Q67" s="2"/>
      <c r="R67" s="2"/>
    </row>
    <row r="68" spans="1:19" x14ac:dyDescent="0.3">
      <c r="A68" s="3"/>
      <c r="B68" s="4">
        <v>1.5</v>
      </c>
      <c r="C68" s="10">
        <v>24293.710999999999</v>
      </c>
      <c r="D68" s="10">
        <v>24432.639999999999</v>
      </c>
      <c r="E68" s="10">
        <v>24340.468000000001</v>
      </c>
      <c r="F68" s="10">
        <v>24657.347000000002</v>
      </c>
      <c r="G68" s="9"/>
      <c r="H68" s="9"/>
      <c r="I68" s="9"/>
      <c r="J68" s="9"/>
      <c r="K68" s="9"/>
      <c r="L68" s="9"/>
      <c r="M68" s="2"/>
      <c r="N68" s="2"/>
      <c r="O68" s="2"/>
      <c r="P68" s="2"/>
      <c r="Q68" s="2"/>
      <c r="R68" s="2"/>
    </row>
    <row r="69" spans="1:19" x14ac:dyDescent="0.3">
      <c r="A69" s="2"/>
      <c r="B69" s="4">
        <v>2</v>
      </c>
      <c r="C69" s="10">
        <v>29488.004000000001</v>
      </c>
      <c r="D69" s="10">
        <v>29400.295999999998</v>
      </c>
      <c r="E69" s="10">
        <v>29391.125</v>
      </c>
      <c r="F69" s="10">
        <v>29369.418000000001</v>
      </c>
      <c r="G69" s="9"/>
      <c r="H69" s="9"/>
      <c r="I69" s="9"/>
      <c r="J69" s="9"/>
      <c r="K69" s="9"/>
      <c r="L69" s="9"/>
      <c r="M69" s="2"/>
      <c r="N69" s="2"/>
      <c r="O69" s="2"/>
      <c r="P69" s="2"/>
      <c r="Q69" s="2"/>
      <c r="R69" s="2"/>
    </row>
    <row r="70" spans="1:19" x14ac:dyDescent="0.3">
      <c r="A70" s="2"/>
      <c r="B70" s="2"/>
      <c r="C70" s="9"/>
      <c r="D70" s="9"/>
      <c r="E70" s="9"/>
      <c r="F70" s="9"/>
      <c r="G70" s="9"/>
      <c r="H70" s="9"/>
      <c r="I70" s="9"/>
      <c r="J70" s="9"/>
      <c r="K70" s="9"/>
      <c r="L70" s="9"/>
      <c r="M70" s="2"/>
      <c r="N70" s="2"/>
      <c r="O70" s="2"/>
      <c r="P70" s="2"/>
      <c r="Q70" s="2"/>
      <c r="R70" s="1" t="s">
        <v>12</v>
      </c>
      <c r="S70" s="29" t="s">
        <v>50</v>
      </c>
    </row>
    <row r="71" spans="1:19" x14ac:dyDescent="0.3">
      <c r="A71" s="3" t="s">
        <v>8</v>
      </c>
      <c r="B71" s="4">
        <v>0</v>
      </c>
      <c r="C71" s="10">
        <v>8744.3469999999998</v>
      </c>
      <c r="D71" s="10">
        <v>8746.64</v>
      </c>
      <c r="E71" s="10">
        <v>8776.0540000000001</v>
      </c>
      <c r="F71" s="10">
        <v>8781.3469999999998</v>
      </c>
      <c r="G71" s="9"/>
      <c r="H71" s="10">
        <f>C71/C64</f>
        <v>0.48852688953350321</v>
      </c>
      <c r="I71" s="10">
        <f t="shared" ref="I71:K71" si="41">D71/D64</f>
        <v>0.49556022763507585</v>
      </c>
      <c r="J71" s="10">
        <f t="shared" si="41"/>
        <v>0.49149843431045676</v>
      </c>
      <c r="K71" s="10">
        <f t="shared" si="41"/>
        <v>0.48882687022050891</v>
      </c>
      <c r="L71" s="11">
        <f>AVERAGE(H71:K71)</f>
        <v>0.49110310542488617</v>
      </c>
      <c r="M71" s="2"/>
      <c r="N71" s="5">
        <f>H71/L71</f>
        <v>0.99475422602112418</v>
      </c>
      <c r="O71" s="5">
        <f>I71/L71</f>
        <v>1.0090757361559208</v>
      </c>
      <c r="P71" s="5">
        <f>J71/L71</f>
        <v>1.0008049814411752</v>
      </c>
      <c r="Q71" s="5">
        <f>K71/L71</f>
        <v>0.99536505638177963</v>
      </c>
      <c r="R71" s="6">
        <f t="shared" ref="R71:R76" si="42">AVERAGE(N71:Q71)</f>
        <v>1</v>
      </c>
      <c r="S71" s="28">
        <f>_xlfn.STDEV.S(N71:Q71)</f>
        <v>6.6336975329011807E-3</v>
      </c>
    </row>
    <row r="72" spans="1:19" x14ac:dyDescent="0.3">
      <c r="A72" s="3"/>
      <c r="B72" s="4">
        <v>0.1</v>
      </c>
      <c r="C72" s="10">
        <v>10806.903</v>
      </c>
      <c r="D72" s="10">
        <v>10764.61</v>
      </c>
      <c r="E72" s="10">
        <v>10712.196</v>
      </c>
      <c r="F72" s="10">
        <v>10768.316999999999</v>
      </c>
      <c r="G72" s="9"/>
      <c r="H72" s="10">
        <f t="shared" ref="H72:H76" si="43">C72/C65</f>
        <v>0.45123959012196069</v>
      </c>
      <c r="I72" s="10">
        <f t="shared" ref="I72:K72" si="44">D72/D65</f>
        <v>0.44570890779350159</v>
      </c>
      <c r="J72" s="10">
        <f t="shared" si="44"/>
        <v>0.44260184634972954</v>
      </c>
      <c r="K72" s="10">
        <f t="shared" si="44"/>
        <v>0.45001525777617929</v>
      </c>
      <c r="L72" s="11"/>
      <c r="M72" s="2"/>
      <c r="N72" s="5">
        <f>H72/L71</f>
        <v>0.91882862302726254</v>
      </c>
      <c r="O72" s="5">
        <f>I72/L71</f>
        <v>0.90756686909541928</v>
      </c>
      <c r="P72" s="5">
        <f>J72/L71</f>
        <v>0.90124017026283121</v>
      </c>
      <c r="Q72" s="5">
        <f>K72/L71</f>
        <v>0.91633559797354769</v>
      </c>
      <c r="R72" s="6">
        <f t="shared" si="42"/>
        <v>0.91099281508976515</v>
      </c>
      <c r="S72" s="28">
        <f t="shared" ref="S72:S76" si="45">_xlfn.STDEV.S(N72:Q72)</f>
        <v>8.0993086547162078E-3</v>
      </c>
    </row>
    <row r="73" spans="1:19" x14ac:dyDescent="0.3">
      <c r="A73" s="3"/>
      <c r="B73" s="4">
        <v>0.5</v>
      </c>
      <c r="C73" s="10">
        <v>12166.397000000001</v>
      </c>
      <c r="D73" s="10">
        <v>12209.225</v>
      </c>
      <c r="E73" s="10">
        <v>12112.103999999999</v>
      </c>
      <c r="F73" s="10">
        <v>12281.225</v>
      </c>
      <c r="G73" s="9"/>
      <c r="H73" s="10">
        <f t="shared" si="43"/>
        <v>0.4644194046006177</v>
      </c>
      <c r="I73" s="10">
        <f t="shared" ref="I73:K73" si="46">D73/D66</f>
        <v>0.46303182447939556</v>
      </c>
      <c r="J73" s="10">
        <f t="shared" si="46"/>
        <v>0.46286448210926817</v>
      </c>
      <c r="K73" s="10">
        <f t="shared" si="46"/>
        <v>0.46737323813012271</v>
      </c>
      <c r="L73" s="11"/>
      <c r="M73" s="2"/>
      <c r="N73" s="5">
        <f>H73/L71</f>
        <v>0.94566578681846736</v>
      </c>
      <c r="O73" s="5">
        <f>I73/L71</f>
        <v>0.94284035137345701</v>
      </c>
      <c r="P73" s="5">
        <f>J73/L71</f>
        <v>0.94249960343625427</v>
      </c>
      <c r="Q73" s="5">
        <f>K73/L71</f>
        <v>0.95168047802460309</v>
      </c>
      <c r="R73" s="6">
        <f t="shared" si="42"/>
        <v>0.94567155491319543</v>
      </c>
      <c r="S73" s="28">
        <f t="shared" si="45"/>
        <v>4.2498697974260539E-3</v>
      </c>
    </row>
    <row r="74" spans="1:19" x14ac:dyDescent="0.3">
      <c r="A74" s="3"/>
      <c r="B74" s="4">
        <v>1</v>
      </c>
      <c r="C74" s="10">
        <v>27727.902999999998</v>
      </c>
      <c r="D74" s="10">
        <v>27978.024000000001</v>
      </c>
      <c r="E74" s="10">
        <v>28092.316999999999</v>
      </c>
      <c r="F74" s="10">
        <v>27958.316999999999</v>
      </c>
      <c r="G74" s="9"/>
      <c r="H74" s="10">
        <f t="shared" si="43"/>
        <v>1.0065134293493199</v>
      </c>
      <c r="I74" s="10">
        <f t="shared" ref="I74:K74" si="47">D74/D67</f>
        <v>1.0255147243415634</v>
      </c>
      <c r="J74" s="10">
        <f t="shared" si="47"/>
        <v>1.0238450948452831</v>
      </c>
      <c r="K74" s="10">
        <f t="shared" si="47"/>
        <v>1.0286603647983152</v>
      </c>
      <c r="L74" s="11"/>
      <c r="M74" s="2"/>
      <c r="N74" s="5">
        <f>H74/L71</f>
        <v>2.0494951431400903</v>
      </c>
      <c r="O74" s="5">
        <f>I74/L71</f>
        <v>2.0881861935169845</v>
      </c>
      <c r="P74" s="5">
        <f>J74/L71</f>
        <v>2.0847864400276723</v>
      </c>
      <c r="Q74" s="5">
        <f>K74/L71</f>
        <v>2.0945914481814412</v>
      </c>
      <c r="R74" s="6">
        <f t="shared" si="42"/>
        <v>2.0792648062165471</v>
      </c>
      <c r="S74" s="28">
        <f t="shared" si="45"/>
        <v>2.0258482872732395E-2</v>
      </c>
    </row>
    <row r="75" spans="1:19" x14ac:dyDescent="0.3">
      <c r="A75" s="3"/>
      <c r="B75" s="4">
        <v>1.5</v>
      </c>
      <c r="C75" s="10">
        <v>23972.902999999998</v>
      </c>
      <c r="D75" s="10">
        <v>23412.953000000001</v>
      </c>
      <c r="E75" s="10">
        <v>23644.489000000001</v>
      </c>
      <c r="F75" s="10">
        <v>23498.196</v>
      </c>
      <c r="G75" s="9"/>
      <c r="H75" s="10">
        <f t="shared" si="43"/>
        <v>0.98679460704871313</v>
      </c>
      <c r="I75" s="10">
        <f t="shared" ref="I75:K75" si="48">D75/D68</f>
        <v>0.95826537778971088</v>
      </c>
      <c r="J75" s="10">
        <f t="shared" si="48"/>
        <v>0.97140650705647902</v>
      </c>
      <c r="K75" s="10">
        <f t="shared" si="48"/>
        <v>0.95298963023069749</v>
      </c>
      <c r="L75" s="11"/>
      <c r="M75" s="2"/>
      <c r="N75" s="5">
        <f>H75/L71</f>
        <v>2.0093430404903896</v>
      </c>
      <c r="O75" s="5">
        <f>I75/L71</f>
        <v>1.951250902721642</v>
      </c>
      <c r="P75" s="5">
        <f>J75/L71</f>
        <v>1.9780092944353309</v>
      </c>
      <c r="Q75" s="5">
        <f>K75/L71</f>
        <v>1.9405082551986763</v>
      </c>
      <c r="R75" s="6">
        <f t="shared" si="42"/>
        <v>1.9697778732115094</v>
      </c>
      <c r="S75" s="28">
        <f t="shared" si="45"/>
        <v>3.073064665400177E-2</v>
      </c>
    </row>
    <row r="76" spans="1:19" x14ac:dyDescent="0.3">
      <c r="A76" s="3"/>
      <c r="B76" s="4">
        <v>2</v>
      </c>
      <c r="C76" s="10">
        <v>20445.125</v>
      </c>
      <c r="D76" s="10">
        <v>20708.539000000001</v>
      </c>
      <c r="E76" s="10">
        <v>20446.710999999999</v>
      </c>
      <c r="F76" s="10">
        <v>20563.125</v>
      </c>
      <c r="G76" s="9"/>
      <c r="H76" s="10">
        <f t="shared" si="43"/>
        <v>0.69333702613442405</v>
      </c>
      <c r="I76" s="10">
        <f t="shared" ref="I76:K76" si="49">D76/D69</f>
        <v>0.70436498326411412</v>
      </c>
      <c r="J76" s="10">
        <f t="shared" si="49"/>
        <v>0.69567636488906093</v>
      </c>
      <c r="K76" s="10">
        <f t="shared" si="49"/>
        <v>0.70015432379354603</v>
      </c>
      <c r="L76" s="11"/>
      <c r="M76" s="2"/>
      <c r="N76" s="5">
        <f>H76/L71</f>
        <v>1.4117952390762665</v>
      </c>
      <c r="O76" s="5">
        <f>I76/L71</f>
        <v>1.4342507214543487</v>
      </c>
      <c r="P76" s="5">
        <f>J76/L71</f>
        <v>1.4165586761810125</v>
      </c>
      <c r="Q76" s="5">
        <f>K76/L71</f>
        <v>1.4256768406866327</v>
      </c>
      <c r="R76" s="6">
        <f t="shared" si="42"/>
        <v>1.4220703693495651</v>
      </c>
      <c r="S76" s="28">
        <f t="shared" si="45"/>
        <v>9.955311423542116E-3</v>
      </c>
    </row>
    <row r="77" spans="1:19" x14ac:dyDescent="0.3">
      <c r="A77" s="3"/>
      <c r="B77" s="4"/>
      <c r="C77" s="10"/>
      <c r="D77" s="10"/>
      <c r="E77" s="10"/>
      <c r="F77" s="10"/>
      <c r="G77" s="9"/>
      <c r="H77" s="10"/>
      <c r="I77" s="10"/>
      <c r="J77" s="10"/>
      <c r="K77" s="10"/>
      <c r="L77" s="11"/>
      <c r="M77" s="2"/>
      <c r="N77" s="5"/>
      <c r="O77" s="5"/>
      <c r="P77" s="5"/>
      <c r="Q77" s="5"/>
      <c r="R77" s="7"/>
    </row>
    <row r="78" spans="1:19" x14ac:dyDescent="0.3">
      <c r="A78" s="3"/>
      <c r="B78" s="4"/>
      <c r="C78" s="10"/>
      <c r="D78" s="12"/>
      <c r="E78" s="9"/>
      <c r="F78" s="13"/>
      <c r="G78" s="9"/>
      <c r="H78" s="10"/>
      <c r="I78" s="9"/>
      <c r="J78" s="9"/>
      <c r="K78" s="9"/>
      <c r="L78" s="11"/>
      <c r="M78" s="2"/>
      <c r="N78" s="5"/>
      <c r="O78" s="2"/>
      <c r="P78" s="2"/>
      <c r="Q78" s="2"/>
      <c r="R78" s="1" t="s">
        <v>13</v>
      </c>
      <c r="S78" s="29" t="s">
        <v>50</v>
      </c>
    </row>
    <row r="79" spans="1:19" x14ac:dyDescent="0.3">
      <c r="A79" s="3" t="s">
        <v>9</v>
      </c>
      <c r="B79" s="4">
        <v>0</v>
      </c>
      <c r="C79" s="12">
        <v>7174.4179999999997</v>
      </c>
      <c r="D79" s="12">
        <v>7120.0039999999999</v>
      </c>
      <c r="E79" s="12">
        <v>7176.4179999999997</v>
      </c>
      <c r="F79" s="12">
        <v>7198.125</v>
      </c>
      <c r="G79" s="9"/>
      <c r="H79" s="10">
        <f>C79/C64</f>
        <v>0.4008185070598384</v>
      </c>
      <c r="I79" s="10">
        <f t="shared" ref="I79:K84" si="50">D79/D64</f>
        <v>0.40339956863465865</v>
      </c>
      <c r="J79" s="10">
        <f t="shared" si="50"/>
        <v>0.4019116348825314</v>
      </c>
      <c r="K79" s="10">
        <f t="shared" si="50"/>
        <v>0.40069443961228279</v>
      </c>
      <c r="L79" s="11">
        <f>AVERAGE(H79:K79)</f>
        <v>0.40170603754732781</v>
      </c>
      <c r="M79" s="2"/>
      <c r="N79" s="5">
        <f>H79/L79</f>
        <v>0.99779059709207174</v>
      </c>
      <c r="O79" s="5">
        <f>I79/L79</f>
        <v>1.0042158467362625</v>
      </c>
      <c r="P79" s="5">
        <f>J79/L79</f>
        <v>1.0005118104185311</v>
      </c>
      <c r="Q79" s="5">
        <f>K79/L79</f>
        <v>0.99748174575313464</v>
      </c>
      <c r="R79" s="6">
        <f t="shared" ref="R79:R84" si="51">AVERAGE(N79:Q79)</f>
        <v>1</v>
      </c>
      <c r="S79" s="28">
        <f>_xlfn.STDEV.S(N79:Q79)</f>
        <v>3.1229462194958132E-3</v>
      </c>
    </row>
    <row r="80" spans="1:19" x14ac:dyDescent="0.3">
      <c r="A80" s="3"/>
      <c r="B80" s="4">
        <v>0.1</v>
      </c>
      <c r="C80" s="12">
        <v>20979.024000000001</v>
      </c>
      <c r="D80" s="12">
        <v>20915.61</v>
      </c>
      <c r="E80" s="12">
        <v>20949.316999999999</v>
      </c>
      <c r="F80" s="12">
        <v>20925.024000000001</v>
      </c>
      <c r="G80" s="9"/>
      <c r="H80" s="10">
        <f t="shared" ref="H80:H84" si="52">C80/C65</f>
        <v>0.87597401317646473</v>
      </c>
      <c r="I80" s="10">
        <f t="shared" si="50"/>
        <v>0.86601128038403985</v>
      </c>
      <c r="J80" s="10">
        <f t="shared" si="50"/>
        <v>0.86557475086954883</v>
      </c>
      <c r="K80" s="10">
        <f t="shared" si="50"/>
        <v>0.87447091958128087</v>
      </c>
      <c r="L80" s="11"/>
      <c r="M80" s="2"/>
      <c r="N80" s="5">
        <f>H80/L79</f>
        <v>2.1806344224369796</v>
      </c>
      <c r="O80" s="5">
        <f>I80/L79</f>
        <v>2.1558333692756833</v>
      </c>
      <c r="P80" s="5">
        <f>J80/L79</f>
        <v>2.1547466803198581</v>
      </c>
      <c r="Q80" s="5">
        <f>K80/L79</f>
        <v>2.1768926474704862</v>
      </c>
      <c r="R80" s="6">
        <f t="shared" si="51"/>
        <v>2.1670267798757519</v>
      </c>
      <c r="S80" s="28">
        <f t="shared" ref="S80:S84" si="53">_xlfn.STDEV.S(N80:Q80)</f>
        <v>1.3645470132799334E-2</v>
      </c>
    </row>
    <row r="81" spans="1:19" x14ac:dyDescent="0.3">
      <c r="A81" s="3"/>
      <c r="B81" s="4">
        <v>0.5</v>
      </c>
      <c r="C81" s="12">
        <v>19460.125</v>
      </c>
      <c r="D81" s="12">
        <v>19437.710999999999</v>
      </c>
      <c r="E81" s="12">
        <v>19531.418000000001</v>
      </c>
      <c r="F81" s="12">
        <v>19569.418000000001</v>
      </c>
      <c r="G81" s="9"/>
      <c r="H81" s="10">
        <f t="shared" si="52"/>
        <v>0.74283780694922208</v>
      </c>
      <c r="I81" s="10">
        <f t="shared" si="50"/>
        <v>0.73717035995595259</v>
      </c>
      <c r="J81" s="10">
        <f t="shared" si="50"/>
        <v>0.74639382863866088</v>
      </c>
      <c r="K81" s="10">
        <f t="shared" si="50"/>
        <v>0.74473208161090687</v>
      </c>
      <c r="L81" s="11"/>
      <c r="M81" s="2"/>
      <c r="N81" s="5">
        <f>H81/L79</f>
        <v>1.8492074739148106</v>
      </c>
      <c r="O81" s="5">
        <f>I81/L79</f>
        <v>1.8350990302681258</v>
      </c>
      <c r="P81" s="5">
        <f>J81/L79</f>
        <v>1.858059772255036</v>
      </c>
      <c r="Q81" s="5">
        <f>K81/L79</f>
        <v>1.8539230482020443</v>
      </c>
      <c r="R81" s="6">
        <f t="shared" si="51"/>
        <v>1.8490723311600041</v>
      </c>
      <c r="S81" s="28">
        <f t="shared" si="53"/>
        <v>9.9929133996339587E-3</v>
      </c>
    </row>
    <row r="82" spans="1:19" x14ac:dyDescent="0.3">
      <c r="A82" s="3"/>
      <c r="B82" s="4">
        <v>1</v>
      </c>
      <c r="C82" s="12">
        <v>22624.781999999999</v>
      </c>
      <c r="D82" s="12">
        <v>23000.902999999998</v>
      </c>
      <c r="E82" s="12">
        <v>22815.075000000001</v>
      </c>
      <c r="F82" s="12">
        <v>22718.953000000001</v>
      </c>
      <c r="G82" s="9"/>
      <c r="H82" s="10">
        <f t="shared" si="52"/>
        <v>0.82127187617111774</v>
      </c>
      <c r="I82" s="10">
        <f t="shared" si="50"/>
        <v>0.84308186666978469</v>
      </c>
      <c r="J82" s="10">
        <f t="shared" si="50"/>
        <v>0.83151214003733653</v>
      </c>
      <c r="K82" s="10">
        <f t="shared" si="50"/>
        <v>0.83589031774751621</v>
      </c>
      <c r="L82" s="11"/>
      <c r="M82" s="2"/>
      <c r="N82" s="5">
        <f>H82/L79</f>
        <v>2.0444598771417719</v>
      </c>
      <c r="O82" s="5">
        <f>I82/L79</f>
        <v>2.0987532868993917</v>
      </c>
      <c r="P82" s="5">
        <f>J82/L79</f>
        <v>2.069951811315184</v>
      </c>
      <c r="Q82" s="5">
        <f>K82/L79</f>
        <v>2.0808507705066148</v>
      </c>
      <c r="R82" s="6">
        <f t="shared" si="51"/>
        <v>2.0735039364657406</v>
      </c>
      <c r="S82" s="28">
        <f t="shared" si="53"/>
        <v>2.2713290109866606E-2</v>
      </c>
    </row>
    <row r="83" spans="1:19" x14ac:dyDescent="0.3">
      <c r="A83" s="3"/>
      <c r="B83" s="4">
        <v>1.5</v>
      </c>
      <c r="C83" s="12">
        <v>22980.367999999999</v>
      </c>
      <c r="D83" s="12">
        <v>22754.196</v>
      </c>
      <c r="E83" s="12">
        <v>22715.196</v>
      </c>
      <c r="F83" s="12">
        <v>22774.781999999999</v>
      </c>
      <c r="G83" s="9"/>
      <c r="H83" s="10">
        <f t="shared" si="52"/>
        <v>0.945938971612859</v>
      </c>
      <c r="I83" s="10">
        <f t="shared" si="50"/>
        <v>0.93130320751257334</v>
      </c>
      <c r="J83" s="10">
        <f t="shared" si="50"/>
        <v>0.9332275780399949</v>
      </c>
      <c r="K83" s="10">
        <f t="shared" si="50"/>
        <v>0.92365095076935888</v>
      </c>
      <c r="L83" s="11"/>
      <c r="M83" s="2"/>
      <c r="N83" s="5">
        <f>H83/L79</f>
        <v>2.3548039690626039</v>
      </c>
      <c r="O83" s="5">
        <f>I83/L79</f>
        <v>2.3183699533090785</v>
      </c>
      <c r="P83" s="5">
        <f>J83/L79</f>
        <v>2.3231604477192973</v>
      </c>
      <c r="Q83" s="5">
        <f>K83/L79</f>
        <v>2.299320558906305</v>
      </c>
      <c r="R83" s="6">
        <f t="shared" si="51"/>
        <v>2.3239137322493209</v>
      </c>
      <c r="S83" s="28">
        <f t="shared" si="53"/>
        <v>2.3024131022196252E-2</v>
      </c>
    </row>
    <row r="84" spans="1:19" x14ac:dyDescent="0.3">
      <c r="A84" s="3"/>
      <c r="B84" s="4">
        <v>2</v>
      </c>
      <c r="C84" s="12">
        <v>25968.902999999998</v>
      </c>
      <c r="D84" s="12">
        <v>25812.731</v>
      </c>
      <c r="E84" s="12">
        <v>25905.852999999999</v>
      </c>
      <c r="F84" s="12">
        <v>26095.852999999999</v>
      </c>
      <c r="G84" s="9"/>
      <c r="H84" s="10">
        <f t="shared" si="52"/>
        <v>0.88065991173902436</v>
      </c>
      <c r="I84" s="10">
        <f t="shared" si="50"/>
        <v>0.87797520814076158</v>
      </c>
      <c r="J84" s="10">
        <f t="shared" si="50"/>
        <v>0.88141753675641876</v>
      </c>
      <c r="K84" s="10">
        <f t="shared" si="50"/>
        <v>0.88853830879454265</v>
      </c>
      <c r="L84" s="11"/>
      <c r="M84" s="2"/>
      <c r="N84" s="5">
        <f>H84/L79</f>
        <v>2.1922994165485195</v>
      </c>
      <c r="O84" s="5">
        <f>I84/L79</f>
        <v>2.1856161622597496</v>
      </c>
      <c r="P84" s="5">
        <f>J84/L79</f>
        <v>2.1941854350460757</v>
      </c>
      <c r="Q84" s="5">
        <f>K84/L79</f>
        <v>2.2119117606985377</v>
      </c>
      <c r="R84" s="6">
        <f t="shared" si="51"/>
        <v>2.1960031936382203</v>
      </c>
      <c r="S84" s="28">
        <f t="shared" si="53"/>
        <v>1.1224899966881037E-2</v>
      </c>
    </row>
    <row r="85" spans="1:19" x14ac:dyDescent="0.3">
      <c r="A85" s="3"/>
      <c r="B85" s="4"/>
      <c r="C85" s="10"/>
      <c r="D85" s="12"/>
      <c r="E85" s="13"/>
      <c r="F85" s="13"/>
      <c r="G85" s="9"/>
      <c r="H85" s="9"/>
      <c r="I85" s="9"/>
      <c r="J85" s="9"/>
      <c r="K85" s="9"/>
      <c r="L85" s="9"/>
      <c r="M85" s="2"/>
      <c r="N85" s="2"/>
      <c r="O85" s="2"/>
      <c r="P85" s="2"/>
      <c r="Q85" s="2"/>
      <c r="R85" s="2"/>
    </row>
    <row r="86" spans="1:19" x14ac:dyDescent="0.3">
      <c r="A86" s="3"/>
      <c r="B86" s="4"/>
      <c r="C86" s="10"/>
      <c r="D86" s="12"/>
      <c r="E86" s="9"/>
      <c r="F86" s="13"/>
      <c r="G86" s="9"/>
      <c r="H86" s="10"/>
      <c r="I86" s="9"/>
      <c r="J86" s="9"/>
      <c r="K86" s="9"/>
      <c r="L86" s="11"/>
      <c r="M86" s="2"/>
      <c r="N86" s="5"/>
      <c r="O86" s="2"/>
      <c r="P86" s="2"/>
      <c r="Q86" s="2"/>
      <c r="R86" s="1" t="s">
        <v>15</v>
      </c>
      <c r="S86" s="29" t="s">
        <v>50</v>
      </c>
    </row>
    <row r="87" spans="1:19" x14ac:dyDescent="0.3">
      <c r="A87" s="3" t="s">
        <v>14</v>
      </c>
      <c r="B87" s="4">
        <v>0</v>
      </c>
      <c r="C87" s="12">
        <v>1866.154</v>
      </c>
      <c r="D87" s="12">
        <v>1843.4469999999999</v>
      </c>
      <c r="E87" s="12">
        <v>1826.154</v>
      </c>
      <c r="F87" s="12">
        <v>1843.4469999999999</v>
      </c>
      <c r="G87" s="9"/>
      <c r="H87" s="10">
        <f>C87/C64</f>
        <v>0.10425780324254118</v>
      </c>
      <c r="I87" s="10">
        <f t="shared" ref="I87:K87" si="54">D87/D64</f>
        <v>0.10444456556497096</v>
      </c>
      <c r="J87" s="10">
        <f t="shared" si="54"/>
        <v>0.10227282464417127</v>
      </c>
      <c r="K87" s="10">
        <f t="shared" si="54"/>
        <v>0.10261824608768864</v>
      </c>
      <c r="L87" s="11">
        <f>AVERAGE(H87:K87)</f>
        <v>0.10339835988484301</v>
      </c>
      <c r="M87" s="2"/>
      <c r="N87" s="5">
        <f>H87/L87</f>
        <v>1.0083119631554633</v>
      </c>
      <c r="O87" s="5">
        <f>I87/L87</f>
        <v>1.0101182038215415</v>
      </c>
      <c r="P87" s="5">
        <f>J87/L87</f>
        <v>0.98911457355875587</v>
      </c>
      <c r="Q87" s="5">
        <f>K87/L87</f>
        <v>0.99245525946423907</v>
      </c>
      <c r="R87" s="6">
        <f t="shared" ref="R87:R92" si="55">AVERAGE(N87:Q87)</f>
        <v>1</v>
      </c>
      <c r="S87" s="28">
        <f>_xlfn.STDEV.S(N87:Q87)</f>
        <v>1.0753021259654237E-2</v>
      </c>
    </row>
    <row r="88" spans="1:19" x14ac:dyDescent="0.3">
      <c r="A88" s="3"/>
      <c r="B88" s="4">
        <v>0.1</v>
      </c>
      <c r="C88" s="12">
        <v>10703.418</v>
      </c>
      <c r="D88" s="12">
        <v>10717.832</v>
      </c>
      <c r="E88" s="12">
        <v>10717.832</v>
      </c>
      <c r="F88" s="12">
        <v>10807.539000000001</v>
      </c>
      <c r="G88" s="9"/>
      <c r="H88" s="10">
        <f t="shared" ref="H88:H92" si="56">C88/C65</f>
        <v>0.44691859927159666</v>
      </c>
      <c r="I88" s="10">
        <f t="shared" ref="I88:K88" si="57">D88/D65</f>
        <v>0.44377206370079741</v>
      </c>
      <c r="J88" s="10">
        <f t="shared" si="57"/>
        <v>0.4428347121417695</v>
      </c>
      <c r="K88" s="10">
        <f t="shared" si="57"/>
        <v>0.45165437171018569</v>
      </c>
      <c r="L88" s="11"/>
      <c r="M88" s="2"/>
      <c r="N88" s="5">
        <f>H88/L87</f>
        <v>4.322298726685216</v>
      </c>
      <c r="O88" s="5">
        <f>I88/L87</f>
        <v>4.2918675324737832</v>
      </c>
      <c r="P88" s="5">
        <f>J88/L87</f>
        <v>4.2828020931372999</v>
      </c>
      <c r="Q88" s="5">
        <f>K88/L87</f>
        <v>4.3680999603204818</v>
      </c>
      <c r="R88" s="6">
        <f t="shared" si="55"/>
        <v>4.316267078154195</v>
      </c>
      <c r="S88" s="28">
        <f t="shared" ref="S88:S92" si="58">_xlfn.STDEV.S(N88:Q88)</f>
        <v>3.8463279064832101E-2</v>
      </c>
    </row>
    <row r="89" spans="1:19" x14ac:dyDescent="0.3">
      <c r="A89" s="3"/>
      <c r="B89" s="4">
        <v>0.5</v>
      </c>
      <c r="C89" s="12">
        <v>12131.004000000001</v>
      </c>
      <c r="D89" s="12">
        <v>12120.004000000001</v>
      </c>
      <c r="E89" s="12">
        <v>12098.296</v>
      </c>
      <c r="F89" s="12">
        <v>11998.004000000001</v>
      </c>
      <c r="G89" s="9"/>
      <c r="H89" s="10">
        <f t="shared" si="56"/>
        <v>0.46306837224592556</v>
      </c>
      <c r="I89" s="10">
        <f t="shared" ref="I89:K89" si="59">D89/D66</f>
        <v>0.45964814022327971</v>
      </c>
      <c r="J89" s="10">
        <f t="shared" si="59"/>
        <v>0.46233680890162693</v>
      </c>
      <c r="K89" s="10">
        <f t="shared" si="59"/>
        <v>0.45659500420993548</v>
      </c>
      <c r="L89" s="11"/>
      <c r="M89" s="2"/>
      <c r="N89" s="5">
        <f>H89/L87</f>
        <v>4.4784885636644027</v>
      </c>
      <c r="O89" s="5">
        <f>I89/L87</f>
        <v>4.4454103598470978</v>
      </c>
      <c r="P89" s="5">
        <f>J89/L87</f>
        <v>4.4714133707395494</v>
      </c>
      <c r="Q89" s="5">
        <f>K89/L87</f>
        <v>4.4158824638848744</v>
      </c>
      <c r="R89" s="6">
        <f t="shared" si="55"/>
        <v>4.4527986895339815</v>
      </c>
      <c r="S89" s="28">
        <f t="shared" si="58"/>
        <v>2.8424585138923254E-2</v>
      </c>
    </row>
    <row r="90" spans="1:19" x14ac:dyDescent="0.3">
      <c r="A90" s="3"/>
      <c r="B90" s="4">
        <v>1</v>
      </c>
      <c r="C90" s="12">
        <v>18270.539000000001</v>
      </c>
      <c r="D90" s="12">
        <v>18519.66</v>
      </c>
      <c r="E90" s="12">
        <v>18491.66</v>
      </c>
      <c r="F90" s="12">
        <v>18548.075000000001</v>
      </c>
      <c r="G90" s="9"/>
      <c r="H90" s="10">
        <f t="shared" si="56"/>
        <v>0.66321433917849804</v>
      </c>
      <c r="I90" s="10">
        <f t="shared" ref="I90:K90" si="60">D90/D67</f>
        <v>0.67882506712409263</v>
      </c>
      <c r="J90" s="10">
        <f t="shared" si="60"/>
        <v>0.67394210974291402</v>
      </c>
      <c r="K90" s="10">
        <f t="shared" si="60"/>
        <v>0.6824326942071125</v>
      </c>
      <c r="L90" s="11"/>
      <c r="M90" s="2"/>
      <c r="N90" s="5">
        <f>H90/L87</f>
        <v>6.4141669163527757</v>
      </c>
      <c r="O90" s="5">
        <f>I90/L87</f>
        <v>6.5651434692012014</v>
      </c>
      <c r="P90" s="5">
        <f>J90/L87</f>
        <v>6.5179187609310043</v>
      </c>
      <c r="Q90" s="5">
        <f>K90/L87</f>
        <v>6.6000340331041283</v>
      </c>
      <c r="R90" s="6">
        <f t="shared" si="55"/>
        <v>6.5243157948972765</v>
      </c>
      <c r="S90" s="28">
        <f t="shared" si="58"/>
        <v>8.077509532521715E-2</v>
      </c>
    </row>
    <row r="91" spans="1:19" x14ac:dyDescent="0.3">
      <c r="A91" s="3"/>
      <c r="B91" s="4">
        <v>1.5</v>
      </c>
      <c r="C91" s="12">
        <v>28147.56</v>
      </c>
      <c r="D91" s="12">
        <v>27875.438999999998</v>
      </c>
      <c r="E91" s="12">
        <v>27809.731</v>
      </c>
      <c r="F91" s="12">
        <v>28008.438999999998</v>
      </c>
      <c r="G91" s="9"/>
      <c r="H91" s="10">
        <f t="shared" si="56"/>
        <v>1.1586356650081169</v>
      </c>
      <c r="I91" s="10">
        <f t="shared" ref="I91:K91" si="61">D91/D68</f>
        <v>1.1409098239076907</v>
      </c>
      <c r="J91" s="10">
        <f t="shared" si="61"/>
        <v>1.1425306612839161</v>
      </c>
      <c r="K91" s="10">
        <f t="shared" si="61"/>
        <v>1.135906429836105</v>
      </c>
      <c r="L91" s="11"/>
      <c r="M91" s="2"/>
      <c r="N91" s="5">
        <f>H91/L87</f>
        <v>11.205551677014165</v>
      </c>
      <c r="O91" s="5">
        <f>I91/L87</f>
        <v>11.034119159901053</v>
      </c>
      <c r="P91" s="5">
        <f>J91/L87</f>
        <v>11.049794818374075</v>
      </c>
      <c r="Q91" s="5">
        <f>K91/L87</f>
        <v>10.985729668257683</v>
      </c>
      <c r="R91" s="6">
        <f t="shared" si="55"/>
        <v>11.068798830886744</v>
      </c>
      <c r="S91" s="28">
        <f t="shared" si="58"/>
        <v>9.5158917562676984E-2</v>
      </c>
    </row>
    <row r="92" spans="1:19" x14ac:dyDescent="0.3">
      <c r="A92" s="3"/>
      <c r="B92" s="4">
        <v>2</v>
      </c>
      <c r="C92" s="12">
        <v>27409.125</v>
      </c>
      <c r="D92" s="12">
        <v>27488.418000000001</v>
      </c>
      <c r="E92" s="12">
        <v>27623.125</v>
      </c>
      <c r="F92" s="12">
        <v>27364.245999999999</v>
      </c>
      <c r="G92" s="9"/>
      <c r="H92" s="10">
        <f t="shared" si="56"/>
        <v>0.92950085736559174</v>
      </c>
      <c r="I92" s="10">
        <f t="shared" ref="I92:K92" si="62">D92/D69</f>
        <v>0.9349707907702699</v>
      </c>
      <c r="J92" s="10">
        <f t="shared" si="62"/>
        <v>0.93984578678087349</v>
      </c>
      <c r="K92" s="10">
        <f t="shared" si="62"/>
        <v>0.93172585170056821</v>
      </c>
      <c r="L92" s="11"/>
      <c r="M92" s="2"/>
      <c r="N92" s="5">
        <f>H92/L87</f>
        <v>8.9895125841531431</v>
      </c>
      <c r="O92" s="5">
        <f>I92/L87</f>
        <v>9.0424141331793564</v>
      </c>
      <c r="P92" s="5">
        <f>J92/L87</f>
        <v>9.0895618443812847</v>
      </c>
      <c r="Q92" s="5">
        <f>K92/L87</f>
        <v>9.0110312459332178</v>
      </c>
      <c r="R92" s="6">
        <f t="shared" si="55"/>
        <v>9.0331299519117501</v>
      </c>
      <c r="S92" s="28">
        <f t="shared" si="58"/>
        <v>4.3441846513924298E-2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9F86C-CD65-4E13-B912-BB858C8D6F97}">
  <dimension ref="A1:S92"/>
  <sheetViews>
    <sheetView topLeftCell="A73" workbookViewId="0">
      <selection activeCell="S86" sqref="S86:S91"/>
    </sheetView>
  </sheetViews>
  <sheetFormatPr defaultRowHeight="16.5" x14ac:dyDescent="0.3"/>
  <cols>
    <col min="1" max="1" width="16.25" customWidth="1"/>
    <col min="3" max="6" width="9.375" style="15" customWidth="1"/>
    <col min="7" max="12" width="6" style="15" customWidth="1"/>
    <col min="13" max="18" width="8.125" customWidth="1"/>
  </cols>
  <sheetData>
    <row r="1" spans="1:19" ht="20.25" x14ac:dyDescent="0.3">
      <c r="A1" s="8" t="s">
        <v>16</v>
      </c>
      <c r="B1" s="2"/>
      <c r="C1" s="9"/>
      <c r="D1" s="9"/>
      <c r="E1" s="9"/>
      <c r="F1" s="9"/>
      <c r="G1" s="9"/>
      <c r="H1" s="9"/>
      <c r="I1" s="9"/>
      <c r="J1" s="9"/>
      <c r="K1" s="9"/>
      <c r="L1" s="9"/>
      <c r="M1" s="2"/>
      <c r="N1" s="2"/>
      <c r="O1" s="2"/>
      <c r="P1" s="2"/>
      <c r="Q1" s="2"/>
      <c r="R1" s="2"/>
    </row>
    <row r="2" spans="1:19" x14ac:dyDescent="0.3">
      <c r="A2" s="3"/>
      <c r="B2" s="2"/>
      <c r="C2" s="9" t="s">
        <v>4</v>
      </c>
      <c r="D2" s="9" t="s">
        <v>5</v>
      </c>
      <c r="E2" s="9" t="s">
        <v>6</v>
      </c>
      <c r="F2" s="9" t="s">
        <v>7</v>
      </c>
      <c r="G2" s="9"/>
      <c r="H2" s="9" t="s">
        <v>2</v>
      </c>
      <c r="I2" s="9" t="s">
        <v>2</v>
      </c>
      <c r="J2" s="9" t="s">
        <v>2</v>
      </c>
      <c r="K2" s="9" t="s">
        <v>2</v>
      </c>
      <c r="L2" s="9"/>
      <c r="M2" s="2"/>
      <c r="N2" s="1" t="s">
        <v>4</v>
      </c>
      <c r="O2" s="1" t="s">
        <v>5</v>
      </c>
      <c r="P2" s="1" t="s">
        <v>6</v>
      </c>
      <c r="Q2" s="1" t="s">
        <v>7</v>
      </c>
      <c r="R2" s="1" t="s">
        <v>10</v>
      </c>
      <c r="S2" s="29" t="s">
        <v>50</v>
      </c>
    </row>
    <row r="3" spans="1:19" x14ac:dyDescent="0.3">
      <c r="A3" s="3" t="s">
        <v>0</v>
      </c>
      <c r="B3" s="4" t="s">
        <v>18</v>
      </c>
      <c r="C3" s="10">
        <v>14295.368</v>
      </c>
      <c r="D3" s="10">
        <v>14267.66</v>
      </c>
      <c r="E3" s="10">
        <v>14324.196</v>
      </c>
      <c r="F3" s="10">
        <v>14278.66</v>
      </c>
      <c r="G3" s="9"/>
      <c r="H3" s="10">
        <f t="shared" ref="H3:K7" si="0">C3/C17</f>
        <v>0.53055701485391504</v>
      </c>
      <c r="I3" s="10">
        <f t="shared" si="0"/>
        <v>0.52958762781366364</v>
      </c>
      <c r="J3" s="10">
        <f t="shared" si="0"/>
        <v>0.53001966788602084</v>
      </c>
      <c r="K3" s="10">
        <f t="shared" si="0"/>
        <v>0.52679486593915426</v>
      </c>
      <c r="L3" s="11">
        <f>AVERAGE(H3:K3)</f>
        <v>0.52923979412318845</v>
      </c>
      <c r="M3" s="2"/>
      <c r="N3" s="5">
        <f>H3/L3</f>
        <v>1.0024888920775674</v>
      </c>
      <c r="O3" s="5">
        <f>I3/L3</f>
        <v>1.0006572326841965</v>
      </c>
      <c r="P3" s="5">
        <f>J3/L3</f>
        <v>1.0014735735511431</v>
      </c>
      <c r="Q3" s="5">
        <f>K3/L3</f>
        <v>0.99538030168709291</v>
      </c>
      <c r="R3" s="6">
        <f t="shared" ref="R3:R7" si="1">AVERAGE(N3:Q3)</f>
        <v>1</v>
      </c>
      <c r="S3" s="28">
        <f>_xlfn.STDEV.S(N3:Q3)</f>
        <v>3.1696251138927591E-3</v>
      </c>
    </row>
    <row r="4" spans="1:19" x14ac:dyDescent="0.3">
      <c r="A4" s="3"/>
      <c r="B4" s="4" t="s">
        <v>19</v>
      </c>
      <c r="C4" s="10">
        <v>22816.146000000001</v>
      </c>
      <c r="D4" s="10">
        <v>22792.438999999998</v>
      </c>
      <c r="E4" s="10">
        <v>22816.146000000001</v>
      </c>
      <c r="F4" s="10">
        <v>22800.438999999998</v>
      </c>
      <c r="G4" s="9"/>
      <c r="H4" s="10">
        <f t="shared" si="0"/>
        <v>0.65536312301968347</v>
      </c>
      <c r="I4" s="10">
        <f t="shared" si="0"/>
        <v>0.63660095044769283</v>
      </c>
      <c r="J4" s="10">
        <f t="shared" si="0"/>
        <v>0.64209474866890581</v>
      </c>
      <c r="K4" s="10">
        <f t="shared" si="0"/>
        <v>0.65409535849673872</v>
      </c>
      <c r="L4" s="11"/>
      <c r="M4" s="2"/>
      <c r="N4" s="5">
        <f>H4/L3</f>
        <v>1.2383103657302421</v>
      </c>
      <c r="O4" s="5">
        <f>I4/L3</f>
        <v>1.20285919070461</v>
      </c>
      <c r="P4" s="5">
        <f>J4/L3</f>
        <v>1.2132397370698256</v>
      </c>
      <c r="Q4" s="5">
        <f>K4/L3</f>
        <v>1.2359149212889466</v>
      </c>
      <c r="R4" s="6">
        <f t="shared" si="1"/>
        <v>1.2225810536984061</v>
      </c>
      <c r="S4" s="28">
        <f t="shared" ref="S4:S7" si="2">_xlfn.STDEV.S(N4:Q4)</f>
        <v>1.7334122016208261E-2</v>
      </c>
    </row>
    <row r="5" spans="1:19" x14ac:dyDescent="0.3">
      <c r="A5" s="3"/>
      <c r="B5" s="4" t="s">
        <v>20</v>
      </c>
      <c r="C5" s="10">
        <v>26564.681</v>
      </c>
      <c r="D5" s="10">
        <v>26632.095000000001</v>
      </c>
      <c r="E5" s="10">
        <v>26564.681</v>
      </c>
      <c r="F5" s="10">
        <v>26593.387999999999</v>
      </c>
      <c r="G5" s="9"/>
      <c r="H5" s="10">
        <f t="shared" si="0"/>
        <v>0.70777276781667831</v>
      </c>
      <c r="I5" s="10">
        <f t="shared" si="0"/>
        <v>0.73460777802655075</v>
      </c>
      <c r="J5" s="10">
        <f t="shared" si="0"/>
        <v>0.7325806823282982</v>
      </c>
      <c r="K5" s="10">
        <f t="shared" si="0"/>
        <v>0.71698341307488178</v>
      </c>
      <c r="L5" s="11"/>
      <c r="M5" s="2"/>
      <c r="N5" s="5">
        <f>H5/L3</f>
        <v>1.3373385291052653</v>
      </c>
      <c r="O5" s="5">
        <f>I5/L3</f>
        <v>1.3880433523401301</v>
      </c>
      <c r="P5" s="5">
        <f>J5/L3</f>
        <v>1.38421314962151</v>
      </c>
      <c r="Q5" s="5">
        <f>K5/L3</f>
        <v>1.3547420678423006</v>
      </c>
      <c r="R5" s="6">
        <f t="shared" si="1"/>
        <v>1.3660842747273014</v>
      </c>
      <c r="S5" s="28">
        <f t="shared" si="2"/>
        <v>2.4261222440519287E-2</v>
      </c>
    </row>
    <row r="6" spans="1:19" x14ac:dyDescent="0.3">
      <c r="A6" s="3"/>
      <c r="B6" s="4" t="s">
        <v>21</v>
      </c>
      <c r="C6" s="10">
        <v>29330.146000000001</v>
      </c>
      <c r="D6" s="10">
        <v>29286.852999999999</v>
      </c>
      <c r="E6" s="10">
        <v>29366.560000000001</v>
      </c>
      <c r="F6" s="10">
        <v>29202.731</v>
      </c>
      <c r="G6" s="9"/>
      <c r="H6" s="10">
        <f t="shared" si="0"/>
        <v>1.0231239512857286</v>
      </c>
      <c r="I6" s="10">
        <f t="shared" si="0"/>
        <v>1.0143703475826522</v>
      </c>
      <c r="J6" s="10">
        <f t="shared" si="0"/>
        <v>1.0077174738844665</v>
      </c>
      <c r="K6" s="10">
        <f t="shared" si="0"/>
        <v>1.0104170833094015</v>
      </c>
      <c r="L6" s="11"/>
      <c r="M6" s="2"/>
      <c r="N6" s="5">
        <f>H6/L3</f>
        <v>1.9331954298349328</v>
      </c>
      <c r="O6" s="5">
        <f>I6/L3</f>
        <v>1.9166554723330997</v>
      </c>
      <c r="P6" s="5">
        <f>J6/L3</f>
        <v>1.9040848497683174</v>
      </c>
      <c r="Q6" s="5">
        <f>K6/L3</f>
        <v>1.9091857689639489</v>
      </c>
      <c r="R6" s="6">
        <f t="shared" si="1"/>
        <v>1.9157803802250748</v>
      </c>
      <c r="S6" s="28">
        <f t="shared" si="2"/>
        <v>1.2705957519495211E-2</v>
      </c>
    </row>
    <row r="7" spans="1:19" x14ac:dyDescent="0.3">
      <c r="A7" s="3"/>
      <c r="B7" s="4" t="s">
        <v>22</v>
      </c>
      <c r="C7" s="10">
        <v>17800.882000000001</v>
      </c>
      <c r="D7" s="10">
        <v>17801.295999999998</v>
      </c>
      <c r="E7" s="10">
        <v>17789.004000000001</v>
      </c>
      <c r="F7" s="10">
        <v>17901.882000000001</v>
      </c>
      <c r="G7" s="9"/>
      <c r="H7" s="10">
        <f t="shared" si="0"/>
        <v>0.58476893015123543</v>
      </c>
      <c r="I7" s="10">
        <f t="shared" si="0"/>
        <v>0.5830619535850311</v>
      </c>
      <c r="J7" s="10">
        <f t="shared" si="0"/>
        <v>0.58586396109487415</v>
      </c>
      <c r="K7" s="10">
        <f t="shared" si="0"/>
        <v>0.58795729277612097</v>
      </c>
      <c r="L7" s="11"/>
      <c r="M7" s="2"/>
      <c r="N7" s="5">
        <f>H7/L3</f>
        <v>1.1049224503611716</v>
      </c>
      <c r="O7" s="5">
        <f>I7/L3</f>
        <v>1.1016971135948155</v>
      </c>
      <c r="P7" s="5">
        <f>J7/L3</f>
        <v>1.1069915142444968</v>
      </c>
      <c r="Q7" s="5">
        <f>K7/L3</f>
        <v>1.1109468700293257</v>
      </c>
      <c r="R7" s="6">
        <f t="shared" si="1"/>
        <v>1.1061394870574524</v>
      </c>
      <c r="S7" s="28">
        <f t="shared" si="2"/>
        <v>3.8752523215637084E-3</v>
      </c>
    </row>
    <row r="8" spans="1:19" x14ac:dyDescent="0.3">
      <c r="A8" s="3"/>
      <c r="B8" s="4"/>
      <c r="C8" s="10"/>
      <c r="D8" s="10"/>
      <c r="E8" s="10"/>
      <c r="F8" s="10"/>
      <c r="G8" s="9"/>
      <c r="H8" s="10"/>
      <c r="I8" s="10"/>
      <c r="J8" s="10"/>
      <c r="K8" s="10"/>
      <c r="L8" s="11"/>
      <c r="M8" s="2"/>
      <c r="N8" s="5"/>
      <c r="O8" s="5"/>
      <c r="P8" s="5"/>
      <c r="Q8" s="5"/>
      <c r="R8" s="6"/>
      <c r="S8" s="28"/>
    </row>
    <row r="9" spans="1:19" x14ac:dyDescent="0.3">
      <c r="A9" s="3"/>
      <c r="B9" s="4"/>
      <c r="C9" s="10"/>
      <c r="D9" s="10"/>
      <c r="E9" s="10"/>
      <c r="F9" s="10"/>
      <c r="G9" s="9"/>
      <c r="H9" s="10"/>
      <c r="I9" s="10"/>
      <c r="J9" s="10"/>
      <c r="K9" s="10"/>
      <c r="L9" s="11"/>
      <c r="M9" s="2"/>
      <c r="N9" s="5"/>
      <c r="O9" s="5"/>
      <c r="P9" s="5"/>
      <c r="Q9" s="5"/>
      <c r="R9" s="1" t="s">
        <v>11</v>
      </c>
      <c r="S9" s="29" t="s">
        <v>50</v>
      </c>
    </row>
    <row r="10" spans="1:19" x14ac:dyDescent="0.3">
      <c r="A10" s="3" t="s">
        <v>3</v>
      </c>
      <c r="B10" s="4" t="s">
        <v>18</v>
      </c>
      <c r="C10" s="10">
        <v>747.26300000000003</v>
      </c>
      <c r="D10" s="10">
        <v>747.26300000000003</v>
      </c>
      <c r="E10" s="10">
        <v>747.26300000000003</v>
      </c>
      <c r="F10" s="10">
        <v>782.678</v>
      </c>
      <c r="G10" s="9"/>
      <c r="H10" s="10">
        <f>C10/C17</f>
        <v>2.7733852433234393E-2</v>
      </c>
      <c r="I10" s="10">
        <f t="shared" ref="I10:K14" si="3">D10/D17</f>
        <v>2.7736940712276701E-2</v>
      </c>
      <c r="J10" s="10">
        <f t="shared" si="3"/>
        <v>2.765000472511767E-2</v>
      </c>
      <c r="K10" s="10">
        <f t="shared" si="3"/>
        <v>2.8876011620384921E-2</v>
      </c>
      <c r="L10" s="11">
        <f>AVERAGE(H10:K10)</f>
        <v>2.7999202372753419E-2</v>
      </c>
      <c r="M10" s="2"/>
      <c r="N10" s="5">
        <f>H10/L10</f>
        <v>0.99052294647588801</v>
      </c>
      <c r="O10" s="5">
        <f>I10/L10</f>
        <v>0.99063324529801855</v>
      </c>
      <c r="P10" s="5">
        <f>J10/L10</f>
        <v>0.98752830016416604</v>
      </c>
      <c r="Q10" s="5">
        <f>K10/L10</f>
        <v>1.0313155080619276</v>
      </c>
      <c r="R10" s="6">
        <f t="shared" ref="R10:R14" si="4">AVERAGE(N10:Q10)</f>
        <v>1</v>
      </c>
      <c r="S10" s="28">
        <f>_xlfn.STDEV.S(N10:Q10)</f>
        <v>2.0926498187049593E-2</v>
      </c>
    </row>
    <row r="11" spans="1:19" x14ac:dyDescent="0.3">
      <c r="A11" s="3"/>
      <c r="B11" s="4" t="s">
        <v>19</v>
      </c>
      <c r="C11" s="10">
        <v>1968.527</v>
      </c>
      <c r="D11" s="10">
        <v>1954.2339999999999</v>
      </c>
      <c r="E11" s="10">
        <v>1975.527</v>
      </c>
      <c r="F11" s="10">
        <v>2021.941</v>
      </c>
      <c r="G11" s="9"/>
      <c r="H11" s="10">
        <f t="shared" ref="H11:H14" si="5">C11/C18</f>
        <v>5.6543291863076627E-2</v>
      </c>
      <c r="I11" s="10">
        <f t="shared" si="3"/>
        <v>5.4582452619361906E-2</v>
      </c>
      <c r="J11" s="10">
        <f t="shared" si="3"/>
        <v>5.5595520494724986E-2</v>
      </c>
      <c r="K11" s="10">
        <f t="shared" si="3"/>
        <v>5.8005121009040858E-2</v>
      </c>
      <c r="L11" s="11"/>
      <c r="M11" s="2"/>
      <c r="N11" s="5">
        <f>H11/L10</f>
        <v>2.0194608085728909</v>
      </c>
      <c r="O11" s="5">
        <f>I11/L10</f>
        <v>1.9494288406043014</v>
      </c>
      <c r="P11" s="5">
        <f>J11/L10</f>
        <v>1.9856108668590535</v>
      </c>
      <c r="Q11" s="5">
        <f>K11/L10</f>
        <v>2.0716704796379055</v>
      </c>
      <c r="R11" s="6">
        <f t="shared" si="4"/>
        <v>2.0065427489185379</v>
      </c>
      <c r="S11" s="28">
        <f t="shared" ref="S11:S14" si="6">_xlfn.STDEV.S(N11:Q11)</f>
        <v>5.1989228959362525E-2</v>
      </c>
    </row>
    <row r="12" spans="1:19" x14ac:dyDescent="0.3">
      <c r="A12" s="3"/>
      <c r="B12" s="4" t="s">
        <v>20</v>
      </c>
      <c r="C12" s="10">
        <v>9390.3680000000004</v>
      </c>
      <c r="D12" s="10">
        <v>9419.66</v>
      </c>
      <c r="E12" s="10">
        <v>9448.3680000000004</v>
      </c>
      <c r="F12" s="10">
        <v>9707.4889999999996</v>
      </c>
      <c r="G12" s="9"/>
      <c r="H12" s="10">
        <f t="shared" si="5"/>
        <v>0.25019109960993569</v>
      </c>
      <c r="I12" s="10">
        <f t="shared" si="3"/>
        <v>0.25982768168878861</v>
      </c>
      <c r="J12" s="10">
        <f t="shared" si="3"/>
        <v>0.26055994710905273</v>
      </c>
      <c r="K12" s="10">
        <f t="shared" si="3"/>
        <v>0.26172327480826707</v>
      </c>
      <c r="L12" s="11"/>
      <c r="M12" s="2"/>
      <c r="N12" s="5">
        <f>H12/L10</f>
        <v>8.9356509617360249</v>
      </c>
      <c r="O12" s="5">
        <f>I12/L10</f>
        <v>9.2798244117708197</v>
      </c>
      <c r="P12" s="5">
        <f>J12/L10</f>
        <v>9.3059774932234784</v>
      </c>
      <c r="Q12" s="5">
        <f>K12/L10</f>
        <v>9.3475260946345813</v>
      </c>
      <c r="R12" s="6">
        <f t="shared" si="4"/>
        <v>9.2172447403412257</v>
      </c>
      <c r="S12" s="28">
        <f t="shared" si="6"/>
        <v>0.18978760421057056</v>
      </c>
    </row>
    <row r="13" spans="1:19" x14ac:dyDescent="0.3">
      <c r="A13" s="3"/>
      <c r="B13" s="4" t="s">
        <v>21</v>
      </c>
      <c r="C13" s="10">
        <v>10057.217000000001</v>
      </c>
      <c r="D13" s="10">
        <v>10898.094999999999</v>
      </c>
      <c r="E13" s="10">
        <v>10862.803</v>
      </c>
      <c r="F13" s="10">
        <v>10374.630999999999</v>
      </c>
      <c r="G13" s="9"/>
      <c r="H13" s="10">
        <f t="shared" si="5"/>
        <v>0.35082606121285598</v>
      </c>
      <c r="I13" s="10">
        <f t="shared" si="3"/>
        <v>0.37746303480059001</v>
      </c>
      <c r="J13" s="10">
        <f t="shared" si="3"/>
        <v>0.37275855253269718</v>
      </c>
      <c r="K13" s="10">
        <f t="shared" si="3"/>
        <v>0.3589631529815242</v>
      </c>
      <c r="L13" s="11"/>
      <c r="M13" s="2"/>
      <c r="N13" s="5">
        <f>H13/L10</f>
        <v>12.529859120353079</v>
      </c>
      <c r="O13" s="5">
        <f>I13/L10</f>
        <v>13.481206706370564</v>
      </c>
      <c r="P13" s="5">
        <f>J13/L10</f>
        <v>13.31318469612677</v>
      </c>
      <c r="Q13" s="5">
        <f>K13/L10</f>
        <v>12.820477819426685</v>
      </c>
      <c r="R13" s="6">
        <f t="shared" si="4"/>
        <v>13.036182085569274</v>
      </c>
      <c r="S13" s="28">
        <f t="shared" si="6"/>
        <v>0.43881227379994481</v>
      </c>
    </row>
    <row r="14" spans="1:19" x14ac:dyDescent="0.3">
      <c r="A14" s="3"/>
      <c r="B14" s="4" t="s">
        <v>22</v>
      </c>
      <c r="C14" s="10">
        <v>10970.903</v>
      </c>
      <c r="D14" s="10">
        <v>10158.61</v>
      </c>
      <c r="E14" s="10">
        <v>10408.444</v>
      </c>
      <c r="F14" s="10">
        <v>10105.489</v>
      </c>
      <c r="G14" s="9"/>
      <c r="H14" s="10">
        <f t="shared" si="5"/>
        <v>0.36040029983362504</v>
      </c>
      <c r="I14" s="10">
        <f t="shared" si="3"/>
        <v>0.33273414431783133</v>
      </c>
      <c r="J14" s="10">
        <f t="shared" si="3"/>
        <v>0.34279222325624165</v>
      </c>
      <c r="K14" s="10">
        <f t="shared" si="3"/>
        <v>0.33189783926733901</v>
      </c>
      <c r="L14" s="11"/>
      <c r="M14" s="2"/>
      <c r="N14" s="5">
        <f>H14/L10</f>
        <v>12.871805954884548</v>
      </c>
      <c r="O14" s="5">
        <f>I14/L10</f>
        <v>11.88370082433568</v>
      </c>
      <c r="P14" s="5">
        <f>J14/L10</f>
        <v>12.242928162475785</v>
      </c>
      <c r="Q14" s="5">
        <f>K14/L10</f>
        <v>11.853831935952412</v>
      </c>
      <c r="R14" s="6">
        <f t="shared" si="4"/>
        <v>12.213066719412106</v>
      </c>
      <c r="S14" s="28">
        <f t="shared" si="6"/>
        <v>0.47341335307864313</v>
      </c>
    </row>
    <row r="15" spans="1:19" x14ac:dyDescent="0.3">
      <c r="A15" s="3"/>
      <c r="B15" s="4"/>
      <c r="C15" s="10"/>
      <c r="D15" s="10"/>
      <c r="E15" s="10"/>
      <c r="F15" s="10"/>
      <c r="G15" s="9"/>
      <c r="H15" s="10"/>
      <c r="I15" s="10"/>
      <c r="J15" s="10"/>
      <c r="K15" s="10"/>
      <c r="L15" s="11"/>
      <c r="M15" s="2"/>
      <c r="N15" s="5"/>
      <c r="O15" s="5"/>
      <c r="P15" s="5"/>
      <c r="Q15" s="5"/>
      <c r="R15" s="6"/>
    </row>
    <row r="16" spans="1:19" x14ac:dyDescent="0.3">
      <c r="A16" s="3"/>
      <c r="B16" s="2"/>
      <c r="C16" s="10"/>
      <c r="D16" s="12"/>
      <c r="E16" s="9"/>
      <c r="F16" s="13"/>
      <c r="G16" s="9"/>
      <c r="H16" s="9"/>
      <c r="I16" s="9"/>
      <c r="J16" s="9"/>
      <c r="K16" s="9"/>
      <c r="L16" s="9"/>
      <c r="M16" s="2"/>
      <c r="N16" s="2"/>
      <c r="O16" s="2"/>
      <c r="P16" s="2"/>
      <c r="Q16" s="2"/>
      <c r="R16" s="2"/>
    </row>
    <row r="17" spans="1:19" x14ac:dyDescent="0.3">
      <c r="A17" s="3" t="s">
        <v>1</v>
      </c>
      <c r="B17" s="4" t="s">
        <v>18</v>
      </c>
      <c r="C17" s="12">
        <v>26944.075000000001</v>
      </c>
      <c r="D17" s="12">
        <v>26941.075000000001</v>
      </c>
      <c r="E17" s="12">
        <v>27025.781999999999</v>
      </c>
      <c r="F17" s="12">
        <v>27104.781999999999</v>
      </c>
      <c r="G17" s="9"/>
      <c r="H17" s="9"/>
      <c r="I17" s="9"/>
      <c r="J17" s="9"/>
      <c r="K17" s="9"/>
      <c r="L17" s="9"/>
      <c r="M17" s="2"/>
      <c r="N17" s="2"/>
      <c r="O17" s="2"/>
      <c r="P17" s="2"/>
      <c r="Q17" s="2"/>
      <c r="R17" s="2"/>
    </row>
    <row r="18" spans="1:19" x14ac:dyDescent="0.3">
      <c r="A18" s="3"/>
      <c r="B18" s="4" t="s">
        <v>19</v>
      </c>
      <c r="C18" s="12">
        <v>34814.51</v>
      </c>
      <c r="D18" s="12">
        <v>35803.338000000003</v>
      </c>
      <c r="E18" s="12">
        <v>35533.923999999999</v>
      </c>
      <c r="F18" s="12">
        <v>34857.974000000002</v>
      </c>
      <c r="G18" s="9"/>
      <c r="H18" s="9"/>
      <c r="I18" s="9"/>
      <c r="J18" s="9"/>
      <c r="K18" s="9"/>
      <c r="L18" s="9"/>
      <c r="M18" s="2"/>
      <c r="N18" s="2"/>
      <c r="O18" s="2"/>
      <c r="P18" s="2"/>
      <c r="Q18" s="2"/>
      <c r="R18" s="2"/>
    </row>
    <row r="19" spans="1:19" x14ac:dyDescent="0.3">
      <c r="A19" s="3"/>
      <c r="B19" s="4" t="s">
        <v>20</v>
      </c>
      <c r="C19" s="12">
        <v>37532.781999999999</v>
      </c>
      <c r="D19" s="12">
        <v>36253.489000000001</v>
      </c>
      <c r="E19" s="12">
        <v>36261.781999999999</v>
      </c>
      <c r="F19" s="12">
        <v>37090.660000000003</v>
      </c>
      <c r="G19" s="9"/>
      <c r="H19" s="9"/>
      <c r="I19" s="9"/>
      <c r="J19" s="9"/>
      <c r="K19" s="9"/>
      <c r="L19" s="9"/>
      <c r="M19" s="2"/>
      <c r="N19" s="2"/>
      <c r="O19" s="2"/>
      <c r="P19" s="2"/>
      <c r="Q19" s="2"/>
      <c r="R19" s="2"/>
    </row>
    <row r="20" spans="1:19" x14ac:dyDescent="0.3">
      <c r="A20" s="3"/>
      <c r="B20" s="4" t="s">
        <v>21</v>
      </c>
      <c r="C20" s="12">
        <v>28667.245999999999</v>
      </c>
      <c r="D20" s="12">
        <v>28871.953000000001</v>
      </c>
      <c r="E20" s="12">
        <v>29141.66</v>
      </c>
      <c r="F20" s="12">
        <v>28901.66</v>
      </c>
      <c r="G20" s="9"/>
      <c r="H20" s="9"/>
      <c r="I20" s="9"/>
      <c r="J20" s="9"/>
      <c r="K20" s="9"/>
      <c r="L20" s="9"/>
      <c r="M20" s="2"/>
      <c r="N20" s="2"/>
      <c r="O20" s="2"/>
      <c r="P20" s="2"/>
      <c r="Q20" s="2"/>
      <c r="R20" s="2"/>
    </row>
    <row r="21" spans="1:19" x14ac:dyDescent="0.3">
      <c r="A21" s="3"/>
      <c r="B21" s="4" t="s">
        <v>22</v>
      </c>
      <c r="C21" s="12">
        <v>30440.882000000001</v>
      </c>
      <c r="D21" s="12">
        <v>30530.710999999999</v>
      </c>
      <c r="E21" s="12">
        <v>30363.710999999999</v>
      </c>
      <c r="F21" s="12">
        <v>30447.589</v>
      </c>
      <c r="G21" s="9"/>
      <c r="H21" s="9"/>
      <c r="I21" s="9"/>
      <c r="J21" s="9"/>
      <c r="K21" s="9"/>
      <c r="L21" s="9"/>
      <c r="M21" s="2"/>
      <c r="N21" s="2"/>
      <c r="O21" s="2"/>
      <c r="P21" s="2"/>
      <c r="Q21" s="2"/>
      <c r="R21" s="2"/>
    </row>
    <row r="22" spans="1:19" x14ac:dyDescent="0.3">
      <c r="A22" s="2"/>
      <c r="B22" s="4"/>
      <c r="C22" s="12"/>
      <c r="D22" s="12"/>
      <c r="E22" s="12"/>
      <c r="F22" s="12"/>
      <c r="G22" s="9"/>
      <c r="H22" s="9"/>
      <c r="I22" s="9"/>
      <c r="J22" s="9"/>
      <c r="K22" s="9"/>
      <c r="L22" s="9"/>
      <c r="M22" s="2"/>
      <c r="N22" s="2"/>
      <c r="O22" s="2"/>
      <c r="P22" s="2"/>
      <c r="Q22" s="2"/>
      <c r="R22" s="2"/>
    </row>
    <row r="23" spans="1:19" x14ac:dyDescent="0.3">
      <c r="A23" s="2"/>
      <c r="B23" s="2"/>
      <c r="C23" s="9"/>
      <c r="D23" s="9"/>
      <c r="E23" s="9"/>
      <c r="F23" s="9"/>
      <c r="G23" s="9"/>
      <c r="H23" s="9"/>
      <c r="I23" s="9"/>
      <c r="J23" s="9"/>
      <c r="K23" s="9"/>
      <c r="L23" s="9"/>
      <c r="M23" s="2"/>
      <c r="N23" s="2"/>
      <c r="O23" s="2"/>
      <c r="P23" s="2"/>
      <c r="Q23" s="2"/>
      <c r="R23" s="1" t="s">
        <v>12</v>
      </c>
      <c r="S23" s="29" t="s">
        <v>50</v>
      </c>
    </row>
    <row r="24" spans="1:19" x14ac:dyDescent="0.3">
      <c r="A24" s="3" t="s">
        <v>8</v>
      </c>
      <c r="B24" s="4" t="s">
        <v>18</v>
      </c>
      <c r="C24" s="10">
        <v>7458.7110000000002</v>
      </c>
      <c r="D24" s="10">
        <v>7265.5889999999999</v>
      </c>
      <c r="E24" s="10">
        <v>6529.7610000000004</v>
      </c>
      <c r="F24" s="10">
        <v>6319.3469999999998</v>
      </c>
      <c r="G24" s="9"/>
      <c r="H24" s="10">
        <f>C24/C17</f>
        <v>0.27682193580592396</v>
      </c>
      <c r="I24" s="10">
        <f t="shared" ref="I24:K28" si="7">D24/D17</f>
        <v>0.26968445023073501</v>
      </c>
      <c r="J24" s="10">
        <f t="shared" si="7"/>
        <v>0.24161228711161811</v>
      </c>
      <c r="K24" s="10">
        <f t="shared" si="7"/>
        <v>0.23314509594653815</v>
      </c>
      <c r="L24" s="11">
        <f>AVERAGE(H24:K24)</f>
        <v>0.2553159422737038</v>
      </c>
      <c r="M24" s="2"/>
      <c r="N24" s="5">
        <f>H24/L24</f>
        <v>1.0842328659178098</v>
      </c>
      <c r="O24" s="5">
        <f>I24/L24</f>
        <v>1.056277362976527</v>
      </c>
      <c r="P24" s="5">
        <f>J24/L24</f>
        <v>0.94632667650892288</v>
      </c>
      <c r="Q24" s="5">
        <f>K24/L24</f>
        <v>0.91316309459674061</v>
      </c>
      <c r="R24" s="6">
        <f t="shared" ref="R24:R28" si="8">AVERAGE(N24:Q24)</f>
        <v>1</v>
      </c>
      <c r="S24" s="28">
        <f>_xlfn.STDEV.S(N24:Q24)</f>
        <v>8.3033710180287462E-2</v>
      </c>
    </row>
    <row r="25" spans="1:19" x14ac:dyDescent="0.3">
      <c r="A25" s="3"/>
      <c r="B25" s="4" t="s">
        <v>19</v>
      </c>
      <c r="C25" s="10">
        <v>25253.095000000001</v>
      </c>
      <c r="D25" s="10">
        <v>25349.56</v>
      </c>
      <c r="E25" s="10">
        <v>24919.267</v>
      </c>
      <c r="F25" s="10">
        <v>24994.146000000001</v>
      </c>
      <c r="G25" s="9"/>
      <c r="H25" s="10">
        <f t="shared" ref="H25:H28" si="9">C25/C18</f>
        <v>0.7253612071518456</v>
      </c>
      <c r="I25" s="10">
        <f t="shared" si="7"/>
        <v>0.7080222520034305</v>
      </c>
      <c r="J25" s="10">
        <f t="shared" si="7"/>
        <v>0.7012810349906754</v>
      </c>
      <c r="K25" s="10">
        <f t="shared" si="7"/>
        <v>0.71702807512565125</v>
      </c>
      <c r="L25" s="11"/>
      <c r="M25" s="2"/>
      <c r="N25" s="5">
        <f>H25/L24</f>
        <v>2.841033743103452</v>
      </c>
      <c r="O25" s="5">
        <f>I25/L24</f>
        <v>2.773121982505959</v>
      </c>
      <c r="P25" s="5">
        <f>J25/L24</f>
        <v>2.7467185509273371</v>
      </c>
      <c r="Q25" s="5">
        <f>K25/L24</f>
        <v>2.8083952327465034</v>
      </c>
      <c r="R25" s="6">
        <f t="shared" si="8"/>
        <v>2.792317377320813</v>
      </c>
      <c r="S25" s="28">
        <f t="shared" ref="S25:S28" si="10">_xlfn.STDEV.S(N25:Q25)</f>
        <v>4.1148097893332264E-2</v>
      </c>
    </row>
    <row r="26" spans="1:19" x14ac:dyDescent="0.3">
      <c r="A26" s="3"/>
      <c r="B26" s="4" t="s">
        <v>20</v>
      </c>
      <c r="C26" s="10">
        <v>31825.651999999998</v>
      </c>
      <c r="D26" s="10">
        <v>32034.945</v>
      </c>
      <c r="E26" s="10">
        <v>32091.359</v>
      </c>
      <c r="F26" s="10">
        <v>32268.823</v>
      </c>
      <c r="G26" s="9"/>
      <c r="H26" s="10">
        <f t="shared" si="9"/>
        <v>0.84794279304955333</v>
      </c>
      <c r="I26" s="10">
        <f t="shared" si="7"/>
        <v>0.8836375720968539</v>
      </c>
      <c r="J26" s="10">
        <f t="shared" si="7"/>
        <v>0.88499122850608947</v>
      </c>
      <c r="K26" s="10">
        <f t="shared" si="7"/>
        <v>0.86999861959857272</v>
      </c>
      <c r="L26" s="11"/>
      <c r="M26" s="2"/>
      <c r="N26" s="5">
        <f>H26/L24</f>
        <v>3.321150984534063</v>
      </c>
      <c r="O26" s="5">
        <f>I26/L24</f>
        <v>3.4609572916899043</v>
      </c>
      <c r="P26" s="5">
        <f>J26/L24</f>
        <v>3.4662591792147519</v>
      </c>
      <c r="Q26" s="5">
        <f>K26/L24</f>
        <v>3.4075373901482298</v>
      </c>
      <c r="R26" s="6">
        <f t="shared" si="8"/>
        <v>3.4139762113967373</v>
      </c>
      <c r="S26" s="28">
        <f t="shared" si="10"/>
        <v>6.732684405334359E-2</v>
      </c>
    </row>
    <row r="27" spans="1:19" x14ac:dyDescent="0.3">
      <c r="A27" s="3"/>
      <c r="B27" s="4" t="s">
        <v>21</v>
      </c>
      <c r="C27" s="10">
        <v>19639.044999999998</v>
      </c>
      <c r="D27" s="10">
        <v>19552.044999999998</v>
      </c>
      <c r="E27" s="10">
        <v>19720.044999999998</v>
      </c>
      <c r="F27" s="10">
        <v>19754.923999999999</v>
      </c>
      <c r="G27" s="9"/>
      <c r="H27" s="10">
        <f t="shared" si="9"/>
        <v>0.68506912034731204</v>
      </c>
      <c r="I27" s="10">
        <f t="shared" si="7"/>
        <v>0.6771985601389694</v>
      </c>
      <c r="J27" s="10">
        <f t="shared" si="7"/>
        <v>0.67669600839485455</v>
      </c>
      <c r="K27" s="10">
        <f t="shared" si="7"/>
        <v>0.68352212295072323</v>
      </c>
      <c r="L27" s="11"/>
      <c r="M27" s="2"/>
      <c r="N27" s="5">
        <f>H27/L24</f>
        <v>2.6832210877490144</v>
      </c>
      <c r="O27" s="5">
        <f>I27/L24</f>
        <v>2.6523943397666838</v>
      </c>
      <c r="P27" s="5">
        <f>J27/L24</f>
        <v>2.6504259873808542</v>
      </c>
      <c r="Q27" s="5">
        <f>K27/L24</f>
        <v>2.6771619385129264</v>
      </c>
      <c r="R27" s="6">
        <f t="shared" si="8"/>
        <v>2.6658008383523697</v>
      </c>
      <c r="S27" s="28">
        <f t="shared" si="10"/>
        <v>1.6819234352607609E-2</v>
      </c>
    </row>
    <row r="28" spans="1:19" x14ac:dyDescent="0.3">
      <c r="A28" s="3"/>
      <c r="B28" s="4" t="s">
        <v>22</v>
      </c>
      <c r="C28" s="10">
        <v>16927.217000000001</v>
      </c>
      <c r="D28" s="10">
        <v>16813.803</v>
      </c>
      <c r="E28" s="10">
        <v>17123.580999999998</v>
      </c>
      <c r="F28" s="10">
        <v>17017.167000000001</v>
      </c>
      <c r="G28" s="9"/>
      <c r="H28" s="10">
        <f t="shared" si="9"/>
        <v>0.55606854623988888</v>
      </c>
      <c r="I28" s="10">
        <f t="shared" si="7"/>
        <v>0.55071770192315539</v>
      </c>
      <c r="J28" s="10">
        <f t="shared" si="7"/>
        <v>0.56394888622145034</v>
      </c>
      <c r="K28" s="10">
        <f t="shared" si="7"/>
        <v>0.55890031227103076</v>
      </c>
      <c r="L28" s="11"/>
      <c r="M28" s="2"/>
      <c r="N28" s="5">
        <f>H28/L24</f>
        <v>2.1779624934026733</v>
      </c>
      <c r="O28" s="5">
        <f>I28/L24</f>
        <v>2.1570047566116139</v>
      </c>
      <c r="P28" s="5">
        <f>J28/L24</f>
        <v>2.208827545977861</v>
      </c>
      <c r="Q28" s="5">
        <f>K28/L24</f>
        <v>2.1890537163240613</v>
      </c>
      <c r="R28" s="6">
        <f t="shared" si="8"/>
        <v>2.1832121280790524</v>
      </c>
      <c r="S28" s="28">
        <f t="shared" si="10"/>
        <v>2.1638382339587987E-2</v>
      </c>
    </row>
    <row r="29" spans="1:19" x14ac:dyDescent="0.3">
      <c r="A29" s="3"/>
      <c r="B29" s="4"/>
      <c r="C29" s="10"/>
      <c r="D29" s="10"/>
      <c r="E29" s="10"/>
      <c r="F29" s="10"/>
      <c r="G29" s="9"/>
      <c r="H29" s="10"/>
      <c r="I29" s="10"/>
      <c r="J29" s="10"/>
      <c r="K29" s="10"/>
      <c r="L29" s="11"/>
      <c r="M29" s="2"/>
      <c r="N29" s="5"/>
      <c r="O29" s="5"/>
      <c r="P29" s="5"/>
      <c r="Q29" s="5"/>
      <c r="R29" s="6"/>
    </row>
    <row r="30" spans="1:19" x14ac:dyDescent="0.3">
      <c r="A30" s="3"/>
      <c r="B30" s="4"/>
      <c r="C30" s="10"/>
      <c r="D30" s="10"/>
      <c r="E30" s="10"/>
      <c r="F30" s="10"/>
      <c r="G30" s="9"/>
      <c r="H30" s="10"/>
      <c r="I30" s="10"/>
      <c r="J30" s="10"/>
      <c r="K30" s="10"/>
      <c r="L30" s="11"/>
      <c r="M30" s="2"/>
      <c r="N30" s="5"/>
      <c r="O30" s="5"/>
      <c r="P30" s="5"/>
      <c r="Q30" s="5"/>
      <c r="R30" s="7"/>
    </row>
    <row r="31" spans="1:19" x14ac:dyDescent="0.3">
      <c r="A31" s="3"/>
      <c r="B31" s="4"/>
      <c r="C31" s="10"/>
      <c r="D31" s="12"/>
      <c r="E31" s="9"/>
      <c r="F31" s="13"/>
      <c r="G31" s="9"/>
      <c r="H31" s="10"/>
      <c r="I31" s="9"/>
      <c r="J31" s="9"/>
      <c r="K31" s="9"/>
      <c r="L31" s="11"/>
      <c r="M31" s="2"/>
      <c r="N31" s="5"/>
      <c r="O31" s="2"/>
      <c r="P31" s="2"/>
      <c r="Q31" s="2"/>
      <c r="R31" s="1" t="s">
        <v>13</v>
      </c>
      <c r="S31" s="29" t="s">
        <v>50</v>
      </c>
    </row>
    <row r="32" spans="1:19" x14ac:dyDescent="0.3">
      <c r="A32" s="3" t="s">
        <v>9</v>
      </c>
      <c r="B32" s="4" t="s">
        <v>18</v>
      </c>
      <c r="C32" s="12">
        <v>2425.7399999999998</v>
      </c>
      <c r="D32" s="12">
        <v>1833.1959999999999</v>
      </c>
      <c r="E32" s="12">
        <v>1942.347</v>
      </c>
      <c r="F32" s="12">
        <v>1890.933</v>
      </c>
      <c r="G32" s="9"/>
      <c r="H32" s="10">
        <f>C32/C17</f>
        <v>9.0028698331636903E-2</v>
      </c>
      <c r="I32" s="10">
        <f t="shared" ref="I32:K36" si="11">D32/D17</f>
        <v>6.8044649294803555E-2</v>
      </c>
      <c r="J32" s="10">
        <f t="shared" si="11"/>
        <v>7.1870149770319317E-2</v>
      </c>
      <c r="K32" s="10">
        <f t="shared" si="11"/>
        <v>6.976381510834509E-2</v>
      </c>
      <c r="L32" s="11">
        <f>AVERAGE(H32:K32)</f>
        <v>7.4926828126276213E-2</v>
      </c>
      <c r="M32" s="2"/>
      <c r="N32" s="5">
        <f>H32/L32</f>
        <v>1.2015549114118256</v>
      </c>
      <c r="O32" s="5">
        <f>I32/L32</f>
        <v>0.90814800247684402</v>
      </c>
      <c r="P32" s="5">
        <f>J32/L32</f>
        <v>0.95920448746601961</v>
      </c>
      <c r="Q32" s="5">
        <f>K32/L32</f>
        <v>0.93109259864531091</v>
      </c>
      <c r="R32" s="6">
        <f t="shared" ref="R32:R36" si="12">AVERAGE(N32:Q32)</f>
        <v>1</v>
      </c>
      <c r="S32" s="28">
        <f>_xlfn.STDEV.S(N32:Q32)</f>
        <v>0.13598244441543367</v>
      </c>
    </row>
    <row r="33" spans="1:19" x14ac:dyDescent="0.3">
      <c r="A33" s="3"/>
      <c r="B33" s="4" t="s">
        <v>19</v>
      </c>
      <c r="C33" s="12">
        <v>21690.338</v>
      </c>
      <c r="D33" s="12">
        <v>23889.401000000002</v>
      </c>
      <c r="E33" s="12">
        <v>23690.401000000002</v>
      </c>
      <c r="F33" s="12">
        <v>23791.108</v>
      </c>
      <c r="G33" s="9"/>
      <c r="H33" s="10">
        <f t="shared" ref="H33:H36" si="13">C33/C18</f>
        <v>0.62302580159824161</v>
      </c>
      <c r="I33" s="10">
        <f t="shared" si="11"/>
        <v>0.66723949035143038</v>
      </c>
      <c r="J33" s="10">
        <f t="shared" si="11"/>
        <v>0.66669813893900387</v>
      </c>
      <c r="K33" s="10">
        <f t="shared" si="11"/>
        <v>0.68251551280633804</v>
      </c>
      <c r="L33" s="11"/>
      <c r="M33" s="2"/>
      <c r="N33" s="5">
        <f>H33/L32</f>
        <v>8.3151231298386126</v>
      </c>
      <c r="O33" s="5">
        <f>I33/L32</f>
        <v>8.905214687947467</v>
      </c>
      <c r="P33" s="5">
        <f>J33/L32</f>
        <v>8.8979896201584765</v>
      </c>
      <c r="Q33" s="5">
        <f>K33/L32</f>
        <v>9.1090938969960948</v>
      </c>
      <c r="R33" s="6">
        <f t="shared" si="12"/>
        <v>8.8068553337351627</v>
      </c>
      <c r="S33" s="28">
        <f t="shared" ref="S33:S36" si="14">_xlfn.STDEV.S(N33:Q33)</f>
        <v>0.34211534614022554</v>
      </c>
    </row>
    <row r="34" spans="1:19" x14ac:dyDescent="0.3">
      <c r="A34" s="3"/>
      <c r="B34" s="4" t="s">
        <v>20</v>
      </c>
      <c r="C34" s="12">
        <v>18550.543000000001</v>
      </c>
      <c r="D34" s="12">
        <v>18482.007000000001</v>
      </c>
      <c r="E34" s="12">
        <v>18548.128000000001</v>
      </c>
      <c r="F34" s="12">
        <v>18747.007000000001</v>
      </c>
      <c r="G34" s="9"/>
      <c r="H34" s="10">
        <f t="shared" si="13"/>
        <v>0.49424908071029749</v>
      </c>
      <c r="I34" s="10">
        <f t="shared" si="11"/>
        <v>0.50979940165207271</v>
      </c>
      <c r="J34" s="10">
        <f t="shared" si="11"/>
        <v>0.51150624643874376</v>
      </c>
      <c r="K34" s="10">
        <f t="shared" si="11"/>
        <v>0.5054374066139562</v>
      </c>
      <c r="L34" s="11"/>
      <c r="M34" s="2"/>
      <c r="N34" s="5">
        <f>H34/L32</f>
        <v>6.596423378250126</v>
      </c>
      <c r="O34" s="5">
        <f>I34/L32</f>
        <v>6.8039634721076672</v>
      </c>
      <c r="P34" s="5">
        <f>J34/L32</f>
        <v>6.8267436274853175</v>
      </c>
      <c r="Q34" s="5">
        <f>K34/L32</f>
        <v>6.7457467405683964</v>
      </c>
      <c r="R34" s="6">
        <f t="shared" si="12"/>
        <v>6.743219304602877</v>
      </c>
      <c r="S34" s="28">
        <f t="shared" si="14"/>
        <v>0.10363654169764361</v>
      </c>
    </row>
    <row r="35" spans="1:19" x14ac:dyDescent="0.3">
      <c r="A35" s="3"/>
      <c r="B35" s="4" t="s">
        <v>21</v>
      </c>
      <c r="C35" s="12">
        <v>11124.823</v>
      </c>
      <c r="D35" s="12">
        <v>11064.409</v>
      </c>
      <c r="E35" s="12">
        <v>11113.823</v>
      </c>
      <c r="F35" s="12">
        <v>11291.359</v>
      </c>
      <c r="G35" s="9"/>
      <c r="H35" s="10">
        <f t="shared" si="13"/>
        <v>0.38806737835926064</v>
      </c>
      <c r="I35" s="10">
        <f t="shared" si="11"/>
        <v>0.38322343486774169</v>
      </c>
      <c r="J35" s="10">
        <f t="shared" si="11"/>
        <v>0.38137233774603096</v>
      </c>
      <c r="K35" s="10">
        <f t="shared" si="11"/>
        <v>0.39068202310870725</v>
      </c>
      <c r="L35" s="11"/>
      <c r="M35" s="2"/>
      <c r="N35" s="5">
        <f>H35/L32</f>
        <v>5.1792847510539239</v>
      </c>
      <c r="O35" s="5">
        <f>I35/L32</f>
        <v>5.1146357646674279</v>
      </c>
      <c r="P35" s="5">
        <f>J35/L32</f>
        <v>5.0899303665076259</v>
      </c>
      <c r="Q35" s="5">
        <f>K35/L32</f>
        <v>5.2141807264319295</v>
      </c>
      <c r="R35" s="6">
        <f t="shared" si="12"/>
        <v>5.1495079021652268</v>
      </c>
      <c r="S35" s="28">
        <f t="shared" si="14"/>
        <v>5.7256102024355514E-2</v>
      </c>
    </row>
    <row r="36" spans="1:19" x14ac:dyDescent="0.3">
      <c r="A36" s="3"/>
      <c r="B36" s="4" t="s">
        <v>22</v>
      </c>
      <c r="C36" s="12">
        <v>12778.874</v>
      </c>
      <c r="D36" s="12">
        <v>11057.954</v>
      </c>
      <c r="E36" s="12">
        <v>12830.045</v>
      </c>
      <c r="F36" s="12">
        <v>12647.459000000001</v>
      </c>
      <c r="G36" s="9"/>
      <c r="H36" s="10">
        <f t="shared" si="13"/>
        <v>0.41979315842425324</v>
      </c>
      <c r="I36" s="10">
        <f t="shared" si="11"/>
        <v>0.36219117203002577</v>
      </c>
      <c r="J36" s="10">
        <f t="shared" si="11"/>
        <v>0.42254535356366685</v>
      </c>
      <c r="K36" s="10">
        <f t="shared" si="11"/>
        <v>0.41538458102544673</v>
      </c>
      <c r="L36" s="11"/>
      <c r="M36" s="2"/>
      <c r="N36" s="5">
        <f>H36/L32</f>
        <v>5.6027082544688058</v>
      </c>
      <c r="O36" s="5">
        <f>I36/L32</f>
        <v>4.8339317316304271</v>
      </c>
      <c r="P36" s="5">
        <f>J36/L32</f>
        <v>5.6394400260950555</v>
      </c>
      <c r="Q36" s="5">
        <f>K36/L32</f>
        <v>5.543869818236371</v>
      </c>
      <c r="R36" s="6">
        <f t="shared" si="12"/>
        <v>5.4049874576076649</v>
      </c>
      <c r="S36" s="28">
        <f t="shared" si="14"/>
        <v>0.38273335916228118</v>
      </c>
    </row>
    <row r="37" spans="1:19" x14ac:dyDescent="0.3">
      <c r="A37" s="3"/>
      <c r="B37" s="4"/>
      <c r="C37" s="10"/>
      <c r="D37" s="10"/>
      <c r="E37" s="10"/>
      <c r="F37" s="10"/>
      <c r="G37" s="9"/>
      <c r="H37" s="10"/>
      <c r="I37" s="10"/>
      <c r="J37" s="10"/>
      <c r="K37" s="10"/>
      <c r="L37" s="11"/>
      <c r="M37" s="2"/>
      <c r="N37" s="5"/>
      <c r="O37" s="5"/>
      <c r="P37" s="5"/>
      <c r="Q37" s="5"/>
      <c r="R37" s="6"/>
    </row>
    <row r="38" spans="1:19" x14ac:dyDescent="0.3">
      <c r="A38" s="3"/>
      <c r="B38" s="4"/>
      <c r="C38" s="10"/>
      <c r="D38" s="12"/>
      <c r="E38" s="13"/>
      <c r="F38" s="13"/>
      <c r="G38" s="9"/>
      <c r="H38" s="9"/>
      <c r="I38" s="9"/>
      <c r="J38" s="9"/>
      <c r="K38" s="9"/>
      <c r="L38" s="9"/>
      <c r="M38" s="2"/>
      <c r="N38" s="2"/>
      <c r="O38" s="2"/>
      <c r="P38" s="2"/>
      <c r="Q38" s="2"/>
      <c r="R38" s="2"/>
    </row>
    <row r="39" spans="1:19" x14ac:dyDescent="0.3">
      <c r="A39" s="3"/>
      <c r="B39" s="4"/>
      <c r="C39" s="10"/>
      <c r="D39" s="12"/>
      <c r="E39" s="9"/>
      <c r="F39" s="13"/>
      <c r="G39" s="9"/>
      <c r="H39" s="10"/>
      <c r="I39" s="9"/>
      <c r="J39" s="9"/>
      <c r="K39" s="9"/>
      <c r="L39" s="11"/>
      <c r="M39" s="2"/>
      <c r="N39" s="5"/>
      <c r="O39" s="2"/>
      <c r="P39" s="2"/>
      <c r="Q39" s="2"/>
      <c r="R39" s="1" t="s">
        <v>15</v>
      </c>
      <c r="S39" s="29" t="s">
        <v>50</v>
      </c>
    </row>
    <row r="40" spans="1:19" x14ac:dyDescent="0.3">
      <c r="A40" s="3" t="s">
        <v>14</v>
      </c>
      <c r="B40" s="4" t="s">
        <v>18</v>
      </c>
      <c r="C40" s="12">
        <v>5489.2460000000001</v>
      </c>
      <c r="D40" s="12">
        <v>5454.51</v>
      </c>
      <c r="E40" s="12">
        <v>5327.0950000000003</v>
      </c>
      <c r="F40" s="12">
        <v>5419.2169999999996</v>
      </c>
      <c r="G40" s="9"/>
      <c r="H40" s="10">
        <f>C40/C17</f>
        <v>0.20372738718994807</v>
      </c>
      <c r="I40" s="10">
        <f t="shared" ref="I40:K44" si="15">D40/D17</f>
        <v>0.20246074070912168</v>
      </c>
      <c r="J40" s="10">
        <f t="shared" si="15"/>
        <v>0.19711159514274185</v>
      </c>
      <c r="K40" s="10">
        <f t="shared" si="15"/>
        <v>0.19993582682199768</v>
      </c>
      <c r="L40" s="11">
        <f>AVERAGE(H40:K40)</f>
        <v>0.20080888746595232</v>
      </c>
      <c r="M40" s="2"/>
      <c r="N40" s="5">
        <f>H40/L40</f>
        <v>1.0145337179087284</v>
      </c>
      <c r="O40" s="5">
        <f>I40/L40</f>
        <v>1.0082259966877682</v>
      </c>
      <c r="P40" s="5">
        <f>J40/L40</f>
        <v>0.98158800454567852</v>
      </c>
      <c r="Q40" s="5">
        <f>K40/L40</f>
        <v>0.99565228085782465</v>
      </c>
      <c r="R40" s="6">
        <f t="shared" ref="R40:R44" si="16">AVERAGE(N40:Q40)</f>
        <v>0.99999999999999989</v>
      </c>
      <c r="S40" s="28">
        <f>_xlfn.STDEV.S(N40:Q40)</f>
        <v>1.4569376743783048E-2</v>
      </c>
    </row>
    <row r="41" spans="1:19" x14ac:dyDescent="0.3">
      <c r="A41" s="3"/>
      <c r="B41" s="4" t="s">
        <v>19</v>
      </c>
      <c r="C41" s="12">
        <v>12645.974</v>
      </c>
      <c r="D41" s="12">
        <v>12745.974</v>
      </c>
      <c r="E41" s="12">
        <v>12834.388000000001</v>
      </c>
      <c r="F41" s="12">
        <v>12785.974</v>
      </c>
      <c r="G41" s="9"/>
      <c r="H41" s="10">
        <f t="shared" ref="H41:H44" si="17">C41/C18</f>
        <v>0.36323860367415767</v>
      </c>
      <c r="I41" s="10">
        <f t="shared" si="15"/>
        <v>0.35599959981384971</v>
      </c>
      <c r="J41" s="10">
        <f t="shared" si="15"/>
        <v>0.36118690409761672</v>
      </c>
      <c r="K41" s="10">
        <f t="shared" si="15"/>
        <v>0.36680198338549452</v>
      </c>
      <c r="L41" s="11"/>
      <c r="M41" s="2"/>
      <c r="N41" s="5">
        <f>H41/L40</f>
        <v>1.8088771281885905</v>
      </c>
      <c r="O41" s="5">
        <f>I41/L40</f>
        <v>1.772827907700103</v>
      </c>
      <c r="P41" s="5">
        <f>J41/L40</f>
        <v>1.7986599530304999</v>
      </c>
      <c r="Q41" s="5">
        <f>K41/L40</f>
        <v>1.8266222576811335</v>
      </c>
      <c r="R41" s="6">
        <f t="shared" si="16"/>
        <v>1.8017468116500817</v>
      </c>
      <c r="S41" s="28">
        <f t="shared" ref="S41:S44" si="18">_xlfn.STDEV.S(N41:Q41)</f>
        <v>2.2475623320896521E-2</v>
      </c>
    </row>
    <row r="42" spans="1:19" x14ac:dyDescent="0.3">
      <c r="A42" s="3"/>
      <c r="B42" s="4" t="s">
        <v>20</v>
      </c>
      <c r="C42" s="12">
        <v>9056.56</v>
      </c>
      <c r="D42" s="12">
        <v>9268.0450000000001</v>
      </c>
      <c r="E42" s="12">
        <v>12828.066000000001</v>
      </c>
      <c r="F42" s="12">
        <v>8994.56</v>
      </c>
      <c r="G42" s="9"/>
      <c r="H42" s="10">
        <f t="shared" si="17"/>
        <v>0.24129732776003654</v>
      </c>
      <c r="I42" s="10">
        <f t="shared" si="15"/>
        <v>0.2556456014481806</v>
      </c>
      <c r="J42" s="10">
        <f t="shared" si="15"/>
        <v>0.35376270256106002</v>
      </c>
      <c r="K42" s="10">
        <f t="shared" si="15"/>
        <v>0.24250202072435484</v>
      </c>
      <c r="L42" s="11"/>
      <c r="M42" s="2"/>
      <c r="N42" s="5">
        <f>H42/L40</f>
        <v>1.2016267347776086</v>
      </c>
      <c r="O42" s="5">
        <f>I42/L40</f>
        <v>1.2730791185301795</v>
      </c>
      <c r="P42" s="5">
        <f>J42/L40</f>
        <v>1.7616884741769281</v>
      </c>
      <c r="Q42" s="5">
        <f>K42/L40</f>
        <v>1.2076259362049984</v>
      </c>
      <c r="R42" s="6">
        <f t="shared" si="16"/>
        <v>1.3610050659224286</v>
      </c>
      <c r="S42" s="28">
        <f t="shared" si="18"/>
        <v>0.26907543907898807</v>
      </c>
    </row>
    <row r="43" spans="1:19" x14ac:dyDescent="0.3">
      <c r="A43" s="3"/>
      <c r="B43" s="4" t="s">
        <v>21</v>
      </c>
      <c r="C43" s="12">
        <v>27530.167000000001</v>
      </c>
      <c r="D43" s="12">
        <v>27441.631000000001</v>
      </c>
      <c r="E43" s="12">
        <v>27510.044999999998</v>
      </c>
      <c r="F43" s="12">
        <v>27303.803</v>
      </c>
      <c r="G43" s="9"/>
      <c r="H43" s="10">
        <f t="shared" si="17"/>
        <v>0.9603352550851938</v>
      </c>
      <c r="I43" s="10">
        <f t="shared" si="15"/>
        <v>0.95045981129160195</v>
      </c>
      <c r="J43" s="10">
        <f t="shared" si="15"/>
        <v>0.94401091084035704</v>
      </c>
      <c r="K43" s="10">
        <f t="shared" si="15"/>
        <v>0.94471400604671152</v>
      </c>
      <c r="L43" s="11"/>
      <c r="M43" s="2"/>
      <c r="N43" s="5">
        <f>H43/L40</f>
        <v>4.7823344235599192</v>
      </c>
      <c r="O43" s="5">
        <f>I43/L40</f>
        <v>4.7331561032265315</v>
      </c>
      <c r="P43" s="5">
        <f>J43/L40</f>
        <v>4.7010414865249261</v>
      </c>
      <c r="Q43" s="5">
        <f>K43/L40</f>
        <v>4.7045428017068733</v>
      </c>
      <c r="R43" s="6">
        <f t="shared" si="16"/>
        <v>4.7302687037545628</v>
      </c>
      <c r="S43" s="28">
        <f t="shared" si="18"/>
        <v>3.7573166478735376E-2</v>
      </c>
    </row>
    <row r="44" spans="1:19" x14ac:dyDescent="0.3">
      <c r="A44" s="3"/>
      <c r="B44" s="4" t="s">
        <v>22</v>
      </c>
      <c r="C44" s="12">
        <v>26242.902999999998</v>
      </c>
      <c r="D44" s="12">
        <v>27013.024000000001</v>
      </c>
      <c r="E44" s="12">
        <v>27022.316999999999</v>
      </c>
      <c r="F44" s="12">
        <v>26960.902999999998</v>
      </c>
      <c r="G44" s="9"/>
      <c r="H44" s="10">
        <f t="shared" si="17"/>
        <v>0.86209404182178417</v>
      </c>
      <c r="I44" s="10">
        <f t="shared" si="15"/>
        <v>0.88478201506673071</v>
      </c>
      <c r="J44" s="10">
        <f t="shared" si="15"/>
        <v>0.889954360321767</v>
      </c>
      <c r="K44" s="10">
        <f t="shared" si="15"/>
        <v>0.88548564551367259</v>
      </c>
      <c r="L44" s="11"/>
      <c r="M44" s="2"/>
      <c r="N44" s="5">
        <f>H44/L40</f>
        <v>4.2931070068696764</v>
      </c>
      <c r="O44" s="5">
        <f>I44/L40</f>
        <v>4.406089920779765</v>
      </c>
      <c r="P44" s="5">
        <f>J44/L40</f>
        <v>4.4318474722522483</v>
      </c>
      <c r="Q44" s="5">
        <f>K44/L40</f>
        <v>4.4095939013845147</v>
      </c>
      <c r="R44" s="6">
        <f t="shared" si="16"/>
        <v>4.3851595753215511</v>
      </c>
      <c r="S44" s="28">
        <f t="shared" si="18"/>
        <v>6.2419416662739063E-2</v>
      </c>
    </row>
    <row r="45" spans="1:19" x14ac:dyDescent="0.3">
      <c r="A45" s="3"/>
      <c r="B45" s="4"/>
      <c r="C45" s="12"/>
      <c r="D45" s="12"/>
      <c r="E45" s="12"/>
      <c r="F45" s="12"/>
      <c r="G45" s="9"/>
      <c r="H45" s="10"/>
      <c r="I45" s="10"/>
      <c r="J45" s="10"/>
      <c r="K45" s="10"/>
      <c r="L45" s="11"/>
      <c r="M45" s="2"/>
      <c r="N45" s="5"/>
      <c r="O45" s="5"/>
      <c r="P45" s="5"/>
      <c r="Q45" s="5"/>
      <c r="R45" s="6"/>
    </row>
    <row r="46" spans="1:19" x14ac:dyDescent="0.3">
      <c r="C46" s="14"/>
      <c r="D46" s="14"/>
      <c r="F46" s="14"/>
      <c r="H46" s="16"/>
    </row>
    <row r="47" spans="1:19" x14ac:dyDescent="0.3">
      <c r="C47" s="14"/>
      <c r="D47" s="14"/>
      <c r="F47" s="14"/>
    </row>
    <row r="48" spans="1:19" ht="20.25" x14ac:dyDescent="0.3">
      <c r="A48" s="8" t="s">
        <v>17</v>
      </c>
      <c r="B48" s="2"/>
      <c r="C48" s="9"/>
      <c r="D48" s="9"/>
      <c r="E48" s="9"/>
      <c r="F48" s="9"/>
      <c r="G48" s="9"/>
      <c r="H48" s="9"/>
      <c r="I48" s="9"/>
      <c r="J48" s="9"/>
      <c r="K48" s="9"/>
      <c r="L48" s="9"/>
      <c r="M48" s="2"/>
      <c r="N48" s="2"/>
      <c r="O48" s="2"/>
      <c r="P48" s="2"/>
      <c r="Q48" s="2"/>
      <c r="R48" s="2"/>
    </row>
    <row r="49" spans="1:19" x14ac:dyDescent="0.3">
      <c r="A49" s="3"/>
      <c r="B49" s="2"/>
      <c r="C49" s="17" t="s">
        <v>4</v>
      </c>
      <c r="D49" s="17" t="s">
        <v>5</v>
      </c>
      <c r="E49" s="17" t="s">
        <v>6</v>
      </c>
      <c r="F49" s="17" t="s">
        <v>7</v>
      </c>
      <c r="G49" s="9"/>
      <c r="H49" s="9" t="s">
        <v>2</v>
      </c>
      <c r="I49" s="9" t="s">
        <v>2</v>
      </c>
      <c r="J49" s="9" t="s">
        <v>2</v>
      </c>
      <c r="K49" s="9" t="s">
        <v>2</v>
      </c>
      <c r="L49" s="9"/>
      <c r="M49" s="2"/>
      <c r="N49" s="1" t="s">
        <v>4</v>
      </c>
      <c r="O49" s="1" t="s">
        <v>5</v>
      </c>
      <c r="P49" s="1" t="s">
        <v>6</v>
      </c>
      <c r="Q49" s="1" t="s">
        <v>7</v>
      </c>
      <c r="R49" s="1" t="s">
        <v>10</v>
      </c>
      <c r="S49" s="29" t="s">
        <v>50</v>
      </c>
    </row>
    <row r="50" spans="1:19" x14ac:dyDescent="0.3">
      <c r="A50" s="3" t="s">
        <v>0</v>
      </c>
      <c r="B50" s="4" t="s">
        <v>18</v>
      </c>
      <c r="C50" s="18">
        <v>10484.64</v>
      </c>
      <c r="D50" s="18">
        <v>10250.761</v>
      </c>
      <c r="E50" s="18">
        <v>10250.761</v>
      </c>
      <c r="F50" s="18">
        <v>10250.761</v>
      </c>
      <c r="G50" s="9"/>
      <c r="H50" s="10">
        <f>C50/C64</f>
        <v>0.78971308591605116</v>
      </c>
      <c r="I50" s="10">
        <f>D50/D64</f>
        <v>0.74118160594682858</v>
      </c>
      <c r="J50" s="10">
        <f>E50/E64</f>
        <v>0.79887360170480226</v>
      </c>
      <c r="K50" s="10">
        <f>F50/F64</f>
        <v>0.79432580422616594</v>
      </c>
      <c r="L50" s="11">
        <f>AVERAGE(H50:K50)</f>
        <v>0.78102352444846201</v>
      </c>
      <c r="M50" s="2"/>
      <c r="N50" s="5">
        <f>H50/L50</f>
        <v>1.0111258639408147</v>
      </c>
      <c r="O50" s="5">
        <f>I50/L50</f>
        <v>0.94898755638664178</v>
      </c>
      <c r="P50" s="5">
        <f>J50/L50</f>
        <v>1.0228547242145434</v>
      </c>
      <c r="Q50" s="5">
        <f>K50/L50</f>
        <v>1.017031855458</v>
      </c>
      <c r="R50" s="6">
        <f t="shared" ref="R50:R54" si="19">AVERAGE(N50:Q50)</f>
        <v>1</v>
      </c>
      <c r="S50" s="28">
        <f>_xlfn.STDEV.S(N50:Q50)</f>
        <v>3.4343736794844232E-2</v>
      </c>
    </row>
    <row r="51" spans="1:19" x14ac:dyDescent="0.3">
      <c r="A51" s="3"/>
      <c r="B51" s="4" t="s">
        <v>19</v>
      </c>
      <c r="C51" s="18">
        <v>10479.368</v>
      </c>
      <c r="D51" s="18">
        <v>10049.368</v>
      </c>
      <c r="E51" s="18">
        <v>10132.075000000001</v>
      </c>
      <c r="F51" s="18">
        <v>10171.489</v>
      </c>
      <c r="G51" s="9"/>
      <c r="H51" s="10">
        <f t="shared" ref="H51:K54" si="20">C51/C65</f>
        <v>0.72128728361281003</v>
      </c>
      <c r="I51" s="10">
        <f t="shared" si="20"/>
        <v>0.69794746785055262</v>
      </c>
      <c r="J51" s="10">
        <f t="shared" si="20"/>
        <v>0.62592757925721509</v>
      </c>
      <c r="K51" s="10">
        <f t="shared" si="20"/>
        <v>0.58792732432404471</v>
      </c>
      <c r="L51" s="11"/>
      <c r="M51" s="2"/>
      <c r="N51" s="5">
        <f>H51/L50</f>
        <v>0.92351543972015937</v>
      </c>
      <c r="O51" s="5">
        <f>I51/L50</f>
        <v>0.89363181261847968</v>
      </c>
      <c r="P51" s="5">
        <f>J51/L50</f>
        <v>0.8014196239469592</v>
      </c>
      <c r="Q51" s="5">
        <f>K51/L50</f>
        <v>0.75276519326255031</v>
      </c>
      <c r="R51" s="6">
        <f t="shared" si="19"/>
        <v>0.84283301738703709</v>
      </c>
      <c r="S51" s="28">
        <f t="shared" ref="S51:S54" si="21">_xlfn.STDEV.S(N51:Q51)</f>
        <v>7.9409178666046978E-2</v>
      </c>
    </row>
    <row r="52" spans="1:19" x14ac:dyDescent="0.3">
      <c r="A52" s="3"/>
      <c r="B52" s="4" t="s">
        <v>20</v>
      </c>
      <c r="C52" s="18">
        <v>25647.945</v>
      </c>
      <c r="D52" s="18">
        <v>24968.409</v>
      </c>
      <c r="E52" s="18">
        <v>25352.823</v>
      </c>
      <c r="F52" s="18">
        <v>28631.329000000002</v>
      </c>
      <c r="G52" s="9"/>
      <c r="H52" s="10">
        <f t="shared" si="20"/>
        <v>1.2727357222222526</v>
      </c>
      <c r="I52" s="10">
        <f t="shared" si="20"/>
        <v>1.2379166038248854</v>
      </c>
      <c r="J52" s="10">
        <f t="shared" si="20"/>
        <v>1.2552343509138499</v>
      </c>
      <c r="K52" s="10">
        <f t="shared" si="20"/>
        <v>1.4147619080561096</v>
      </c>
      <c r="L52" s="11"/>
      <c r="M52" s="2"/>
      <c r="N52" s="5">
        <f>H52/L50</f>
        <v>1.6295741195772875</v>
      </c>
      <c r="O52" s="5">
        <f>I52/L50</f>
        <v>1.5849927243856952</v>
      </c>
      <c r="P52" s="5">
        <f>J52/L50</f>
        <v>1.6071658684035963</v>
      </c>
      <c r="Q52" s="5">
        <f>K52/L50</f>
        <v>1.8114203526138046</v>
      </c>
      <c r="R52" s="6">
        <f t="shared" si="19"/>
        <v>1.658288266245096</v>
      </c>
      <c r="S52" s="28">
        <f t="shared" si="21"/>
        <v>0.10369775650421406</v>
      </c>
    </row>
    <row r="53" spans="1:19" x14ac:dyDescent="0.3">
      <c r="A53" s="3"/>
      <c r="B53" s="4" t="s">
        <v>21</v>
      </c>
      <c r="C53" s="18">
        <v>16697.803</v>
      </c>
      <c r="D53" s="18">
        <v>16270.630999999999</v>
      </c>
      <c r="E53" s="18">
        <v>16541.631000000001</v>
      </c>
      <c r="F53" s="18">
        <v>16144.388000000001</v>
      </c>
      <c r="G53" s="9"/>
      <c r="H53" s="10">
        <f t="shared" si="20"/>
        <v>1.031194463720986</v>
      </c>
      <c r="I53" s="10">
        <f t="shared" si="20"/>
        <v>1.0132399229195324</v>
      </c>
      <c r="J53" s="10">
        <f t="shared" si="20"/>
        <v>1.0274895296779474</v>
      </c>
      <c r="K53" s="10">
        <f t="shared" si="20"/>
        <v>0.85720144471926918</v>
      </c>
      <c r="L53" s="11"/>
      <c r="M53" s="2"/>
      <c r="N53" s="5">
        <f>H53/L50</f>
        <v>1.3203116570005853</v>
      </c>
      <c r="O53" s="5">
        <f>I53/L50</f>
        <v>1.2973231806750705</v>
      </c>
      <c r="P53" s="5">
        <f>J53/L50</f>
        <v>1.3155679662831323</v>
      </c>
      <c r="Q53" s="5">
        <f>K53/L50</f>
        <v>1.0975360125350924</v>
      </c>
      <c r="R53" s="6">
        <f t="shared" si="19"/>
        <v>1.25768470412347</v>
      </c>
      <c r="S53" s="28">
        <f t="shared" si="21"/>
        <v>0.10722471653140069</v>
      </c>
    </row>
    <row r="54" spans="1:19" x14ac:dyDescent="0.3">
      <c r="A54" s="3"/>
      <c r="B54" s="4" t="s">
        <v>22</v>
      </c>
      <c r="C54" s="18">
        <v>7999.933</v>
      </c>
      <c r="D54" s="18">
        <v>8376.2459999999992</v>
      </c>
      <c r="E54" s="18">
        <v>8637.66</v>
      </c>
      <c r="F54" s="18">
        <v>8488.9529999999995</v>
      </c>
      <c r="G54" s="9"/>
      <c r="H54" s="10">
        <f t="shared" si="20"/>
        <v>0.37612248230317141</v>
      </c>
      <c r="I54" s="10">
        <f t="shared" si="20"/>
        <v>0.39215371037630437</v>
      </c>
      <c r="J54" s="10">
        <f t="shared" si="20"/>
        <v>0.39985867832570482</v>
      </c>
      <c r="K54" s="10">
        <f t="shared" si="20"/>
        <v>0.33168945115035997</v>
      </c>
      <c r="L54" s="11"/>
      <c r="M54" s="2"/>
      <c r="N54" s="5">
        <f>H54/L50</f>
        <v>0.4815763809019441</v>
      </c>
      <c r="O54" s="5">
        <f>I54/L50</f>
        <v>0.50210230306856996</v>
      </c>
      <c r="P54" s="5">
        <f>J54/L50</f>
        <v>0.51196752185931194</v>
      </c>
      <c r="Q54" s="5">
        <f>K54/L50</f>
        <v>0.42468560903410718</v>
      </c>
      <c r="R54" s="6">
        <f t="shared" si="19"/>
        <v>0.48008295371598325</v>
      </c>
      <c r="S54" s="28">
        <f t="shared" si="21"/>
        <v>3.904089118757486E-2</v>
      </c>
    </row>
    <row r="55" spans="1:19" x14ac:dyDescent="0.3">
      <c r="A55" s="3"/>
      <c r="B55" s="4"/>
      <c r="C55" s="18"/>
      <c r="D55" s="18"/>
      <c r="E55" s="18"/>
      <c r="F55" s="18"/>
      <c r="G55" s="9"/>
      <c r="H55" s="10"/>
      <c r="I55" s="10"/>
      <c r="J55" s="10"/>
      <c r="K55" s="10"/>
      <c r="L55" s="11"/>
      <c r="M55" s="2"/>
      <c r="N55" s="5"/>
      <c r="O55" s="5"/>
      <c r="P55" s="5"/>
      <c r="Q55" s="5"/>
      <c r="R55" s="6"/>
    </row>
    <row r="56" spans="1:19" x14ac:dyDescent="0.3">
      <c r="A56" s="3"/>
      <c r="B56" s="4"/>
      <c r="C56" s="18"/>
      <c r="D56" s="18"/>
      <c r="E56" s="18"/>
      <c r="F56" s="18"/>
      <c r="G56" s="9"/>
      <c r="H56" s="10"/>
      <c r="I56" s="10"/>
      <c r="J56" s="10"/>
      <c r="K56" s="10"/>
      <c r="L56" s="11"/>
      <c r="M56" s="2"/>
      <c r="N56" s="5"/>
      <c r="O56" s="5"/>
      <c r="P56" s="5"/>
      <c r="Q56" s="5"/>
      <c r="R56" s="1" t="s">
        <v>11</v>
      </c>
      <c r="S56" s="29" t="s">
        <v>50</v>
      </c>
    </row>
    <row r="57" spans="1:19" x14ac:dyDescent="0.3">
      <c r="A57" s="3" t="s">
        <v>3</v>
      </c>
      <c r="B57" s="4" t="s">
        <v>18</v>
      </c>
      <c r="C57" s="18">
        <v>1726.778</v>
      </c>
      <c r="D57" s="17">
        <v>1726.778</v>
      </c>
      <c r="E57" s="18">
        <v>1726.778</v>
      </c>
      <c r="F57" s="18">
        <v>1726.778</v>
      </c>
      <c r="G57" s="9"/>
      <c r="H57" s="10">
        <f>C57/C64</f>
        <v>0.13006256610355216</v>
      </c>
      <c r="I57" s="10">
        <f t="shared" ref="I57:K61" si="22">D57/D64</f>
        <v>0.12485473918996383</v>
      </c>
      <c r="J57" s="10">
        <f t="shared" si="22"/>
        <v>0.13457316585613643</v>
      </c>
      <c r="K57" s="10">
        <f t="shared" si="22"/>
        <v>0.13380707281830592</v>
      </c>
      <c r="L57" s="11">
        <f>AVERAGE(H57:K57)</f>
        <v>0.13082438599198959</v>
      </c>
      <c r="M57" s="2"/>
      <c r="N57" s="5">
        <f>H57/L57</f>
        <v>0.99417677459243659</v>
      </c>
      <c r="O57" s="5">
        <f>I57/L57</f>
        <v>0.95436900577243078</v>
      </c>
      <c r="P57" s="5">
        <f>J57/L57</f>
        <v>1.0286550541454587</v>
      </c>
      <c r="Q57" s="5">
        <f>K57/L57</f>
        <v>1.0227991654896738</v>
      </c>
      <c r="R57" s="6">
        <f t="shared" ref="R57:R61" si="23">AVERAGE(N57:Q57)</f>
        <v>1</v>
      </c>
      <c r="S57" s="28">
        <f>_xlfn.STDEV.S(N57:Q57)</f>
        <v>3.3946092870159324E-2</v>
      </c>
    </row>
    <row r="58" spans="1:19" x14ac:dyDescent="0.3">
      <c r="A58" s="3"/>
      <c r="B58" s="4" t="s">
        <v>19</v>
      </c>
      <c r="C58" s="18">
        <v>1787.607</v>
      </c>
      <c r="D58" s="17">
        <v>1769.607</v>
      </c>
      <c r="E58" s="18">
        <v>1795.3140000000001</v>
      </c>
      <c r="F58" s="18">
        <v>1802.3140000000001</v>
      </c>
      <c r="G58" s="9"/>
      <c r="H58" s="10">
        <f t="shared" ref="H58:H61" si="24">C58/C65</f>
        <v>0.12303969067573965</v>
      </c>
      <c r="I58" s="10">
        <f t="shared" si="22"/>
        <v>0.12290252727739821</v>
      </c>
      <c r="J58" s="10">
        <f t="shared" si="22"/>
        <v>0.11090882627957134</v>
      </c>
      <c r="K58" s="10">
        <f t="shared" si="22"/>
        <v>0.10417645318318354</v>
      </c>
      <c r="L58" s="11"/>
      <c r="M58" s="2"/>
      <c r="N58" s="5">
        <f>H58/L57</f>
        <v>0.94049507469710891</v>
      </c>
      <c r="O58" s="5">
        <f>I58/L57</f>
        <v>0.93944662033364001</v>
      </c>
      <c r="P58" s="5">
        <f>J58/L57</f>
        <v>0.84776875074622793</v>
      </c>
      <c r="Q58" s="5">
        <f>K58/L57</f>
        <v>0.79630760269390666</v>
      </c>
      <c r="R58" s="6">
        <f t="shared" si="23"/>
        <v>0.88100451211772102</v>
      </c>
      <c r="S58" s="28">
        <f t="shared" ref="S58:S61" si="25">_xlfn.STDEV.S(N58:Q58)</f>
        <v>7.1257255416839013E-2</v>
      </c>
    </row>
    <row r="59" spans="1:19" x14ac:dyDescent="0.3">
      <c r="A59" s="3"/>
      <c r="B59" s="4" t="s">
        <v>20</v>
      </c>
      <c r="C59" s="18">
        <v>15604.924000000001</v>
      </c>
      <c r="D59" s="17">
        <v>15705.045</v>
      </c>
      <c r="E59" s="18">
        <v>15703.045</v>
      </c>
      <c r="F59" s="18">
        <v>15697.630999999999</v>
      </c>
      <c r="G59" s="9"/>
      <c r="H59" s="10">
        <f t="shared" si="24"/>
        <v>0.77436785743900194</v>
      </c>
      <c r="I59" s="10">
        <f t="shared" si="22"/>
        <v>0.77864536620322899</v>
      </c>
      <c r="J59" s="10">
        <f t="shared" si="22"/>
        <v>0.77746772018035137</v>
      </c>
      <c r="K59" s="10">
        <f t="shared" si="22"/>
        <v>0.77566816355331369</v>
      </c>
      <c r="L59" s="11"/>
      <c r="M59" s="2"/>
      <c r="N59" s="5">
        <f>H59/L57</f>
        <v>5.91914001023033</v>
      </c>
      <c r="O59" s="5">
        <f>I59/L57</f>
        <v>5.9518365807648861</v>
      </c>
      <c r="P59" s="5">
        <f>J59/L57</f>
        <v>5.9428348490621303</v>
      </c>
      <c r="Q59" s="5">
        <f>K59/L57</f>
        <v>5.9290793354138733</v>
      </c>
      <c r="R59" s="6">
        <f t="shared" si="23"/>
        <v>5.9357226938678052</v>
      </c>
      <c r="S59" s="28">
        <f t="shared" si="25"/>
        <v>1.4484010846540369E-2</v>
      </c>
    </row>
    <row r="60" spans="1:19" x14ac:dyDescent="0.3">
      <c r="A60" s="3"/>
      <c r="B60" s="4" t="s">
        <v>21</v>
      </c>
      <c r="C60" s="18">
        <v>21502.803</v>
      </c>
      <c r="D60" s="17">
        <v>21380.387999999999</v>
      </c>
      <c r="E60" s="18">
        <v>21352.387999999999</v>
      </c>
      <c r="F60" s="18">
        <v>21380.095000000001</v>
      </c>
      <c r="G60" s="9"/>
      <c r="H60" s="10">
        <f t="shared" si="24"/>
        <v>1.3279334657429489</v>
      </c>
      <c r="I60" s="10">
        <f t="shared" si="22"/>
        <v>1.331445761944309</v>
      </c>
      <c r="J60" s="10">
        <f t="shared" si="22"/>
        <v>1.3263114806285452</v>
      </c>
      <c r="K60" s="10">
        <f t="shared" si="22"/>
        <v>1.1351962256008232</v>
      </c>
      <c r="L60" s="11"/>
      <c r="M60" s="2"/>
      <c r="N60" s="5">
        <f>H60/L57</f>
        <v>10.150504095041262</v>
      </c>
      <c r="O60" s="5">
        <f>I60/L57</f>
        <v>10.177351507125238</v>
      </c>
      <c r="P60" s="5">
        <f>J60/L57</f>
        <v>10.138105908708454</v>
      </c>
      <c r="Q60" s="5">
        <f>K60/L57</f>
        <v>8.6772524632397783</v>
      </c>
      <c r="R60" s="6">
        <f t="shared" si="23"/>
        <v>9.7858034935286824</v>
      </c>
      <c r="S60" s="28">
        <f t="shared" si="25"/>
        <v>0.73921551981163025</v>
      </c>
    </row>
    <row r="61" spans="1:19" x14ac:dyDescent="0.3">
      <c r="A61" s="3"/>
      <c r="B61" s="4" t="s">
        <v>22</v>
      </c>
      <c r="C61" s="18">
        <v>26538.044999999998</v>
      </c>
      <c r="D61" s="17">
        <v>26334.095000000001</v>
      </c>
      <c r="E61" s="18">
        <v>26595.044999999998</v>
      </c>
      <c r="F61" s="18">
        <v>26611.631000000001</v>
      </c>
      <c r="G61" s="9"/>
      <c r="H61" s="10">
        <f t="shared" si="24"/>
        <v>1.2477048696374415</v>
      </c>
      <c r="I61" s="10">
        <f t="shared" si="22"/>
        <v>1.2328927617040002</v>
      </c>
      <c r="J61" s="10">
        <f t="shared" si="22"/>
        <v>1.2311505134159766</v>
      </c>
      <c r="K61" s="10">
        <f t="shared" si="22"/>
        <v>1.0397981094495288</v>
      </c>
      <c r="L61" s="11"/>
      <c r="M61" s="2"/>
      <c r="N61" s="5">
        <f>H61/L57</f>
        <v>9.5372499567002649</v>
      </c>
      <c r="O61" s="5">
        <f>I61/L57</f>
        <v>9.4240286499757815</v>
      </c>
      <c r="P61" s="5">
        <f>J61/L57</f>
        <v>9.4107111918060919</v>
      </c>
      <c r="Q61" s="5">
        <f>K61/L57</f>
        <v>7.9480450190165302</v>
      </c>
      <c r="R61" s="6">
        <f t="shared" si="23"/>
        <v>9.0800087043746682</v>
      </c>
      <c r="S61" s="28">
        <f t="shared" si="25"/>
        <v>0.75677500090021954</v>
      </c>
    </row>
    <row r="62" spans="1:19" x14ac:dyDescent="0.3">
      <c r="A62" s="3"/>
      <c r="B62" s="4"/>
      <c r="C62" s="10"/>
      <c r="D62" s="10"/>
      <c r="E62" s="10"/>
      <c r="F62" s="10"/>
      <c r="G62" s="9"/>
      <c r="H62" s="10"/>
      <c r="I62" s="10"/>
      <c r="J62" s="10"/>
      <c r="K62" s="10"/>
      <c r="L62" s="11"/>
      <c r="M62" s="2"/>
      <c r="N62" s="5"/>
      <c r="O62" s="5"/>
      <c r="P62" s="5"/>
      <c r="Q62" s="5"/>
      <c r="R62" s="6"/>
    </row>
    <row r="63" spans="1:19" x14ac:dyDescent="0.3">
      <c r="A63" s="3"/>
      <c r="B63" s="2"/>
      <c r="C63" s="10"/>
      <c r="D63" s="12"/>
      <c r="E63" s="9"/>
      <c r="F63" s="13"/>
      <c r="G63" s="9"/>
      <c r="H63" s="9"/>
      <c r="I63" s="9"/>
      <c r="J63" s="9"/>
      <c r="K63" s="9"/>
      <c r="L63" s="9"/>
      <c r="M63" s="2"/>
      <c r="N63" s="2"/>
      <c r="O63" s="2"/>
      <c r="P63" s="2"/>
      <c r="Q63" s="2"/>
      <c r="R63" s="2"/>
    </row>
    <row r="64" spans="1:19" x14ac:dyDescent="0.3">
      <c r="A64" s="3" t="s">
        <v>1</v>
      </c>
      <c r="B64" s="4" t="s">
        <v>18</v>
      </c>
      <c r="C64" s="10">
        <v>13276.518</v>
      </c>
      <c r="D64" s="10">
        <v>13830.296</v>
      </c>
      <c r="E64" s="10">
        <v>12831.518</v>
      </c>
      <c r="F64" s="10">
        <v>12904.983</v>
      </c>
      <c r="G64" s="9"/>
      <c r="H64" s="9"/>
      <c r="I64" s="9"/>
      <c r="J64" s="9"/>
      <c r="K64" s="9"/>
      <c r="L64" s="9"/>
      <c r="M64" s="2"/>
      <c r="N64" s="2"/>
      <c r="O64" s="2"/>
      <c r="P64" s="2"/>
      <c r="Q64" s="2"/>
      <c r="R64" s="2"/>
    </row>
    <row r="65" spans="1:19" x14ac:dyDescent="0.3">
      <c r="A65" s="3"/>
      <c r="B65" s="4" t="s">
        <v>19</v>
      </c>
      <c r="C65" s="10">
        <v>14528.701999999999</v>
      </c>
      <c r="D65" s="10">
        <v>14398.459000000001</v>
      </c>
      <c r="E65" s="10">
        <v>16187.296</v>
      </c>
      <c r="F65" s="10">
        <v>17300.589</v>
      </c>
      <c r="G65" s="9"/>
      <c r="H65" s="9"/>
      <c r="I65" s="9"/>
      <c r="J65" s="9"/>
      <c r="K65" s="9"/>
      <c r="L65" s="9"/>
      <c r="M65" s="2"/>
      <c r="N65" s="2"/>
      <c r="O65" s="2"/>
      <c r="P65" s="2"/>
      <c r="Q65" s="2"/>
      <c r="R65" s="2"/>
    </row>
    <row r="66" spans="1:19" x14ac:dyDescent="0.3">
      <c r="A66" s="3"/>
      <c r="B66" s="4" t="s">
        <v>20</v>
      </c>
      <c r="C66" s="10">
        <v>20151.823</v>
      </c>
      <c r="D66" s="10">
        <v>20169.702000000001</v>
      </c>
      <c r="E66" s="10">
        <v>20197.681</v>
      </c>
      <c r="F66" s="10">
        <v>20237.560000000001</v>
      </c>
      <c r="G66" s="9"/>
      <c r="H66" s="9"/>
      <c r="I66" s="9"/>
      <c r="J66" s="9"/>
      <c r="K66" s="9"/>
      <c r="L66" s="9"/>
      <c r="M66" s="2"/>
      <c r="N66" s="2"/>
      <c r="O66" s="2"/>
      <c r="P66" s="2"/>
      <c r="Q66" s="2"/>
      <c r="R66" s="2"/>
    </row>
    <row r="67" spans="1:19" x14ac:dyDescent="0.3">
      <c r="A67" s="3"/>
      <c r="B67" s="4" t="s">
        <v>21</v>
      </c>
      <c r="C67" s="10">
        <v>16192.681</v>
      </c>
      <c r="D67" s="10">
        <v>16058.023999999999</v>
      </c>
      <c r="E67" s="10">
        <v>16099.075000000001</v>
      </c>
      <c r="F67" s="10">
        <v>18833.831999999999</v>
      </c>
      <c r="G67" s="9"/>
      <c r="H67" s="9"/>
      <c r="I67" s="9"/>
      <c r="J67" s="9"/>
      <c r="K67" s="9"/>
      <c r="L67" s="9"/>
      <c r="M67" s="2"/>
      <c r="N67" s="2"/>
      <c r="O67" s="2"/>
      <c r="P67" s="2"/>
      <c r="Q67" s="2"/>
      <c r="R67" s="2"/>
    </row>
    <row r="68" spans="1:19" x14ac:dyDescent="0.3">
      <c r="A68" s="3"/>
      <c r="B68" s="4" t="s">
        <v>22</v>
      </c>
      <c r="C68" s="10">
        <v>21269.489000000001</v>
      </c>
      <c r="D68" s="10">
        <v>21359.598999999998</v>
      </c>
      <c r="E68" s="10">
        <v>21601.781999999999</v>
      </c>
      <c r="F68" s="10">
        <v>25593.075000000001</v>
      </c>
      <c r="G68" s="9"/>
      <c r="H68" s="9"/>
      <c r="I68" s="9"/>
      <c r="J68" s="9"/>
      <c r="K68" s="9"/>
      <c r="L68" s="9"/>
      <c r="M68" s="2"/>
      <c r="N68" s="2"/>
      <c r="O68" s="2"/>
      <c r="P68" s="2"/>
      <c r="Q68" s="2"/>
      <c r="R68" s="2"/>
    </row>
    <row r="69" spans="1:19" x14ac:dyDescent="0.3">
      <c r="A69" s="2"/>
      <c r="B69" s="4"/>
      <c r="C69" s="10"/>
      <c r="D69" s="10"/>
      <c r="E69" s="10"/>
      <c r="F69" s="10"/>
      <c r="G69" s="9"/>
      <c r="H69" s="9"/>
      <c r="I69" s="9"/>
      <c r="J69" s="9"/>
      <c r="K69" s="9"/>
      <c r="L69" s="9"/>
      <c r="M69" s="2"/>
      <c r="N69" s="2"/>
      <c r="O69" s="2"/>
      <c r="P69" s="2"/>
      <c r="Q69" s="2"/>
      <c r="R69" s="2"/>
    </row>
    <row r="70" spans="1:19" x14ac:dyDescent="0.3">
      <c r="A70" s="2"/>
      <c r="B70" s="2"/>
      <c r="C70" s="9"/>
      <c r="D70" s="9"/>
      <c r="E70" s="9"/>
      <c r="F70" s="9"/>
      <c r="G70" s="9"/>
      <c r="H70" s="9"/>
      <c r="I70" s="9"/>
      <c r="J70" s="9"/>
      <c r="K70" s="9"/>
      <c r="L70" s="9"/>
      <c r="M70" s="2"/>
      <c r="N70" s="2"/>
      <c r="O70" s="2"/>
      <c r="P70" s="2"/>
      <c r="Q70" s="2"/>
      <c r="R70" s="1" t="s">
        <v>12</v>
      </c>
      <c r="S70" s="29" t="s">
        <v>50</v>
      </c>
    </row>
    <row r="71" spans="1:19" x14ac:dyDescent="0.3">
      <c r="A71" s="3" t="s">
        <v>8</v>
      </c>
      <c r="B71" s="4" t="s">
        <v>18</v>
      </c>
      <c r="C71" s="10">
        <v>3052.761</v>
      </c>
      <c r="D71" s="10">
        <v>2752.2249999999999</v>
      </c>
      <c r="E71" s="10">
        <v>2851.933</v>
      </c>
      <c r="F71" s="10">
        <v>9281.5390000000007</v>
      </c>
      <c r="G71" s="9"/>
      <c r="H71" s="10">
        <f>C71/C64</f>
        <v>0.22993687049571279</v>
      </c>
      <c r="I71" s="10">
        <f t="shared" ref="I71:K75" si="26">D71/D64</f>
        <v>0.1989997177211536</v>
      </c>
      <c r="J71" s="10">
        <f t="shared" si="26"/>
        <v>0.22225998513971612</v>
      </c>
      <c r="K71" s="10">
        <f t="shared" si="26"/>
        <v>0.71922132714161657</v>
      </c>
      <c r="L71" s="11">
        <f>AVERAGE(H71:K71)</f>
        <v>0.34260447512454978</v>
      </c>
      <c r="M71" s="2"/>
      <c r="N71" s="5">
        <f>H71/L71</f>
        <v>0.6711438033963858</v>
      </c>
      <c r="O71" s="5">
        <f>I71/L71</f>
        <v>0.58084389484057275</v>
      </c>
      <c r="P71" s="5">
        <f>J71/L71</f>
        <v>0.64873637467495471</v>
      </c>
      <c r="Q71" s="5">
        <f>K71/L71</f>
        <v>2.0992759270880867</v>
      </c>
      <c r="R71" s="6">
        <f t="shared" ref="R71:R75" si="27">AVERAGE(N71:Q71)</f>
        <v>1</v>
      </c>
      <c r="S71" s="28">
        <f>_xlfn.STDEV.S(N71:Q71)</f>
        <v>0.73385555728832674</v>
      </c>
    </row>
    <row r="72" spans="1:19" x14ac:dyDescent="0.3">
      <c r="A72" s="3"/>
      <c r="B72" s="4" t="s">
        <v>19</v>
      </c>
      <c r="C72" s="10">
        <v>13495.924000000001</v>
      </c>
      <c r="D72" s="10">
        <v>13288.924000000001</v>
      </c>
      <c r="E72" s="10">
        <v>13186.217000000001</v>
      </c>
      <c r="F72" s="10">
        <v>13428.803</v>
      </c>
      <c r="G72" s="9"/>
      <c r="H72" s="10">
        <f t="shared" ref="H72:H75" si="28">C72/C65</f>
        <v>0.92891464082613862</v>
      </c>
      <c r="I72" s="10">
        <f t="shared" si="26"/>
        <v>0.92294071191924076</v>
      </c>
      <c r="J72" s="10">
        <f t="shared" si="26"/>
        <v>0.81460282186722233</v>
      </c>
      <c r="K72" s="10">
        <f t="shared" si="26"/>
        <v>0.77620496042071163</v>
      </c>
      <c r="L72" s="11"/>
      <c r="M72" s="2"/>
      <c r="N72" s="5">
        <f>H72/L71</f>
        <v>2.7113324789130169</v>
      </c>
      <c r="O72" s="5">
        <f>I72/L71</f>
        <v>2.6938956695872598</v>
      </c>
      <c r="P72" s="5">
        <f>J72/L71</f>
        <v>2.3776771204494138</v>
      </c>
      <c r="Q72" s="5">
        <f>K72/L71</f>
        <v>2.2656007635000437</v>
      </c>
      <c r="R72" s="6">
        <f t="shared" si="27"/>
        <v>2.5121265081124333</v>
      </c>
      <c r="S72" s="28">
        <f t="shared" ref="S72:S75" si="29">_xlfn.STDEV.S(N72:Q72)</f>
        <v>0.22477739170530367</v>
      </c>
    </row>
    <row r="73" spans="1:19" x14ac:dyDescent="0.3">
      <c r="A73" s="3"/>
      <c r="B73" s="4" t="s">
        <v>20</v>
      </c>
      <c r="C73" s="10">
        <v>19253.288</v>
      </c>
      <c r="D73" s="10">
        <v>19117.994999999999</v>
      </c>
      <c r="E73" s="10">
        <v>19119.702000000001</v>
      </c>
      <c r="F73" s="10">
        <v>19320.702000000001</v>
      </c>
      <c r="G73" s="9"/>
      <c r="H73" s="10">
        <f t="shared" si="28"/>
        <v>0.95541172627409443</v>
      </c>
      <c r="I73" s="10">
        <f t="shared" si="26"/>
        <v>0.94785708782410361</v>
      </c>
      <c r="J73" s="10">
        <f t="shared" si="26"/>
        <v>0.94662857582511584</v>
      </c>
      <c r="K73" s="10">
        <f t="shared" si="26"/>
        <v>0.95469523005737844</v>
      </c>
      <c r="L73" s="11"/>
      <c r="M73" s="2"/>
      <c r="N73" s="5">
        <f>H73/L71</f>
        <v>2.788672640445709</v>
      </c>
      <c r="O73" s="5">
        <f>I73/L71</f>
        <v>2.7666220281551239</v>
      </c>
      <c r="P73" s="5">
        <f>J73/L71</f>
        <v>2.7630362256096634</v>
      </c>
      <c r="Q73" s="5">
        <f>K73/L71</f>
        <v>2.7865813186191173</v>
      </c>
      <c r="R73" s="6">
        <f t="shared" si="27"/>
        <v>2.7762280532074035</v>
      </c>
      <c r="S73" s="28">
        <f t="shared" si="29"/>
        <v>1.3270994548145251E-2</v>
      </c>
    </row>
    <row r="74" spans="1:19" x14ac:dyDescent="0.3">
      <c r="A74" s="3"/>
      <c r="B74" s="4" t="s">
        <v>21</v>
      </c>
      <c r="C74" s="10">
        <v>9561.1460000000006</v>
      </c>
      <c r="D74" s="10">
        <v>9521.1460000000006</v>
      </c>
      <c r="E74" s="10">
        <v>9490.7309999999998</v>
      </c>
      <c r="F74" s="10">
        <v>9589.1460000000006</v>
      </c>
      <c r="G74" s="9"/>
      <c r="H74" s="10">
        <f t="shared" si="28"/>
        <v>0.59046096196176534</v>
      </c>
      <c r="I74" s="10">
        <f t="shared" si="26"/>
        <v>0.59292139555900536</v>
      </c>
      <c r="J74" s="10">
        <f t="shared" si="26"/>
        <v>0.58952026746878305</v>
      </c>
      <c r="K74" s="10">
        <f t="shared" si="26"/>
        <v>0.50914471361961822</v>
      </c>
      <c r="L74" s="11"/>
      <c r="M74" s="2"/>
      <c r="N74" s="5">
        <f>H74/L71</f>
        <v>1.7234478964324977</v>
      </c>
      <c r="O74" s="5">
        <f>I74/L71</f>
        <v>1.7306294535220412</v>
      </c>
      <c r="P74" s="5">
        <f>J74/L71</f>
        <v>1.7207021807128176</v>
      </c>
      <c r="Q74" s="5">
        <f>K74/L71</f>
        <v>1.4861005929199398</v>
      </c>
      <c r="R74" s="6">
        <f t="shared" si="27"/>
        <v>1.6652200308968239</v>
      </c>
      <c r="S74" s="28">
        <f t="shared" si="29"/>
        <v>0.11948628778004056</v>
      </c>
    </row>
    <row r="75" spans="1:19" x14ac:dyDescent="0.3">
      <c r="A75" s="3"/>
      <c r="B75" s="4" t="s">
        <v>22</v>
      </c>
      <c r="C75" s="10">
        <v>4361.3969999999999</v>
      </c>
      <c r="D75" s="10">
        <v>4389.3969999999999</v>
      </c>
      <c r="E75" s="10">
        <v>4370.3969999999999</v>
      </c>
      <c r="F75" s="10">
        <v>4416.3969999999999</v>
      </c>
      <c r="G75" s="9"/>
      <c r="H75" s="10">
        <f t="shared" si="28"/>
        <v>0.20505415057221166</v>
      </c>
      <c r="I75" s="10">
        <f t="shared" si="26"/>
        <v>0.20549997216708049</v>
      </c>
      <c r="J75" s="10">
        <f t="shared" si="26"/>
        <v>0.20231650333291948</v>
      </c>
      <c r="K75" s="10">
        <f t="shared" si="26"/>
        <v>0.17256218723228842</v>
      </c>
      <c r="L75" s="11"/>
      <c r="M75" s="2"/>
      <c r="N75" s="5">
        <f>H75/L71</f>
        <v>0.59851568050203274</v>
      </c>
      <c r="O75" s="5">
        <f>I75/L71</f>
        <v>0.59981695245624977</v>
      </c>
      <c r="P75" s="5">
        <f>J75/L71</f>
        <v>0.59052498733231584</v>
      </c>
      <c r="Q75" s="5">
        <f>K75/L71</f>
        <v>0.50367756337553815</v>
      </c>
      <c r="R75" s="6">
        <f t="shared" si="27"/>
        <v>0.57313379591653413</v>
      </c>
      <c r="S75" s="28">
        <f t="shared" si="29"/>
        <v>4.6486029032688267E-2</v>
      </c>
    </row>
    <row r="76" spans="1:19" x14ac:dyDescent="0.3">
      <c r="A76" s="3"/>
      <c r="B76" s="4"/>
      <c r="C76" s="10"/>
      <c r="D76" s="10"/>
      <c r="E76" s="10"/>
      <c r="F76" s="10"/>
      <c r="G76" s="9"/>
      <c r="H76" s="10"/>
      <c r="I76" s="10"/>
      <c r="J76" s="10"/>
      <c r="K76" s="10"/>
      <c r="L76" s="11"/>
      <c r="M76" s="2"/>
      <c r="N76" s="5"/>
      <c r="O76" s="5"/>
      <c r="P76" s="5"/>
      <c r="Q76" s="5"/>
      <c r="R76" s="6"/>
    </row>
    <row r="77" spans="1:19" x14ac:dyDescent="0.3">
      <c r="A77" s="3"/>
      <c r="B77" s="4"/>
      <c r="C77" s="10"/>
      <c r="D77" s="10"/>
      <c r="E77" s="10"/>
      <c r="F77" s="10"/>
      <c r="G77" s="9"/>
      <c r="H77" s="10"/>
      <c r="I77" s="10"/>
      <c r="J77" s="10"/>
      <c r="K77" s="10"/>
      <c r="L77" s="11"/>
      <c r="M77" s="2"/>
      <c r="N77" s="5"/>
      <c r="O77" s="5"/>
      <c r="P77" s="5"/>
      <c r="Q77" s="5"/>
      <c r="R77" s="7"/>
    </row>
    <row r="78" spans="1:19" x14ac:dyDescent="0.3">
      <c r="A78" s="3"/>
      <c r="B78" s="4"/>
      <c r="C78" s="10"/>
      <c r="D78" s="12"/>
      <c r="E78" s="9"/>
      <c r="F78" s="13"/>
      <c r="G78" s="9"/>
      <c r="H78" s="10"/>
      <c r="I78" s="9"/>
      <c r="J78" s="9"/>
      <c r="K78" s="9"/>
      <c r="L78" s="11"/>
      <c r="M78" s="2"/>
      <c r="N78" s="5"/>
      <c r="O78" s="2"/>
      <c r="P78" s="2"/>
      <c r="Q78" s="2"/>
      <c r="R78" s="1" t="s">
        <v>13</v>
      </c>
      <c r="S78" s="29" t="s">
        <v>50</v>
      </c>
    </row>
    <row r="79" spans="1:19" x14ac:dyDescent="0.3">
      <c r="A79" s="3" t="s">
        <v>9</v>
      </c>
      <c r="B79" s="4" t="s">
        <v>18</v>
      </c>
      <c r="C79" s="12">
        <v>8827.8320000000003</v>
      </c>
      <c r="D79" s="12">
        <v>8374.0040000000008</v>
      </c>
      <c r="E79" s="12">
        <v>8449.7109999999993</v>
      </c>
      <c r="F79" s="12">
        <v>8399.4179999999997</v>
      </c>
      <c r="G79" s="9"/>
      <c r="H79" s="10">
        <f>C79/C64</f>
        <v>0.66492072695566717</v>
      </c>
      <c r="I79" s="10">
        <f t="shared" ref="I79:K83" si="30">D79/D64</f>
        <v>0.60548263030668326</v>
      </c>
      <c r="J79" s="10">
        <f t="shared" si="30"/>
        <v>0.65851218850333992</v>
      </c>
      <c r="K79" s="10">
        <f t="shared" si="30"/>
        <v>0.65086625840576462</v>
      </c>
      <c r="L79" s="11">
        <f>AVERAGE(H79:K79)</f>
        <v>0.64494545104286372</v>
      </c>
      <c r="M79" s="2"/>
      <c r="N79" s="5">
        <f>H79/L79</f>
        <v>1.0309720393879882</v>
      </c>
      <c r="O79" s="5">
        <f>I79/L79</f>
        <v>0.93881215741211932</v>
      </c>
      <c r="P79" s="5">
        <f>J79/L79</f>
        <v>1.0210354805023263</v>
      </c>
      <c r="Q79" s="5">
        <f>K79/L79</f>
        <v>1.0091803226975662</v>
      </c>
      <c r="R79" s="6">
        <f t="shared" ref="R79:R83" si="31">AVERAGE(N79:Q79)</f>
        <v>1</v>
      </c>
      <c r="S79" s="28">
        <f>_xlfn.STDEV.S(N79:Q79)</f>
        <v>4.1753199754452172E-2</v>
      </c>
    </row>
    <row r="80" spans="1:19" x14ac:dyDescent="0.3">
      <c r="A80" s="3"/>
      <c r="B80" s="4" t="s">
        <v>19</v>
      </c>
      <c r="C80" s="12">
        <v>11804.439</v>
      </c>
      <c r="D80" s="12">
        <v>11841.439</v>
      </c>
      <c r="E80" s="12">
        <v>11925.146000000001</v>
      </c>
      <c r="F80" s="12">
        <v>11808.731</v>
      </c>
      <c r="G80" s="9"/>
      <c r="H80" s="10">
        <f t="shared" ref="H80:H82" si="32">C80/C65</f>
        <v>0.81249095755422618</v>
      </c>
      <c r="I80" s="10">
        <f t="shared" si="30"/>
        <v>0.82241016208748452</v>
      </c>
      <c r="J80" s="10">
        <f t="shared" si="30"/>
        <v>0.73669784008397698</v>
      </c>
      <c r="K80" s="10">
        <f t="shared" si="30"/>
        <v>0.68256236825231786</v>
      </c>
      <c r="L80" s="11"/>
      <c r="M80" s="2"/>
      <c r="N80" s="5">
        <f>H80/L79</f>
        <v>1.2597824455393007</v>
      </c>
      <c r="O80" s="5">
        <f>I80/L79</f>
        <v>1.2751623579291302</v>
      </c>
      <c r="P80" s="5">
        <f>J80/L79</f>
        <v>1.1422637974928755</v>
      </c>
      <c r="Q80" s="5">
        <f>K80/L79</f>
        <v>1.0583257346006989</v>
      </c>
      <c r="R80" s="6">
        <f t="shared" si="31"/>
        <v>1.1838835838905013</v>
      </c>
      <c r="S80" s="28">
        <f t="shared" ref="S80:S83" si="33">_xlfn.STDEV.S(N80:Q80)</f>
        <v>0.10261486560215241</v>
      </c>
    </row>
    <row r="81" spans="1:19" x14ac:dyDescent="0.3">
      <c r="A81" s="3"/>
      <c r="B81" s="4" t="s">
        <v>20</v>
      </c>
      <c r="C81" s="12">
        <v>33599.631000000001</v>
      </c>
      <c r="D81" s="12">
        <v>33906.338000000003</v>
      </c>
      <c r="E81" s="12">
        <v>33740.923999999999</v>
      </c>
      <c r="F81" s="12">
        <v>33835.338000000003</v>
      </c>
      <c r="G81" s="9"/>
      <c r="H81" s="10">
        <f t="shared" si="32"/>
        <v>1.6673246385699201</v>
      </c>
      <c r="I81" s="10">
        <f t="shared" si="30"/>
        <v>1.6810529972133452</v>
      </c>
      <c r="J81" s="10">
        <f t="shared" si="30"/>
        <v>1.6705345529518958</v>
      </c>
      <c r="K81" s="10">
        <f t="shared" si="30"/>
        <v>1.6719079770486165</v>
      </c>
      <c r="L81" s="11"/>
      <c r="M81" s="2"/>
      <c r="N81" s="5">
        <f>H81/L79</f>
        <v>2.5852180767751598</v>
      </c>
      <c r="O81" s="5">
        <f>I81/L79</f>
        <v>2.6065041539483946</v>
      </c>
      <c r="P81" s="5">
        <f>J81/L79</f>
        <v>2.5901951091377966</v>
      </c>
      <c r="Q81" s="5">
        <f>K81/L79</f>
        <v>2.5923246289204385</v>
      </c>
      <c r="R81" s="6">
        <f t="shared" si="31"/>
        <v>2.5935604921954476</v>
      </c>
      <c r="S81" s="28">
        <f t="shared" si="33"/>
        <v>9.1284798986213129E-3</v>
      </c>
    </row>
    <row r="82" spans="1:19" x14ac:dyDescent="0.3">
      <c r="A82" s="3"/>
      <c r="B82" s="4" t="s">
        <v>21</v>
      </c>
      <c r="C82" s="12">
        <v>30484.095000000001</v>
      </c>
      <c r="D82" s="12">
        <v>30955.095000000001</v>
      </c>
      <c r="E82" s="12">
        <v>30300.217000000001</v>
      </c>
      <c r="F82" s="12">
        <v>30335.803</v>
      </c>
      <c r="G82" s="9"/>
      <c r="H82" s="10">
        <f t="shared" si="32"/>
        <v>1.8825847924750694</v>
      </c>
      <c r="I82" s="10">
        <f t="shared" si="30"/>
        <v>1.9277026239343025</v>
      </c>
      <c r="J82" s="10">
        <f t="shared" si="30"/>
        <v>1.8821091895031237</v>
      </c>
      <c r="K82" s="10">
        <f t="shared" si="30"/>
        <v>1.6107079536442717</v>
      </c>
      <c r="L82" s="11"/>
      <c r="M82" s="2"/>
      <c r="N82" s="5">
        <f>H82/L79</f>
        <v>2.9189829766703026</v>
      </c>
      <c r="O82" s="5">
        <f>I82/L79</f>
        <v>2.9889390192879821</v>
      </c>
      <c r="P82" s="5">
        <f>J82/L79</f>
        <v>2.918245545355489</v>
      </c>
      <c r="Q82" s="5">
        <f>K82/L79</f>
        <v>2.4974328465140574</v>
      </c>
      <c r="R82" s="6">
        <f t="shared" si="31"/>
        <v>2.8309000969569578</v>
      </c>
      <c r="S82" s="28">
        <f t="shared" si="33"/>
        <v>0.22476990393439808</v>
      </c>
    </row>
    <row r="83" spans="1:19" x14ac:dyDescent="0.3">
      <c r="A83" s="3"/>
      <c r="B83" s="4" t="s">
        <v>22</v>
      </c>
      <c r="C83" s="12">
        <v>18188.438999999998</v>
      </c>
      <c r="D83" s="12">
        <v>18475.146000000001</v>
      </c>
      <c r="E83" s="12">
        <v>18197.731</v>
      </c>
      <c r="F83" s="12">
        <v>18206.146000000001</v>
      </c>
      <c r="G83" s="9"/>
      <c r="H83" s="10">
        <f>C83/C68</f>
        <v>0.85514226505394642</v>
      </c>
      <c r="I83" s="10">
        <f t="shared" si="30"/>
        <v>0.86495753033565859</v>
      </c>
      <c r="J83" s="10">
        <f t="shared" si="30"/>
        <v>0.84241804680743471</v>
      </c>
      <c r="K83" s="10">
        <f t="shared" si="30"/>
        <v>0.71137000927008576</v>
      </c>
      <c r="L83" s="11"/>
      <c r="M83" s="2"/>
      <c r="N83" s="5">
        <f>H83/L79</f>
        <v>1.3259140965661496</v>
      </c>
      <c r="O83" s="5">
        <f>I83/L79</f>
        <v>1.3411328491999437</v>
      </c>
      <c r="P83" s="5">
        <f>J83/L79</f>
        <v>1.306184957883278</v>
      </c>
      <c r="Q83" s="5">
        <f>K83/L79</f>
        <v>1.1029925214912593</v>
      </c>
      <c r="R83" s="6">
        <f t="shared" si="31"/>
        <v>1.2690561062851575</v>
      </c>
      <c r="S83" s="28">
        <f t="shared" si="33"/>
        <v>0.11162967607763487</v>
      </c>
    </row>
    <row r="84" spans="1:19" x14ac:dyDescent="0.3">
      <c r="A84" s="3"/>
      <c r="B84" s="4"/>
      <c r="C84" s="12"/>
      <c r="D84" s="12"/>
      <c r="E84" s="12"/>
      <c r="F84" s="12"/>
      <c r="G84" s="9"/>
      <c r="H84" s="10"/>
      <c r="I84" s="10"/>
      <c r="J84" s="10"/>
      <c r="K84" s="10"/>
      <c r="L84" s="11"/>
      <c r="M84" s="2"/>
      <c r="N84" s="5"/>
      <c r="O84" s="5"/>
      <c r="P84" s="5"/>
      <c r="Q84" s="5"/>
      <c r="R84" s="6"/>
    </row>
    <row r="85" spans="1:19" x14ac:dyDescent="0.3">
      <c r="A85" s="3"/>
      <c r="B85" s="4"/>
      <c r="C85" s="10"/>
      <c r="D85" s="12"/>
      <c r="E85" s="13"/>
      <c r="F85" s="13"/>
      <c r="G85" s="9"/>
      <c r="H85" s="9"/>
      <c r="I85" s="9"/>
      <c r="J85" s="9"/>
      <c r="K85" s="9"/>
      <c r="L85" s="9"/>
      <c r="M85" s="2"/>
      <c r="N85" s="2"/>
      <c r="O85" s="2"/>
      <c r="P85" s="2"/>
      <c r="Q85" s="2"/>
      <c r="R85" s="2"/>
    </row>
    <row r="86" spans="1:19" x14ac:dyDescent="0.3">
      <c r="A86" s="3"/>
      <c r="B86" s="4"/>
      <c r="C86" s="10"/>
      <c r="D86" s="12"/>
      <c r="E86" s="9"/>
      <c r="F86" s="13"/>
      <c r="G86" s="9"/>
      <c r="H86" s="10"/>
      <c r="I86" s="9"/>
      <c r="J86" s="9"/>
      <c r="K86" s="9"/>
      <c r="L86" s="11"/>
      <c r="M86" s="2"/>
      <c r="N86" s="5"/>
      <c r="O86" s="2"/>
      <c r="P86" s="2"/>
      <c r="Q86" s="2"/>
      <c r="R86" s="1" t="s">
        <v>15</v>
      </c>
      <c r="S86" s="29" t="s">
        <v>50</v>
      </c>
    </row>
    <row r="87" spans="1:19" x14ac:dyDescent="0.3">
      <c r="A87" s="3" t="s">
        <v>14</v>
      </c>
      <c r="B87" s="4" t="s">
        <v>18</v>
      </c>
      <c r="C87" s="12">
        <v>9676.0239999999994</v>
      </c>
      <c r="D87" s="12">
        <v>9703.7309999999998</v>
      </c>
      <c r="E87" s="12">
        <v>9701.1460000000006</v>
      </c>
      <c r="F87" s="12">
        <v>9725.1460000000006</v>
      </c>
      <c r="G87" s="9"/>
      <c r="H87" s="10">
        <f>C87/C64</f>
        <v>0.72880735747128877</v>
      </c>
      <c r="I87" s="10">
        <f t="shared" ref="I87:K91" si="34">D87/D64</f>
        <v>0.70162858408814965</v>
      </c>
      <c r="J87" s="10">
        <f t="shared" si="34"/>
        <v>0.75604039989656724</v>
      </c>
      <c r="K87" s="10">
        <f t="shared" si="34"/>
        <v>0.75359618838707498</v>
      </c>
      <c r="L87" s="11">
        <f>AVERAGE(H87:K87)</f>
        <v>0.73501813246077008</v>
      </c>
      <c r="M87" s="2"/>
      <c r="N87" s="5">
        <f>H87/L87</f>
        <v>0.99155017445802562</v>
      </c>
      <c r="O87" s="5">
        <f>I87/L87</f>
        <v>0.9545731637111653</v>
      </c>
      <c r="P87" s="5">
        <f>J87/L87</f>
        <v>1.028601018814892</v>
      </c>
      <c r="Q87" s="5">
        <f>K87/L87</f>
        <v>1.0252756430159176</v>
      </c>
      <c r="R87" s="6">
        <f t="shared" ref="R87:R91" si="35">AVERAGE(N87:Q87)</f>
        <v>1</v>
      </c>
      <c r="S87" s="28">
        <f>_xlfn.STDEV.S(N87:Q87)</f>
        <v>3.4601895006007494E-2</v>
      </c>
    </row>
    <row r="88" spans="1:19" x14ac:dyDescent="0.3">
      <c r="A88" s="3"/>
      <c r="B88" s="4" t="s">
        <v>19</v>
      </c>
      <c r="C88" s="12">
        <v>9777.4179999999997</v>
      </c>
      <c r="D88" s="12">
        <v>9704.0040000000008</v>
      </c>
      <c r="E88" s="12">
        <v>9734.125</v>
      </c>
      <c r="F88" s="12">
        <v>9651.2960000000003</v>
      </c>
      <c r="G88" s="9"/>
      <c r="H88" s="10">
        <f t="shared" ref="H88:H91" si="36">C88/C65</f>
        <v>0.67297257525138865</v>
      </c>
      <c r="I88" s="10">
        <f t="shared" si="34"/>
        <v>0.67396128988525783</v>
      </c>
      <c r="J88" s="10">
        <f t="shared" si="34"/>
        <v>0.60134348565690032</v>
      </c>
      <c r="K88" s="10">
        <f t="shared" si="34"/>
        <v>0.55785938848671568</v>
      </c>
      <c r="L88" s="11"/>
      <c r="M88" s="2"/>
      <c r="N88" s="5">
        <f>H88/L87</f>
        <v>0.91558635839137892</v>
      </c>
      <c r="O88" s="5">
        <f>I88/L87</f>
        <v>0.91693151518439442</v>
      </c>
      <c r="P88" s="5">
        <f>J88/L87</f>
        <v>0.81813421887111837</v>
      </c>
      <c r="Q88" s="5">
        <f>K88/L87</f>
        <v>0.75897364139719392</v>
      </c>
      <c r="R88" s="6">
        <f t="shared" si="35"/>
        <v>0.8524064334610213</v>
      </c>
      <c r="S88" s="28">
        <f t="shared" ref="S88:S91" si="37">_xlfn.STDEV.S(N88:Q88)</f>
        <v>7.7587499876703436E-2</v>
      </c>
    </row>
    <row r="89" spans="1:19" x14ac:dyDescent="0.3">
      <c r="A89" s="3"/>
      <c r="B89" s="4" t="s">
        <v>20</v>
      </c>
      <c r="C89" s="12">
        <v>42859.56</v>
      </c>
      <c r="D89" s="12">
        <v>42730.146000000001</v>
      </c>
      <c r="E89" s="12">
        <v>42658.853000000003</v>
      </c>
      <c r="F89" s="12">
        <v>42998.974000000002</v>
      </c>
      <c r="G89" s="9"/>
      <c r="H89" s="10">
        <f t="shared" si="36"/>
        <v>2.1268328924881881</v>
      </c>
      <c r="I89" s="10">
        <f t="shared" si="34"/>
        <v>2.1185313496451261</v>
      </c>
      <c r="J89" s="10">
        <f t="shared" si="34"/>
        <v>2.1120668754002008</v>
      </c>
      <c r="K89" s="10">
        <f t="shared" si="34"/>
        <v>2.1247113782491565</v>
      </c>
      <c r="L89" s="11"/>
      <c r="M89" s="2"/>
      <c r="N89" s="5">
        <f>H89/L87</f>
        <v>2.8935788092298567</v>
      </c>
      <c r="O89" s="5">
        <f>I89/L87</f>
        <v>2.8822844717483185</v>
      </c>
      <c r="P89" s="5">
        <f>J89/L87</f>
        <v>2.8734894856664335</v>
      </c>
      <c r="Q89" s="5">
        <f>K89/L87</f>
        <v>2.8906924665053184</v>
      </c>
      <c r="R89" s="6">
        <f t="shared" si="35"/>
        <v>2.8850113082874813</v>
      </c>
      <c r="S89" s="28">
        <f t="shared" si="37"/>
        <v>9.0529123327966268E-3</v>
      </c>
    </row>
    <row r="90" spans="1:19" x14ac:dyDescent="0.3">
      <c r="A90" s="3"/>
      <c r="B90" s="4" t="s">
        <v>21</v>
      </c>
      <c r="C90" s="12">
        <v>51439.023999999998</v>
      </c>
      <c r="D90" s="12">
        <v>51730.731</v>
      </c>
      <c r="E90" s="12">
        <v>51963.56</v>
      </c>
      <c r="F90" s="12">
        <v>51610.559999999998</v>
      </c>
      <c r="G90" s="9"/>
      <c r="H90" s="10">
        <f t="shared" si="36"/>
        <v>3.1766835893327361</v>
      </c>
      <c r="I90" s="10">
        <f t="shared" si="34"/>
        <v>3.2214879614079543</v>
      </c>
      <c r="J90" s="10">
        <f t="shared" si="34"/>
        <v>3.2277357550045576</v>
      </c>
      <c r="K90" s="10">
        <f t="shared" si="34"/>
        <v>2.740311159194794</v>
      </c>
      <c r="L90" s="11"/>
      <c r="M90" s="2"/>
      <c r="N90" s="5">
        <f>H90/L87</f>
        <v>4.3219118672589811</v>
      </c>
      <c r="O90" s="5">
        <f>I90/L87</f>
        <v>4.3828686928072402</v>
      </c>
      <c r="P90" s="5">
        <f>J90/L87</f>
        <v>4.391368882558595</v>
      </c>
      <c r="Q90" s="5">
        <f>K90/L87</f>
        <v>3.7282225270014706</v>
      </c>
      <c r="R90" s="6">
        <f t="shared" si="35"/>
        <v>4.206092992406572</v>
      </c>
      <c r="S90" s="28">
        <f t="shared" si="37"/>
        <v>0.32007863471462628</v>
      </c>
    </row>
    <row r="91" spans="1:19" x14ac:dyDescent="0.3">
      <c r="A91" s="3"/>
      <c r="B91" s="4" t="s">
        <v>22</v>
      </c>
      <c r="C91" s="12">
        <v>24106.075000000001</v>
      </c>
      <c r="D91" s="12">
        <v>24023.316999999999</v>
      </c>
      <c r="E91" s="12">
        <v>23835.316999999999</v>
      </c>
      <c r="F91" s="12">
        <v>23907.902999999998</v>
      </c>
      <c r="G91" s="9"/>
      <c r="H91" s="10">
        <f t="shared" si="36"/>
        <v>1.1333640878725388</v>
      </c>
      <c r="I91" s="10">
        <f t="shared" si="34"/>
        <v>1.1247082400751063</v>
      </c>
      <c r="J91" s="10">
        <f t="shared" si="34"/>
        <v>1.103395867989039</v>
      </c>
      <c r="K91" s="10">
        <f t="shared" si="34"/>
        <v>0.93415515720561115</v>
      </c>
      <c r="L91" s="11"/>
      <c r="M91" s="2"/>
      <c r="N91" s="5">
        <f>H91/L87</f>
        <v>1.5419539162634597</v>
      </c>
      <c r="O91" s="5">
        <f>I91/L87</f>
        <v>1.5301775431167817</v>
      </c>
      <c r="P91" s="5">
        <f>J91/L87</f>
        <v>1.5011818338344602</v>
      </c>
      <c r="Q91" s="5">
        <f>K91/L87</f>
        <v>1.2709280437451924</v>
      </c>
      <c r="R91" s="6">
        <f t="shared" si="35"/>
        <v>1.4610603342399733</v>
      </c>
      <c r="S91" s="28">
        <f t="shared" si="37"/>
        <v>0.12790749625414588</v>
      </c>
    </row>
    <row r="92" spans="1:19" x14ac:dyDescent="0.3">
      <c r="A92" s="3"/>
      <c r="B92" s="4"/>
      <c r="C92" s="12"/>
      <c r="D92" s="12"/>
      <c r="E92" s="12"/>
      <c r="F92" s="12"/>
      <c r="G92" s="9"/>
      <c r="H92" s="10"/>
      <c r="I92" s="10"/>
      <c r="J92" s="10"/>
      <c r="K92" s="10"/>
      <c r="L92" s="11"/>
      <c r="M92" s="2"/>
      <c r="N92" s="5"/>
      <c r="O92" s="5"/>
      <c r="P92" s="5"/>
      <c r="Q92" s="5"/>
      <c r="R92" s="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22DE7-4569-4DCE-8B34-5541BC32F8D1}">
  <dimension ref="A1:S99"/>
  <sheetViews>
    <sheetView topLeftCell="A76" workbookViewId="0">
      <selection activeCell="S94" sqref="S94:S97"/>
    </sheetView>
  </sheetViews>
  <sheetFormatPr defaultRowHeight="16.5" x14ac:dyDescent="0.3"/>
  <cols>
    <col min="1" max="1" width="16.25" customWidth="1"/>
    <col min="3" max="6" width="9.375" style="15" customWidth="1"/>
    <col min="7" max="10" width="6" style="15" customWidth="1"/>
    <col min="11" max="11" width="7.25" style="15" customWidth="1"/>
    <col min="12" max="12" width="6" style="15" customWidth="1"/>
    <col min="13" max="18" width="8.125" customWidth="1"/>
  </cols>
  <sheetData>
    <row r="1" spans="1:19" ht="20.25" x14ac:dyDescent="0.3">
      <c r="A1" s="8" t="s">
        <v>16</v>
      </c>
      <c r="B1" s="2"/>
      <c r="C1" s="9"/>
      <c r="D1" s="9"/>
      <c r="E1" s="9"/>
      <c r="F1" s="9"/>
      <c r="G1" s="9"/>
      <c r="H1" s="9"/>
      <c r="I1" s="9"/>
      <c r="J1" s="9"/>
      <c r="K1" s="9"/>
      <c r="L1" s="9"/>
      <c r="M1" s="2"/>
      <c r="N1" s="2"/>
      <c r="O1" s="2"/>
      <c r="P1" s="2"/>
      <c r="Q1" s="2"/>
      <c r="R1" s="2"/>
    </row>
    <row r="2" spans="1:19" x14ac:dyDescent="0.3">
      <c r="A2" s="3"/>
      <c r="B2" s="2"/>
      <c r="C2" s="9" t="s">
        <v>4</v>
      </c>
      <c r="D2" s="9" t="s">
        <v>5</v>
      </c>
      <c r="E2" s="9" t="s">
        <v>6</v>
      </c>
      <c r="F2" s="9" t="s">
        <v>7</v>
      </c>
      <c r="G2" s="9"/>
      <c r="H2" s="9" t="s">
        <v>2</v>
      </c>
      <c r="I2" s="9" t="s">
        <v>2</v>
      </c>
      <c r="J2" s="9" t="s">
        <v>2</v>
      </c>
      <c r="K2" s="9" t="s">
        <v>2</v>
      </c>
      <c r="L2" s="9"/>
      <c r="M2" s="2"/>
      <c r="N2" s="1" t="s">
        <v>4</v>
      </c>
      <c r="O2" s="1" t="s">
        <v>5</v>
      </c>
      <c r="P2" s="1" t="s">
        <v>6</v>
      </c>
      <c r="Q2" s="1" t="s">
        <v>7</v>
      </c>
      <c r="R2" s="1" t="s">
        <v>30</v>
      </c>
      <c r="S2" s="29" t="s">
        <v>50</v>
      </c>
    </row>
    <row r="3" spans="1:19" x14ac:dyDescent="0.3">
      <c r="A3" s="3" t="s">
        <v>26</v>
      </c>
      <c r="B3" s="4" t="s">
        <v>23</v>
      </c>
      <c r="C3" s="10">
        <v>21702.852999999999</v>
      </c>
      <c r="D3" s="10">
        <v>21815.973999999998</v>
      </c>
      <c r="E3" s="10">
        <v>21661.56</v>
      </c>
      <c r="F3" s="10">
        <v>22358.560000000001</v>
      </c>
      <c r="G3" s="9"/>
      <c r="H3" s="10">
        <f t="shared" ref="H3:K5" si="0">C3/C8</f>
        <v>0.49950635926099529</v>
      </c>
      <c r="I3" s="10">
        <f t="shared" si="0"/>
        <v>0.50157888558216945</v>
      </c>
      <c r="J3" s="10">
        <f t="shared" si="0"/>
        <v>0.49775739218175963</v>
      </c>
      <c r="K3" s="10">
        <f t="shared" si="0"/>
        <v>0.52666537677160941</v>
      </c>
      <c r="L3" s="11">
        <f>AVERAGE(H3:K3)</f>
        <v>0.50637700344913339</v>
      </c>
      <c r="M3" s="2"/>
      <c r="N3" s="5">
        <f>H3/L3</f>
        <v>0.98643176103705454</v>
      </c>
      <c r="O3" s="5">
        <f>I3/L3</f>
        <v>0.9905246134119795</v>
      </c>
      <c r="P3" s="5">
        <f>J3/L3</f>
        <v>0.98297787773010581</v>
      </c>
      <c r="Q3" s="5">
        <f>K3/L3</f>
        <v>1.0400657478208606</v>
      </c>
      <c r="R3" s="6">
        <f t="shared" ref="R3:R5" si="1">AVERAGE(N3:Q3)</f>
        <v>1</v>
      </c>
      <c r="S3" s="28">
        <f>_xlfn.STDEV.S(N3:Q3)</f>
        <v>2.6888019975223491E-2</v>
      </c>
    </row>
    <row r="4" spans="1:19" x14ac:dyDescent="0.3">
      <c r="A4" s="3"/>
      <c r="B4" s="4" t="s">
        <v>24</v>
      </c>
      <c r="C4" s="10">
        <v>40890.328999999998</v>
      </c>
      <c r="D4" s="10">
        <v>40951.036999999997</v>
      </c>
      <c r="E4" s="10">
        <v>40913.036999999997</v>
      </c>
      <c r="F4" s="10">
        <v>40752.036999999997</v>
      </c>
      <c r="G4" s="9"/>
      <c r="H4" s="10">
        <f t="shared" si="0"/>
        <v>1.2227974317931831</v>
      </c>
      <c r="I4" s="10">
        <f t="shared" si="0"/>
        <v>1.2262630384094186</v>
      </c>
      <c r="J4" s="10">
        <f t="shared" si="0"/>
        <v>1.2260170024038757</v>
      </c>
      <c r="K4" s="10">
        <f t="shared" si="0"/>
        <v>1.2210826353559374</v>
      </c>
      <c r="L4" s="11"/>
      <c r="M4" s="2"/>
      <c r="N4" s="5">
        <f>H4/L3</f>
        <v>2.4147965319598397</v>
      </c>
      <c r="O4" s="5">
        <f>I4/L3</f>
        <v>2.4216404577160056</v>
      </c>
      <c r="P4" s="5">
        <f>J4/L3</f>
        <v>2.4211545825600109</v>
      </c>
      <c r="Q4" s="5">
        <f>K4/L3</f>
        <v>2.4114101292883805</v>
      </c>
      <c r="R4" s="6">
        <f t="shared" si="1"/>
        <v>2.4172504253810594</v>
      </c>
      <c r="S4" s="28">
        <f t="shared" ref="S4:S5" si="2">_xlfn.STDEV.S(N4:Q4)</f>
        <v>4.9881686202686128E-3</v>
      </c>
    </row>
    <row r="5" spans="1:19" x14ac:dyDescent="0.3">
      <c r="A5" s="3"/>
      <c r="B5" s="4" t="s">
        <v>25</v>
      </c>
      <c r="C5" s="10">
        <v>32857.822999999997</v>
      </c>
      <c r="D5" s="10">
        <v>32758.409</v>
      </c>
      <c r="E5" s="10">
        <v>32848.237999999998</v>
      </c>
      <c r="F5" s="10">
        <v>33124.874000000003</v>
      </c>
      <c r="G5" s="9"/>
      <c r="H5" s="10">
        <f t="shared" si="0"/>
        <v>1.05454621371965</v>
      </c>
      <c r="I5" s="10">
        <f t="shared" si="0"/>
        <v>1.0494160913925632</v>
      </c>
      <c r="J5" s="10">
        <f t="shared" si="0"/>
        <v>1.0532047292294642</v>
      </c>
      <c r="K5" s="10">
        <f t="shared" si="0"/>
        <v>1.0629987950281183</v>
      </c>
      <c r="L5" s="11"/>
      <c r="M5" s="2"/>
      <c r="N5" s="5">
        <f>H5/L3</f>
        <v>2.0825318024648038</v>
      </c>
      <c r="O5" s="5">
        <f>I5/L3</f>
        <v>2.072400769080303</v>
      </c>
      <c r="P5" s="5">
        <f>J5/L3</f>
        <v>2.079882621161055</v>
      </c>
      <c r="Q5" s="5">
        <f>K5/L3</f>
        <v>2.0992240717639516</v>
      </c>
      <c r="R5" s="6">
        <f t="shared" si="1"/>
        <v>2.0835098161175285</v>
      </c>
      <c r="S5" s="28">
        <f t="shared" si="2"/>
        <v>1.1320509566764392E-2</v>
      </c>
    </row>
    <row r="6" spans="1:19" x14ac:dyDescent="0.3">
      <c r="A6" s="3"/>
      <c r="B6" s="4"/>
      <c r="C6" s="10"/>
      <c r="D6" s="10"/>
      <c r="E6" s="10"/>
      <c r="F6" s="10"/>
      <c r="G6" s="9"/>
      <c r="H6" s="10"/>
      <c r="I6" s="10"/>
      <c r="J6" s="10"/>
      <c r="K6" s="10"/>
      <c r="L6" s="11"/>
      <c r="M6" s="2"/>
      <c r="N6" s="5"/>
      <c r="O6" s="5"/>
      <c r="P6" s="5"/>
      <c r="Q6" s="5"/>
      <c r="R6" s="7"/>
      <c r="S6" s="30"/>
    </row>
    <row r="7" spans="1:19" x14ac:dyDescent="0.3">
      <c r="A7" s="3"/>
      <c r="B7" s="4"/>
      <c r="C7" s="10"/>
      <c r="D7" s="10"/>
      <c r="E7" s="10"/>
      <c r="F7" s="10"/>
      <c r="G7" s="9"/>
      <c r="H7" s="10"/>
      <c r="I7" s="10"/>
      <c r="J7" s="10"/>
      <c r="K7" s="10"/>
      <c r="L7" s="11"/>
      <c r="M7" s="2"/>
      <c r="N7" s="5"/>
      <c r="O7" s="5"/>
      <c r="P7" s="5"/>
      <c r="Q7" s="5"/>
      <c r="R7" s="21"/>
      <c r="S7" s="30"/>
    </row>
    <row r="8" spans="1:19" x14ac:dyDescent="0.3">
      <c r="A8" s="3" t="s">
        <v>27</v>
      </c>
      <c r="B8" s="4" t="s">
        <v>23</v>
      </c>
      <c r="C8" s="12">
        <v>43448.601999999999</v>
      </c>
      <c r="D8" s="12">
        <v>43494.601999999999</v>
      </c>
      <c r="E8" s="12">
        <v>43518.309000000001</v>
      </c>
      <c r="F8" s="12">
        <v>42453.065999999999</v>
      </c>
      <c r="G8" s="9"/>
      <c r="H8" s="9"/>
      <c r="I8" s="9"/>
      <c r="J8" s="9"/>
      <c r="K8" s="9"/>
      <c r="L8" s="9"/>
      <c r="M8" s="2"/>
      <c r="N8" s="2"/>
      <c r="O8" s="2"/>
      <c r="P8" s="2"/>
      <c r="Q8" s="2"/>
      <c r="R8" s="2"/>
    </row>
    <row r="9" spans="1:19" x14ac:dyDescent="0.3">
      <c r="A9" s="3"/>
      <c r="B9" s="4" t="s">
        <v>24</v>
      </c>
      <c r="C9" s="12">
        <v>33439.985999999997</v>
      </c>
      <c r="D9" s="12">
        <v>33394.985999999997</v>
      </c>
      <c r="E9" s="12">
        <v>33370.692999999999</v>
      </c>
      <c r="F9" s="12">
        <v>33373.692999999999</v>
      </c>
      <c r="G9" s="9"/>
      <c r="H9" s="9"/>
      <c r="I9" s="9"/>
      <c r="J9" s="9"/>
      <c r="K9" s="9"/>
      <c r="L9" s="9"/>
      <c r="M9" s="2"/>
      <c r="N9" s="2"/>
      <c r="O9" s="2"/>
      <c r="P9" s="2"/>
      <c r="Q9" s="2"/>
      <c r="R9" s="2"/>
    </row>
    <row r="10" spans="1:19" x14ac:dyDescent="0.3">
      <c r="A10" s="3"/>
      <c r="B10" s="4" t="s">
        <v>25</v>
      </c>
      <c r="C10" s="12">
        <v>31158.258000000002</v>
      </c>
      <c r="D10" s="12">
        <v>31215.844000000001</v>
      </c>
      <c r="E10" s="12">
        <v>31188.844000000001</v>
      </c>
      <c r="F10" s="12">
        <v>31161.723000000002</v>
      </c>
      <c r="G10" s="9"/>
      <c r="H10" s="9"/>
      <c r="I10" s="9"/>
      <c r="J10" s="9"/>
      <c r="K10" s="9"/>
      <c r="L10" s="9"/>
      <c r="M10" s="2"/>
      <c r="N10" s="2"/>
      <c r="O10" s="2"/>
      <c r="P10" s="2"/>
      <c r="Q10" s="2"/>
      <c r="R10" s="2"/>
    </row>
    <row r="11" spans="1:19" x14ac:dyDescent="0.3">
      <c r="A11" s="2"/>
      <c r="B11" s="4"/>
      <c r="C11" s="12"/>
      <c r="D11" s="12"/>
      <c r="E11" s="12"/>
      <c r="F11" s="12"/>
      <c r="G11" s="9"/>
      <c r="H11" s="9"/>
      <c r="I11" s="9"/>
      <c r="J11" s="9"/>
      <c r="K11" s="9"/>
      <c r="L11" s="9"/>
      <c r="M11" s="2"/>
      <c r="N11" s="2"/>
      <c r="O11" s="2"/>
      <c r="P11" s="2"/>
      <c r="Q11" s="2"/>
      <c r="R11" s="2"/>
    </row>
    <row r="12" spans="1:19" x14ac:dyDescent="0.3">
      <c r="A12" s="3"/>
      <c r="B12" s="2"/>
      <c r="C12" s="9" t="s">
        <v>4</v>
      </c>
      <c r="D12" s="9" t="s">
        <v>5</v>
      </c>
      <c r="E12" s="9" t="s">
        <v>6</v>
      </c>
      <c r="F12" s="9" t="s">
        <v>7</v>
      </c>
      <c r="G12" s="9"/>
      <c r="H12" s="9" t="s">
        <v>2</v>
      </c>
      <c r="I12" s="9" t="s">
        <v>2</v>
      </c>
      <c r="J12" s="9" t="s">
        <v>2</v>
      </c>
      <c r="K12" s="9" t="s">
        <v>2</v>
      </c>
      <c r="L12" s="9"/>
      <c r="M12" s="2"/>
      <c r="N12" s="1" t="s">
        <v>4</v>
      </c>
      <c r="O12" s="1" t="s">
        <v>5</v>
      </c>
      <c r="P12" s="1" t="s">
        <v>6</v>
      </c>
      <c r="Q12" s="1" t="s">
        <v>7</v>
      </c>
      <c r="R12" s="1" t="s">
        <v>28</v>
      </c>
      <c r="S12" s="29" t="s">
        <v>50</v>
      </c>
    </row>
    <row r="13" spans="1:19" x14ac:dyDescent="0.3">
      <c r="A13" s="3" t="s">
        <v>28</v>
      </c>
      <c r="B13" s="4" t="s">
        <v>23</v>
      </c>
      <c r="C13" s="10">
        <v>18391.681</v>
      </c>
      <c r="D13" s="10">
        <v>18244.095000000001</v>
      </c>
      <c r="E13" s="10">
        <v>18696.509999999998</v>
      </c>
      <c r="F13" s="10">
        <v>18857.923999999999</v>
      </c>
      <c r="G13" s="9"/>
      <c r="H13" s="10">
        <f>C13/C18</f>
        <v>0.61133553136954899</v>
      </c>
      <c r="I13" s="10">
        <f>D13/D18</f>
        <v>0.58703628308734557</v>
      </c>
      <c r="J13" s="10">
        <f>E13/E18</f>
        <v>0.57303644668002385</v>
      </c>
      <c r="K13" s="10">
        <f>F13/F18</f>
        <v>0.62600962633932999</v>
      </c>
      <c r="L13" s="11">
        <f>AVERAGE(H13:K13)</f>
        <v>0.5993544718690621</v>
      </c>
      <c r="M13" s="2"/>
      <c r="N13" s="5">
        <f>H13/L13</f>
        <v>1.0199899392810476</v>
      </c>
      <c r="O13" s="5">
        <f>I13/L13</f>
        <v>0.97944757341460598</v>
      </c>
      <c r="P13" s="5">
        <f>J13/L13</f>
        <v>0.95608938211978867</v>
      </c>
      <c r="Q13" s="5">
        <f>K13/L13</f>
        <v>1.0444731051845577</v>
      </c>
      <c r="R13" s="6">
        <f t="shared" ref="R13:R15" si="3">AVERAGE(N13:Q13)</f>
        <v>1</v>
      </c>
      <c r="S13" s="28">
        <f>_xlfn.STDEV.S(N13:Q13)</f>
        <v>3.969886378889053E-2</v>
      </c>
    </row>
    <row r="14" spans="1:19" x14ac:dyDescent="0.3">
      <c r="A14" s="3"/>
      <c r="B14" s="4" t="s">
        <v>24</v>
      </c>
      <c r="C14" s="10">
        <v>40419.158000000003</v>
      </c>
      <c r="D14" s="10">
        <v>40060.158000000003</v>
      </c>
      <c r="E14" s="10">
        <v>40986.451000000001</v>
      </c>
      <c r="F14" s="10">
        <v>40959.451000000001</v>
      </c>
      <c r="G14" s="9"/>
      <c r="H14" s="10">
        <f t="shared" ref="H14:H15" si="4">C14/C19</f>
        <v>1.1371853339537246</v>
      </c>
      <c r="I14" s="10">
        <f t="shared" ref="I14:I15" si="5">D14/D19</f>
        <v>1.0918256053407778</v>
      </c>
      <c r="J14" s="10">
        <f t="shared" ref="J14:J15" si="6">E14/E19</f>
        <v>1.0762321962875097</v>
      </c>
      <c r="K14" s="10">
        <f t="shared" ref="K14:K15" si="7">F14/F19</f>
        <v>1.1519650407673405</v>
      </c>
      <c r="L14" s="11"/>
      <c r="M14" s="2"/>
      <c r="N14" s="5">
        <f>H14/L13</f>
        <v>1.8973502114824625</v>
      </c>
      <c r="O14" s="5">
        <f>I14/L13</f>
        <v>1.8216692401342478</v>
      </c>
      <c r="P14" s="5">
        <f>J14/L13</f>
        <v>1.7956522338630829</v>
      </c>
      <c r="Q14" s="5">
        <f>K14/L13</f>
        <v>1.9220095867058191</v>
      </c>
      <c r="R14" s="6">
        <f t="shared" si="3"/>
        <v>1.8591703180464032</v>
      </c>
      <c r="S14" s="28">
        <f t="shared" ref="S14:S15" si="8">_xlfn.STDEV.S(N14:Q14)</f>
        <v>6.0131400037285031E-2</v>
      </c>
    </row>
    <row r="15" spans="1:19" x14ac:dyDescent="0.3">
      <c r="A15" s="3"/>
      <c r="B15" s="4" t="s">
        <v>25</v>
      </c>
      <c r="C15" s="10">
        <v>37282.087</v>
      </c>
      <c r="D15" s="10">
        <v>36446.722999999998</v>
      </c>
      <c r="E15" s="10">
        <v>37797.207999999999</v>
      </c>
      <c r="F15" s="10">
        <v>37779.087</v>
      </c>
      <c r="G15" s="9"/>
      <c r="H15" s="10">
        <f t="shared" si="4"/>
        <v>1.9460923447424441</v>
      </c>
      <c r="I15" s="10">
        <f t="shared" si="5"/>
        <v>1.8047755038697966</v>
      </c>
      <c r="J15" s="10">
        <f t="shared" si="6"/>
        <v>1.7665777407942698</v>
      </c>
      <c r="K15" s="10">
        <f t="shared" si="7"/>
        <v>1.9657759911343338</v>
      </c>
      <c r="L15" s="11"/>
      <c r="M15" s="2"/>
      <c r="N15" s="5">
        <f>H15/L13</f>
        <v>3.2469806034376214</v>
      </c>
      <c r="O15" s="5">
        <f>I15/L13</f>
        <v>3.0111988624055459</v>
      </c>
      <c r="P15" s="5">
        <f>J15/L13</f>
        <v>2.947467356479831</v>
      </c>
      <c r="Q15" s="5">
        <f>K15/L13</f>
        <v>3.2798220141815957</v>
      </c>
      <c r="R15" s="6">
        <f t="shared" si="3"/>
        <v>3.1213672091261482</v>
      </c>
      <c r="S15" s="28">
        <f t="shared" si="8"/>
        <v>0.16659819271245729</v>
      </c>
    </row>
    <row r="16" spans="1:19" x14ac:dyDescent="0.3">
      <c r="A16" s="3"/>
      <c r="B16" s="4"/>
      <c r="C16" s="10"/>
      <c r="D16" s="10"/>
      <c r="E16" s="10"/>
      <c r="F16" s="10"/>
      <c r="G16" s="9"/>
      <c r="H16" s="10"/>
      <c r="I16" s="10"/>
      <c r="J16" s="10"/>
      <c r="K16" s="10"/>
      <c r="L16" s="11"/>
      <c r="M16" s="2"/>
      <c r="N16" s="5"/>
      <c r="O16" s="5"/>
      <c r="P16" s="5"/>
      <c r="Q16" s="5"/>
      <c r="R16" s="7"/>
    </row>
    <row r="17" spans="1:19" x14ac:dyDescent="0.3">
      <c r="A17" s="3"/>
      <c r="B17" s="4"/>
      <c r="C17" s="10"/>
      <c r="D17" s="10"/>
      <c r="E17" s="10"/>
      <c r="F17" s="10"/>
      <c r="G17" s="9"/>
      <c r="H17" s="10"/>
      <c r="I17" s="10"/>
      <c r="J17" s="10"/>
      <c r="K17" s="10"/>
      <c r="L17" s="11"/>
      <c r="M17" s="2"/>
      <c r="N17" s="5"/>
      <c r="O17" s="5"/>
      <c r="P17" s="5"/>
      <c r="Q17" s="5"/>
      <c r="R17" s="21"/>
    </row>
    <row r="18" spans="1:19" x14ac:dyDescent="0.3">
      <c r="A18" s="3" t="s">
        <v>29</v>
      </c>
      <c r="B18" s="4" t="s">
        <v>23</v>
      </c>
      <c r="C18" s="12">
        <v>30084.43</v>
      </c>
      <c r="D18" s="12">
        <v>31078.309000000001</v>
      </c>
      <c r="E18" s="12">
        <v>32627.087</v>
      </c>
      <c r="F18" s="12">
        <v>30124.016</v>
      </c>
      <c r="G18" s="9"/>
      <c r="H18" s="9"/>
      <c r="I18" s="9"/>
      <c r="J18" s="9"/>
      <c r="K18" s="9"/>
      <c r="L18" s="9"/>
      <c r="M18" s="2"/>
      <c r="N18" s="2"/>
      <c r="O18" s="2"/>
      <c r="P18" s="2"/>
      <c r="Q18" s="2"/>
      <c r="R18" s="2"/>
    </row>
    <row r="19" spans="1:19" x14ac:dyDescent="0.3">
      <c r="A19" s="3"/>
      <c r="B19" s="4" t="s">
        <v>24</v>
      </c>
      <c r="C19" s="12">
        <v>35543.158000000003</v>
      </c>
      <c r="D19" s="12">
        <v>36690.985999999997</v>
      </c>
      <c r="E19" s="12">
        <v>38083.279000000002</v>
      </c>
      <c r="F19" s="12">
        <v>35556.158000000003</v>
      </c>
      <c r="G19" s="9"/>
      <c r="H19" s="9"/>
      <c r="I19" s="9"/>
      <c r="J19" s="9"/>
      <c r="K19" s="9"/>
      <c r="L19" s="9"/>
      <c r="M19" s="2"/>
      <c r="N19" s="2"/>
      <c r="O19" s="2"/>
      <c r="P19" s="2"/>
      <c r="Q19" s="2"/>
      <c r="R19" s="2"/>
    </row>
    <row r="20" spans="1:19" x14ac:dyDescent="0.3">
      <c r="A20" s="3"/>
      <c r="B20" s="4" t="s">
        <v>25</v>
      </c>
      <c r="C20" s="12">
        <v>19157.409</v>
      </c>
      <c r="D20" s="12">
        <v>20194.601999999999</v>
      </c>
      <c r="E20" s="12">
        <v>21395.723000000002</v>
      </c>
      <c r="F20" s="12">
        <v>19218.409</v>
      </c>
      <c r="G20" s="9"/>
      <c r="H20" s="9"/>
      <c r="I20" s="9"/>
      <c r="J20" s="9"/>
      <c r="K20" s="9"/>
      <c r="L20" s="9"/>
      <c r="M20" s="2"/>
      <c r="N20" s="2"/>
      <c r="O20" s="2"/>
      <c r="P20" s="2"/>
      <c r="Q20" s="2"/>
      <c r="R20" s="2"/>
    </row>
    <row r="21" spans="1:19" x14ac:dyDescent="0.3">
      <c r="A21" s="2"/>
      <c r="B21" s="2"/>
      <c r="C21" s="9"/>
      <c r="D21" s="9"/>
      <c r="E21" s="9"/>
      <c r="F21" s="9"/>
      <c r="G21" s="9"/>
      <c r="H21" s="9"/>
      <c r="I21" s="9"/>
      <c r="J21" s="9"/>
      <c r="K21" s="9"/>
      <c r="L21" s="9"/>
      <c r="M21" s="2"/>
      <c r="N21" s="2"/>
      <c r="O21" s="2"/>
      <c r="P21" s="2"/>
      <c r="Q21" s="2"/>
      <c r="R21" s="21"/>
    </row>
    <row r="22" spans="1:19" x14ac:dyDescent="0.3">
      <c r="A22" s="3"/>
      <c r="B22" s="2"/>
      <c r="C22" s="9" t="s">
        <v>4</v>
      </c>
      <c r="D22" s="9" t="s">
        <v>5</v>
      </c>
      <c r="E22" s="9" t="s">
        <v>6</v>
      </c>
      <c r="F22" s="9" t="s">
        <v>7</v>
      </c>
      <c r="G22" s="9"/>
      <c r="H22" s="9" t="s">
        <v>2</v>
      </c>
      <c r="I22" s="9" t="s">
        <v>2</v>
      </c>
      <c r="J22" s="9" t="s">
        <v>2</v>
      </c>
      <c r="K22" s="9" t="s">
        <v>2</v>
      </c>
      <c r="L22" s="9"/>
      <c r="M22" s="2"/>
      <c r="N22" s="1" t="s">
        <v>4</v>
      </c>
      <c r="O22" s="1" t="s">
        <v>5</v>
      </c>
      <c r="P22" s="1" t="s">
        <v>6</v>
      </c>
      <c r="Q22" s="1" t="s">
        <v>7</v>
      </c>
      <c r="R22" s="1" t="s">
        <v>29</v>
      </c>
      <c r="S22" s="29" t="s">
        <v>50</v>
      </c>
    </row>
    <row r="23" spans="1:19" x14ac:dyDescent="0.3">
      <c r="A23" s="3" t="s">
        <v>31</v>
      </c>
      <c r="B23" s="4" t="s">
        <v>23</v>
      </c>
      <c r="C23" s="10">
        <v>20415.258000000002</v>
      </c>
      <c r="D23" s="10">
        <v>18616.53</v>
      </c>
      <c r="E23" s="10">
        <v>18559.702000000001</v>
      </c>
      <c r="F23" s="10">
        <v>18493.823</v>
      </c>
      <c r="G23" s="9"/>
      <c r="H23" s="10">
        <f>C23/C28</f>
        <v>0.46761633461363689</v>
      </c>
      <c r="I23" s="10">
        <f t="shared" ref="I23:I25" si="9">D23/D28</f>
        <v>0.4164166191400217</v>
      </c>
      <c r="J23" s="10">
        <f t="shared" ref="J23:J25" si="10">E23/E28</f>
        <v>0.41474656890587458</v>
      </c>
      <c r="K23" s="10">
        <f t="shared" ref="K23:K25" si="11">F23/F28</f>
        <v>0.41535143629223048</v>
      </c>
      <c r="L23" s="11">
        <f>AVERAGE(H23:K23)</f>
        <v>0.42853273973794093</v>
      </c>
      <c r="M23" s="2"/>
      <c r="N23" s="5">
        <f>H23/L23</f>
        <v>1.0912032879905433</v>
      </c>
      <c r="O23" s="5">
        <f>I23/L23</f>
        <v>0.97172649957777191</v>
      </c>
      <c r="P23" s="5">
        <f>J23/L23</f>
        <v>0.96782936388828322</v>
      </c>
      <c r="Q23" s="5">
        <f>K23/L23</f>
        <v>0.96924084854340142</v>
      </c>
      <c r="R23" s="6">
        <f t="shared" ref="R23:R25" si="12">AVERAGE(N23:Q23)</f>
        <v>0.99999999999999989</v>
      </c>
      <c r="S23" s="28">
        <f>_xlfn.STDEV.S(N23:Q23)</f>
        <v>6.0823531062065624E-2</v>
      </c>
    </row>
    <row r="24" spans="1:19" x14ac:dyDescent="0.3">
      <c r="A24" s="3"/>
      <c r="B24" s="4" t="s">
        <v>24</v>
      </c>
      <c r="C24" s="10">
        <v>37539.885999999999</v>
      </c>
      <c r="D24" s="10">
        <v>35997.472000000002</v>
      </c>
      <c r="E24" s="10">
        <v>35733.472000000002</v>
      </c>
      <c r="F24" s="10">
        <v>35782.472000000002</v>
      </c>
      <c r="G24" s="9"/>
      <c r="H24" s="10">
        <f t="shared" ref="H24:H25" si="13">C24/C29</f>
        <v>1.0472676511514636</v>
      </c>
      <c r="I24" s="10">
        <f t="shared" si="9"/>
        <v>1.0025355347217755</v>
      </c>
      <c r="J24" s="10">
        <f t="shared" si="10"/>
        <v>0.99634516545320762</v>
      </c>
      <c r="K24" s="10">
        <f t="shared" si="11"/>
        <v>0.97422121390848926</v>
      </c>
      <c r="L24" s="11"/>
      <c r="M24" s="2"/>
      <c r="N24" s="5">
        <f>H24/L23</f>
        <v>2.4438451348942332</v>
      </c>
      <c r="O24" s="5">
        <f>I24/L23</f>
        <v>2.3394607733702037</v>
      </c>
      <c r="P24" s="5">
        <f>J24/L23</f>
        <v>2.3250152743580315</v>
      </c>
      <c r="Q24" s="5">
        <f>K24/L23</f>
        <v>2.273388060161404</v>
      </c>
      <c r="R24" s="6">
        <f t="shared" si="12"/>
        <v>2.345427310695968</v>
      </c>
      <c r="S24" s="28">
        <f t="shared" ref="S24:S25" si="14">_xlfn.STDEV.S(N24:Q24)</f>
        <v>7.1479536774807756E-2</v>
      </c>
    </row>
    <row r="25" spans="1:19" x14ac:dyDescent="0.3">
      <c r="A25" s="3"/>
      <c r="B25" s="4" t="s">
        <v>25</v>
      </c>
      <c r="C25" s="10">
        <v>20890.631000000001</v>
      </c>
      <c r="D25" s="10">
        <v>20534.044999999998</v>
      </c>
      <c r="E25" s="10">
        <v>20553.338</v>
      </c>
      <c r="F25" s="10">
        <v>20400.509999999998</v>
      </c>
      <c r="G25" s="9"/>
      <c r="H25" s="10">
        <f t="shared" si="13"/>
        <v>0.45145350888934599</v>
      </c>
      <c r="I25" s="10">
        <f t="shared" si="9"/>
        <v>0.44492174852433924</v>
      </c>
      <c r="J25" s="10">
        <f t="shared" si="10"/>
        <v>0.44572326849940719</v>
      </c>
      <c r="K25" s="10">
        <f t="shared" si="11"/>
        <v>0.43726711285659203</v>
      </c>
      <c r="L25" s="11"/>
      <c r="M25" s="2"/>
      <c r="N25" s="5">
        <f>H25/L23</f>
        <v>1.0534866231350766</v>
      </c>
      <c r="O25" s="5">
        <f>I25/L23</f>
        <v>1.0382444729810389</v>
      </c>
      <c r="P25" s="5">
        <f>J25/L23</f>
        <v>1.04011485510297</v>
      </c>
      <c r="Q25" s="5">
        <f>K25/L23</f>
        <v>1.0203820439110263</v>
      </c>
      <c r="R25" s="6">
        <f t="shared" si="12"/>
        <v>1.0380569987825279</v>
      </c>
      <c r="S25" s="28">
        <f t="shared" si="14"/>
        <v>1.359837314511155E-2</v>
      </c>
    </row>
    <row r="26" spans="1:19" x14ac:dyDescent="0.3">
      <c r="A26" s="3"/>
      <c r="B26" s="4"/>
      <c r="C26" s="10"/>
      <c r="D26" s="10"/>
      <c r="E26" s="10"/>
      <c r="F26" s="10"/>
      <c r="G26" s="9"/>
      <c r="H26" s="10"/>
      <c r="I26" s="10"/>
      <c r="J26" s="10"/>
      <c r="K26" s="10"/>
      <c r="L26" s="11"/>
      <c r="M26" s="2"/>
      <c r="N26" s="5"/>
      <c r="O26" s="5"/>
      <c r="P26" s="5"/>
      <c r="Q26" s="5"/>
      <c r="R26" s="7"/>
    </row>
    <row r="27" spans="1:19" x14ac:dyDescent="0.3">
      <c r="A27" s="3"/>
      <c r="B27" s="4"/>
      <c r="C27" s="10"/>
      <c r="D27" s="10"/>
      <c r="E27" s="10"/>
      <c r="F27" s="10"/>
      <c r="G27" s="9"/>
      <c r="H27" s="10"/>
      <c r="I27" s="10"/>
      <c r="J27" s="10"/>
      <c r="K27" s="10"/>
      <c r="L27" s="11"/>
      <c r="M27" s="2"/>
      <c r="N27" s="5"/>
      <c r="O27" s="5"/>
      <c r="P27" s="5"/>
      <c r="Q27" s="5"/>
      <c r="R27" s="21"/>
    </row>
    <row r="28" spans="1:19" x14ac:dyDescent="0.3">
      <c r="A28" s="3" t="s">
        <v>1</v>
      </c>
      <c r="B28" s="4" t="s">
        <v>23</v>
      </c>
      <c r="C28" s="12">
        <v>43658.137000000002</v>
      </c>
      <c r="D28" s="12">
        <v>44706.500999999997</v>
      </c>
      <c r="E28" s="12">
        <v>44749.500999999997</v>
      </c>
      <c r="F28" s="12">
        <v>44525.722999999998</v>
      </c>
      <c r="G28" s="9"/>
      <c r="H28" s="9"/>
      <c r="I28" s="9"/>
      <c r="J28" s="9"/>
      <c r="K28" s="9"/>
      <c r="L28" s="9"/>
      <c r="M28" s="2"/>
      <c r="N28" s="2"/>
      <c r="O28" s="2"/>
      <c r="P28" s="2"/>
      <c r="Q28" s="2"/>
      <c r="R28" s="2"/>
    </row>
    <row r="29" spans="1:19" x14ac:dyDescent="0.3">
      <c r="A29" s="3"/>
      <c r="B29" s="4" t="s">
        <v>24</v>
      </c>
      <c r="C29" s="12">
        <v>35845.550999999999</v>
      </c>
      <c r="D29" s="12">
        <v>35906.43</v>
      </c>
      <c r="E29" s="12">
        <v>35864.550999999999</v>
      </c>
      <c r="F29" s="12">
        <v>36729.309000000001</v>
      </c>
      <c r="G29" s="9"/>
      <c r="H29" s="9"/>
      <c r="I29" s="9"/>
      <c r="J29" s="9"/>
      <c r="K29" s="9"/>
      <c r="L29" s="9"/>
      <c r="M29" s="2"/>
      <c r="N29" s="2"/>
      <c r="O29" s="2"/>
      <c r="P29" s="2"/>
      <c r="Q29" s="2"/>
      <c r="R29" s="2"/>
    </row>
    <row r="30" spans="1:19" x14ac:dyDescent="0.3">
      <c r="A30" s="3"/>
      <c r="B30" s="4" t="s">
        <v>25</v>
      </c>
      <c r="C30" s="12">
        <v>46274.158000000003</v>
      </c>
      <c r="D30" s="12">
        <v>46152.036999999997</v>
      </c>
      <c r="E30" s="12">
        <v>46112.328999999998</v>
      </c>
      <c r="F30" s="12">
        <v>46654.572</v>
      </c>
      <c r="G30" s="9"/>
      <c r="H30" s="9"/>
      <c r="I30" s="9"/>
      <c r="J30" s="9"/>
      <c r="K30" s="9"/>
      <c r="L30" s="9"/>
      <c r="M30" s="2"/>
      <c r="N30" s="2"/>
      <c r="O30" s="2"/>
      <c r="P30" s="2"/>
      <c r="Q30" s="2"/>
      <c r="R30" s="2"/>
    </row>
    <row r="31" spans="1:19" x14ac:dyDescent="0.3">
      <c r="A31" s="2"/>
      <c r="B31" s="2"/>
      <c r="C31" s="9"/>
      <c r="D31" s="9"/>
      <c r="E31" s="9"/>
      <c r="F31" s="9"/>
      <c r="G31" s="9"/>
      <c r="H31" s="9"/>
      <c r="I31" s="9"/>
      <c r="J31" s="9"/>
      <c r="K31" s="9"/>
      <c r="L31" s="9"/>
      <c r="M31" s="2"/>
      <c r="N31" s="2"/>
      <c r="O31" s="2"/>
      <c r="P31" s="2"/>
      <c r="Q31" s="2"/>
      <c r="R31" s="1"/>
    </row>
    <row r="32" spans="1:19" x14ac:dyDescent="0.3">
      <c r="A32" s="3"/>
      <c r="B32" s="2"/>
      <c r="C32" s="9" t="s">
        <v>4</v>
      </c>
      <c r="D32" s="9" t="s">
        <v>5</v>
      </c>
      <c r="E32" s="9" t="s">
        <v>6</v>
      </c>
      <c r="F32" s="9" t="s">
        <v>7</v>
      </c>
      <c r="G32" s="9"/>
      <c r="H32" s="9" t="s">
        <v>2</v>
      </c>
      <c r="I32" s="9" t="s">
        <v>2</v>
      </c>
      <c r="J32" s="9" t="s">
        <v>2</v>
      </c>
      <c r="K32" s="9" t="s">
        <v>2</v>
      </c>
      <c r="L32" s="9"/>
      <c r="M32" s="2"/>
      <c r="N32" s="1" t="s">
        <v>4</v>
      </c>
      <c r="O32" s="1" t="s">
        <v>5</v>
      </c>
      <c r="P32" s="1" t="s">
        <v>6</v>
      </c>
      <c r="Q32" s="1" t="s">
        <v>7</v>
      </c>
      <c r="R32" s="1" t="s">
        <v>32</v>
      </c>
      <c r="S32" s="29" t="s">
        <v>50</v>
      </c>
    </row>
    <row r="33" spans="1:19" x14ac:dyDescent="0.3">
      <c r="A33" s="3" t="s">
        <v>32</v>
      </c>
      <c r="B33" s="4" t="s">
        <v>23</v>
      </c>
      <c r="C33" s="10">
        <v>17972.438999999998</v>
      </c>
      <c r="D33" s="10">
        <v>17890.095000000001</v>
      </c>
      <c r="E33" s="10">
        <v>19364.631000000001</v>
      </c>
      <c r="F33" s="10">
        <v>17985.146000000001</v>
      </c>
      <c r="G33" s="9"/>
      <c r="H33" s="10">
        <f>C33/C28</f>
        <v>0.41166298506965604</v>
      </c>
      <c r="I33" s="10">
        <f t="shared" ref="I33:K35" si="15">D33/D28</f>
        <v>0.40016764004859162</v>
      </c>
      <c r="J33" s="10">
        <f t="shared" si="15"/>
        <v>0.43273400970437642</v>
      </c>
      <c r="K33" s="10">
        <f>F33/F28</f>
        <v>0.40392709625400136</v>
      </c>
      <c r="L33" s="11">
        <f>AVERAGE(H33:K33)</f>
        <v>0.41212293276915635</v>
      </c>
      <c r="M33" s="2"/>
      <c r="N33" s="5">
        <f>H33/L33</f>
        <v>0.9988839550946369</v>
      </c>
      <c r="O33" s="5">
        <f>I33/L33</f>
        <v>0.97099095495551746</v>
      </c>
      <c r="P33" s="5">
        <f>J33/L33</f>
        <v>1.0500119631701375</v>
      </c>
      <c r="Q33" s="5">
        <f>K33/L33</f>
        <v>0.98011312677970841</v>
      </c>
      <c r="R33" s="6">
        <f t="shared" ref="R33:R35" si="16">AVERAGE(N33:Q33)</f>
        <v>1</v>
      </c>
      <c r="S33" s="28">
        <f>_xlfn.STDEV.S(N33:Q33)</f>
        <v>3.5305591800897207E-2</v>
      </c>
    </row>
    <row r="34" spans="1:19" x14ac:dyDescent="0.3">
      <c r="A34" s="3"/>
      <c r="B34" s="4" t="s">
        <v>24</v>
      </c>
      <c r="C34" s="10">
        <v>40790.985999999997</v>
      </c>
      <c r="D34" s="10">
        <v>40241.985999999997</v>
      </c>
      <c r="E34" s="10">
        <v>41887.692999999999</v>
      </c>
      <c r="F34" s="10">
        <v>40839.400999999998</v>
      </c>
      <c r="G34" s="9"/>
      <c r="H34" s="10">
        <f t="shared" ref="H34:H35" si="17">C34/C29</f>
        <v>1.1379650992113357</v>
      </c>
      <c r="I34" s="10">
        <f t="shared" si="15"/>
        <v>1.1207459499593804</v>
      </c>
      <c r="J34" s="10">
        <f t="shared" si="15"/>
        <v>1.1679413747574869</v>
      </c>
      <c r="K34" s="10">
        <f t="shared" si="15"/>
        <v>1.1119022413408322</v>
      </c>
      <c r="L34" s="11"/>
      <c r="M34" s="2"/>
      <c r="N34" s="5">
        <f>H34/L33</f>
        <v>2.7612273152699016</v>
      </c>
      <c r="O34" s="5">
        <f>I34/L33</f>
        <v>2.7194457304979607</v>
      </c>
      <c r="P34" s="5">
        <f>J34/L33</f>
        <v>2.8339635625462498</v>
      </c>
      <c r="Q34" s="5">
        <f>K34/L33</f>
        <v>2.6979868212372575</v>
      </c>
      <c r="R34" s="6">
        <f t="shared" si="16"/>
        <v>2.7531558573878425</v>
      </c>
      <c r="S34" s="28">
        <f t="shared" ref="S34:S35" si="18">_xlfn.STDEV.S(N34:Q34)</f>
        <v>5.99305955530407E-2</v>
      </c>
    </row>
    <row r="35" spans="1:19" x14ac:dyDescent="0.3">
      <c r="A35" s="3"/>
      <c r="B35" s="4" t="s">
        <v>25</v>
      </c>
      <c r="C35" s="10">
        <v>23334.874</v>
      </c>
      <c r="D35" s="10">
        <v>22669.217000000001</v>
      </c>
      <c r="E35" s="10">
        <v>24183.923999999999</v>
      </c>
      <c r="F35" s="10">
        <v>23178.994999999999</v>
      </c>
      <c r="G35" s="9"/>
      <c r="H35" s="10">
        <f t="shared" si="17"/>
        <v>0.50427441597100475</v>
      </c>
      <c r="I35" s="10">
        <f t="shared" si="15"/>
        <v>0.49118562199107274</v>
      </c>
      <c r="J35" s="10">
        <f t="shared" si="15"/>
        <v>0.52445678898586967</v>
      </c>
      <c r="K35" s="10">
        <f>F35/F30</f>
        <v>0.49682151194099472</v>
      </c>
      <c r="L35" s="11"/>
      <c r="M35" s="2"/>
      <c r="N35" s="5">
        <f>H35/L33</f>
        <v>1.2236019300907612</v>
      </c>
      <c r="O35" s="5">
        <f>I35/L33</f>
        <v>1.1918424890618791</v>
      </c>
      <c r="P35" s="5">
        <f>J35/L33</f>
        <v>1.2725736601501747</v>
      </c>
      <c r="Q35" s="5">
        <f>K35/L33</f>
        <v>1.2055177531682781</v>
      </c>
      <c r="R35" s="6">
        <f t="shared" si="16"/>
        <v>1.2233839581177735</v>
      </c>
      <c r="S35" s="28">
        <f t="shared" si="18"/>
        <v>3.5278604693301678E-2</v>
      </c>
    </row>
    <row r="36" spans="1:19" x14ac:dyDescent="0.3">
      <c r="A36" s="3"/>
      <c r="B36" s="4"/>
      <c r="C36" s="10"/>
      <c r="D36" s="10"/>
      <c r="E36" s="10"/>
      <c r="F36" s="10"/>
      <c r="G36" s="9"/>
      <c r="H36" s="10"/>
      <c r="I36" s="10"/>
      <c r="J36" s="10"/>
      <c r="K36" s="10"/>
      <c r="L36" s="11"/>
      <c r="M36" s="2"/>
      <c r="N36" s="5"/>
      <c r="O36" s="5"/>
      <c r="P36" s="5"/>
      <c r="Q36" s="5"/>
      <c r="R36" s="19"/>
    </row>
    <row r="37" spans="1:19" x14ac:dyDescent="0.3">
      <c r="A37" s="3"/>
      <c r="B37" s="4"/>
      <c r="C37" s="10"/>
      <c r="D37" s="10"/>
      <c r="E37" s="10"/>
      <c r="F37" s="10"/>
      <c r="G37" s="9"/>
      <c r="H37" s="10"/>
      <c r="I37" s="10"/>
      <c r="J37" s="10"/>
      <c r="K37" s="10"/>
      <c r="L37" s="11"/>
      <c r="M37" s="2"/>
      <c r="N37" s="5"/>
      <c r="O37" s="5"/>
      <c r="P37" s="5"/>
      <c r="Q37" s="5"/>
      <c r="R37" s="20"/>
    </row>
    <row r="38" spans="1:19" x14ac:dyDescent="0.3">
      <c r="A38" s="3"/>
      <c r="B38" s="2"/>
      <c r="C38" s="9" t="s">
        <v>4</v>
      </c>
      <c r="D38" s="9" t="s">
        <v>5</v>
      </c>
      <c r="E38" s="9" t="s">
        <v>6</v>
      </c>
      <c r="F38" s="9" t="s">
        <v>7</v>
      </c>
      <c r="G38" s="9"/>
      <c r="H38" s="9" t="s">
        <v>2</v>
      </c>
      <c r="I38" s="9" t="s">
        <v>2</v>
      </c>
      <c r="J38" s="9" t="s">
        <v>2</v>
      </c>
      <c r="K38" s="9" t="s">
        <v>2</v>
      </c>
      <c r="L38" s="9"/>
      <c r="M38" s="2"/>
      <c r="N38" s="1" t="s">
        <v>4</v>
      </c>
      <c r="O38" s="1" t="s">
        <v>5</v>
      </c>
      <c r="P38" s="1" t="s">
        <v>6</v>
      </c>
      <c r="Q38" s="1" t="s">
        <v>7</v>
      </c>
      <c r="R38" s="1" t="s">
        <v>35</v>
      </c>
      <c r="S38" s="29" t="s">
        <v>50</v>
      </c>
    </row>
    <row r="39" spans="1:19" x14ac:dyDescent="0.3">
      <c r="A39" s="3" t="s">
        <v>33</v>
      </c>
      <c r="B39" s="4" t="s">
        <v>23</v>
      </c>
      <c r="C39" s="10">
        <v>11463.803</v>
      </c>
      <c r="D39" s="10">
        <v>13170.581</v>
      </c>
      <c r="E39" s="10">
        <v>13112.874</v>
      </c>
      <c r="F39" s="10">
        <v>13112.874</v>
      </c>
      <c r="G39" s="9"/>
      <c r="H39" s="10">
        <f>C39/C28</f>
        <v>0.26258113121043164</v>
      </c>
      <c r="I39" s="10">
        <f t="shared" ref="I39:K41" si="19">D39/D28</f>
        <v>0.29460102458029541</v>
      </c>
      <c r="J39" s="10">
        <f t="shared" si="19"/>
        <v>0.29302838483048116</v>
      </c>
      <c r="K39" s="10">
        <f t="shared" si="19"/>
        <v>0.29450109097610838</v>
      </c>
      <c r="L39" s="11">
        <f>AVERAGE(H39:K39)</f>
        <v>0.28617790789932912</v>
      </c>
      <c r="M39" s="2"/>
      <c r="N39" s="5">
        <f>H39/L39</f>
        <v>0.91754507934554375</v>
      </c>
      <c r="O39" s="5">
        <f>I39/L39</f>
        <v>1.0294331478722296</v>
      </c>
      <c r="P39" s="5">
        <f>J39/L39</f>
        <v>1.0239378258840368</v>
      </c>
      <c r="Q39" s="5">
        <f>K39/L39</f>
        <v>1.0290839468981903</v>
      </c>
      <c r="R39" s="6">
        <f t="shared" ref="R39:R41" si="20">AVERAGE(N39:Q39)</f>
        <v>1</v>
      </c>
      <c r="S39" s="28">
        <f>_xlfn.STDEV.S(N39:Q39)</f>
        <v>5.5027325360625531E-2</v>
      </c>
    </row>
    <row r="40" spans="1:19" x14ac:dyDescent="0.3">
      <c r="A40" s="3"/>
      <c r="B40" s="4" t="s">
        <v>24</v>
      </c>
      <c r="C40" s="10">
        <v>35627.491999999998</v>
      </c>
      <c r="D40" s="10">
        <v>36487.785000000003</v>
      </c>
      <c r="E40" s="10">
        <v>36662.078000000001</v>
      </c>
      <c r="F40" s="10">
        <v>36662.078000000001</v>
      </c>
      <c r="G40" s="9"/>
      <c r="H40" s="10">
        <f t="shared" ref="H40:H41" si="21">C40/C29</f>
        <v>0.99391670670650312</v>
      </c>
      <c r="I40" s="10">
        <f t="shared" si="19"/>
        <v>1.0161908326725884</v>
      </c>
      <c r="J40" s="10">
        <f t="shared" si="19"/>
        <v>1.0222371946047784</v>
      </c>
      <c r="K40" s="10">
        <f t="shared" si="19"/>
        <v>0.99816955445581623</v>
      </c>
      <c r="L40" s="11"/>
      <c r="M40" s="2"/>
      <c r="N40" s="5">
        <f>H40/L39</f>
        <v>3.4730727958782213</v>
      </c>
      <c r="O40" s="5">
        <f>I40/L39</f>
        <v>3.5509059386584836</v>
      </c>
      <c r="P40" s="5">
        <f>J40/L39</f>
        <v>3.5720339215156263</v>
      </c>
      <c r="Q40" s="5">
        <f>K40/L39</f>
        <v>3.4879336486272363</v>
      </c>
      <c r="R40" s="6">
        <f t="shared" si="20"/>
        <v>3.520986576169892</v>
      </c>
      <c r="S40" s="28">
        <f t="shared" ref="S40:S41" si="22">_xlfn.STDEV.S(N40:Q40)</f>
        <v>4.7920858644049567E-2</v>
      </c>
    </row>
    <row r="41" spans="1:19" x14ac:dyDescent="0.3">
      <c r="A41" s="3"/>
      <c r="B41" s="4" t="s">
        <v>25</v>
      </c>
      <c r="C41" s="10">
        <v>41721.572</v>
      </c>
      <c r="D41" s="10">
        <v>41689.794000000002</v>
      </c>
      <c r="E41" s="10">
        <v>41638.500999999997</v>
      </c>
      <c r="F41" s="10">
        <v>41638.500999999997</v>
      </c>
      <c r="G41" s="9"/>
      <c r="H41" s="10">
        <f t="shared" si="21"/>
        <v>0.90161709695506498</v>
      </c>
      <c r="I41" s="10">
        <f t="shared" si="19"/>
        <v>0.9033142784141901</v>
      </c>
      <c r="J41" s="10">
        <f t="shared" si="19"/>
        <v>0.90297978659893752</v>
      </c>
      <c r="K41" s="10">
        <f t="shared" si="19"/>
        <v>0.89248489944350995</v>
      </c>
      <c r="L41" s="11"/>
      <c r="M41" s="2"/>
      <c r="N41" s="5">
        <f>H41/L39</f>
        <v>3.1505475163101457</v>
      </c>
      <c r="O41" s="5">
        <f>I41/L39</f>
        <v>3.1564780281081499</v>
      </c>
      <c r="P41" s="5">
        <f>J41/L39</f>
        <v>3.1553092033805252</v>
      </c>
      <c r="Q41" s="5">
        <f>K41/L39</f>
        <v>3.1186366061403517</v>
      </c>
      <c r="R41" s="6">
        <f t="shared" si="20"/>
        <v>3.1452428384847932</v>
      </c>
      <c r="S41" s="28">
        <f t="shared" si="22"/>
        <v>1.792198272591515E-2</v>
      </c>
    </row>
    <row r="42" spans="1:19" x14ac:dyDescent="0.3">
      <c r="A42" s="3"/>
      <c r="B42" s="4"/>
      <c r="C42" s="10"/>
      <c r="D42" s="10"/>
      <c r="E42" s="10"/>
      <c r="F42" s="10"/>
      <c r="G42" s="9"/>
      <c r="H42" s="10"/>
      <c r="I42" s="10"/>
      <c r="J42" s="10"/>
      <c r="K42" s="10"/>
      <c r="L42" s="11"/>
      <c r="M42" s="2"/>
      <c r="N42" s="5"/>
      <c r="O42" s="5"/>
      <c r="P42" s="5"/>
      <c r="Q42" s="5"/>
      <c r="R42" s="6"/>
    </row>
    <row r="43" spans="1:19" x14ac:dyDescent="0.3">
      <c r="A43" s="3"/>
      <c r="B43" s="4"/>
      <c r="C43" s="10"/>
      <c r="D43" s="10"/>
      <c r="E43" s="10"/>
      <c r="F43" s="10"/>
      <c r="G43" s="9"/>
      <c r="H43" s="10"/>
      <c r="I43" s="10"/>
      <c r="J43" s="10"/>
      <c r="K43" s="10"/>
      <c r="L43" s="11"/>
      <c r="M43" s="2"/>
      <c r="N43" s="5"/>
      <c r="O43" s="5"/>
      <c r="P43" s="5"/>
      <c r="Q43" s="5"/>
      <c r="R43" s="1"/>
    </row>
    <row r="44" spans="1:19" x14ac:dyDescent="0.3">
      <c r="A44" s="3"/>
      <c r="B44" s="2"/>
      <c r="C44" s="9" t="s">
        <v>4</v>
      </c>
      <c r="D44" s="9" t="s">
        <v>5</v>
      </c>
      <c r="E44" s="9" t="s">
        <v>6</v>
      </c>
      <c r="F44" s="9" t="s">
        <v>7</v>
      </c>
      <c r="G44" s="9"/>
      <c r="H44" s="9" t="s">
        <v>2</v>
      </c>
      <c r="I44" s="9" t="s">
        <v>2</v>
      </c>
      <c r="J44" s="9" t="s">
        <v>2</v>
      </c>
      <c r="K44" s="9" t="s">
        <v>2</v>
      </c>
      <c r="L44" s="9"/>
      <c r="M44" s="2"/>
      <c r="N44" s="1" t="s">
        <v>4</v>
      </c>
      <c r="O44" s="1" t="s">
        <v>5</v>
      </c>
      <c r="P44" s="1" t="s">
        <v>6</v>
      </c>
      <c r="Q44" s="1" t="s">
        <v>7</v>
      </c>
      <c r="R44" s="1" t="s">
        <v>36</v>
      </c>
      <c r="S44" s="29" t="s">
        <v>50</v>
      </c>
    </row>
    <row r="45" spans="1:19" x14ac:dyDescent="0.3">
      <c r="A45" s="3" t="s">
        <v>34</v>
      </c>
      <c r="B45" s="4" t="s">
        <v>23</v>
      </c>
      <c r="C45" s="10">
        <v>31006.359</v>
      </c>
      <c r="D45" s="10">
        <v>31116.065999999999</v>
      </c>
      <c r="E45" s="10">
        <v>31116.065999999999</v>
      </c>
      <c r="F45" s="10">
        <v>31010.773000000001</v>
      </c>
      <c r="G45" s="9"/>
      <c r="H45" s="10">
        <f>C45/C28</f>
        <v>0.71020801918322807</v>
      </c>
      <c r="I45" s="10">
        <f t="shared" ref="I45:K45" si="23">D45/D28</f>
        <v>0.69600763432593393</v>
      </c>
      <c r="J45" s="10">
        <f t="shared" si="23"/>
        <v>0.695338837409606</v>
      </c>
      <c r="K45" s="10">
        <f t="shared" si="23"/>
        <v>0.69646871315261971</v>
      </c>
      <c r="L45" s="11">
        <f>AVERAGE(H45:K45)</f>
        <v>0.69950580101784698</v>
      </c>
      <c r="M45" s="2"/>
      <c r="N45" s="5">
        <f>H45/L45</f>
        <v>1.0152996846485167</v>
      </c>
      <c r="O45" s="5">
        <f>I45/L45</f>
        <v>0.99499908837521733</v>
      </c>
      <c r="P45" s="5">
        <f>J45/L45</f>
        <v>0.99404298920441025</v>
      </c>
      <c r="Q45" s="5">
        <f>K45/L45</f>
        <v>0.99565823777185547</v>
      </c>
      <c r="R45" s="6">
        <f t="shared" ref="R45:R47" si="24">AVERAGE(N45:Q45)</f>
        <v>1</v>
      </c>
      <c r="S45" s="28">
        <f>_xlfn.STDEV.S(N45:Q45)</f>
        <v>1.0221323206699804E-2</v>
      </c>
    </row>
    <row r="46" spans="1:19" x14ac:dyDescent="0.3">
      <c r="A46" s="3"/>
      <c r="B46" s="4" t="s">
        <v>24</v>
      </c>
      <c r="C46" s="10">
        <v>33602.087</v>
      </c>
      <c r="D46" s="10">
        <v>33492.087</v>
      </c>
      <c r="E46" s="10">
        <v>33492.087</v>
      </c>
      <c r="F46" s="10">
        <v>33602.087</v>
      </c>
      <c r="G46" s="9"/>
      <c r="H46" s="10">
        <f t="shared" ref="H46:H47" si="25">C46/C29</f>
        <v>0.93741304185838847</v>
      </c>
      <c r="I46" s="10">
        <f t="shared" ref="I46:K46" si="26">D46/D29</f>
        <v>0.93276014908750327</v>
      </c>
      <c r="J46" s="10">
        <f t="shared" si="26"/>
        <v>0.93384933217203803</v>
      </c>
      <c r="K46" s="10">
        <f t="shared" si="26"/>
        <v>0.91485758689334451</v>
      </c>
      <c r="L46" s="11"/>
      <c r="M46" s="2"/>
      <c r="N46" s="5">
        <f>H46/L45</f>
        <v>1.3401076023878058</v>
      </c>
      <c r="O46" s="5">
        <f>I46/L45</f>
        <v>1.3334559166346429</v>
      </c>
      <c r="P46" s="5">
        <f>J46/L45</f>
        <v>1.3350129917624687</v>
      </c>
      <c r="Q46" s="5">
        <f>K46/L45</f>
        <v>1.3078627590538068</v>
      </c>
      <c r="R46" s="6">
        <f t="shared" si="24"/>
        <v>1.3291098174596809</v>
      </c>
      <c r="S46" s="28">
        <f t="shared" ref="S46:S47" si="27">_xlfn.STDEV.S(N46:Q46)</f>
        <v>1.4446739068219014E-2</v>
      </c>
    </row>
    <row r="47" spans="1:19" x14ac:dyDescent="0.3">
      <c r="A47" s="3"/>
      <c r="B47" s="4" t="s">
        <v>25</v>
      </c>
      <c r="C47" s="10">
        <v>29288.43</v>
      </c>
      <c r="D47" s="10">
        <v>29278.723000000002</v>
      </c>
      <c r="E47" s="10">
        <v>29278.723000000002</v>
      </c>
      <c r="F47" s="10">
        <v>29315.136999999999</v>
      </c>
      <c r="G47" s="9"/>
      <c r="H47" s="10">
        <f t="shared" si="25"/>
        <v>0.63293274833871638</v>
      </c>
      <c r="I47" s="10">
        <f t="shared" ref="I47:K47" si="28">D47/D30</f>
        <v>0.63439719897953806</v>
      </c>
      <c r="J47" s="10">
        <f t="shared" si="28"/>
        <v>0.63494348767332931</v>
      </c>
      <c r="K47" s="10">
        <f t="shared" si="28"/>
        <v>0.6283443560472487</v>
      </c>
      <c r="L47" s="11"/>
      <c r="M47" s="2"/>
      <c r="N47" s="5">
        <f>H47/L45</f>
        <v>0.90482844805252438</v>
      </c>
      <c r="O47" s="5">
        <f>I47/L45</f>
        <v>0.9069219984400847</v>
      </c>
      <c r="P47" s="5">
        <f>J47/L45</f>
        <v>0.90770296221907898</v>
      </c>
      <c r="Q47" s="5">
        <f>K47/L45</f>
        <v>0.89826897094055314</v>
      </c>
      <c r="R47" s="6">
        <f t="shared" si="24"/>
        <v>0.90443059491306033</v>
      </c>
      <c r="S47" s="28">
        <f t="shared" si="27"/>
        <v>4.283276643689422E-3</v>
      </c>
    </row>
    <row r="48" spans="1:19" x14ac:dyDescent="0.3">
      <c r="A48" s="3"/>
      <c r="B48" s="4"/>
      <c r="C48" s="10"/>
      <c r="D48" s="10"/>
      <c r="E48" s="10"/>
      <c r="F48" s="10"/>
      <c r="G48" s="9"/>
      <c r="H48" s="10"/>
      <c r="I48" s="10"/>
      <c r="J48" s="10"/>
      <c r="K48" s="10"/>
      <c r="L48" s="11"/>
      <c r="M48" s="2"/>
      <c r="N48" s="5"/>
      <c r="O48" s="5"/>
      <c r="P48" s="5"/>
      <c r="Q48" s="5"/>
      <c r="R48" s="7"/>
    </row>
    <row r="49" spans="1:19" x14ac:dyDescent="0.3">
      <c r="A49" s="3"/>
      <c r="B49" s="4"/>
      <c r="C49" s="10"/>
      <c r="D49" s="10"/>
      <c r="E49" s="10"/>
      <c r="F49" s="10"/>
      <c r="G49" s="9"/>
      <c r="H49" s="10"/>
      <c r="I49" s="10"/>
      <c r="J49" s="10"/>
      <c r="K49" s="10"/>
      <c r="L49" s="11"/>
      <c r="M49" s="2"/>
      <c r="N49" s="5"/>
      <c r="O49" s="5"/>
      <c r="P49" s="5"/>
      <c r="Q49" s="5"/>
      <c r="R49" s="21"/>
    </row>
    <row r="50" spans="1:19" x14ac:dyDescent="0.3">
      <c r="C50" s="14"/>
      <c r="D50" s="14"/>
      <c r="F50" s="14"/>
    </row>
    <row r="51" spans="1:19" ht="20.25" x14ac:dyDescent="0.3">
      <c r="A51" s="8" t="s">
        <v>17</v>
      </c>
      <c r="B51" s="2"/>
      <c r="C51" s="9"/>
      <c r="D51" s="9"/>
      <c r="E51" s="9"/>
      <c r="F51" s="9"/>
      <c r="G51" s="9"/>
      <c r="H51" s="9"/>
      <c r="I51" s="9"/>
      <c r="J51" s="9"/>
      <c r="K51" s="9"/>
      <c r="L51" s="9"/>
      <c r="M51" s="2"/>
      <c r="N51" s="2"/>
      <c r="O51" s="2"/>
      <c r="P51" s="2"/>
      <c r="Q51" s="2"/>
      <c r="R51" s="2"/>
    </row>
    <row r="52" spans="1:19" x14ac:dyDescent="0.3">
      <c r="A52" s="3"/>
      <c r="B52" s="2"/>
      <c r="C52" s="9" t="s">
        <v>4</v>
      </c>
      <c r="D52" s="9" t="s">
        <v>5</v>
      </c>
      <c r="E52" s="9" t="s">
        <v>6</v>
      </c>
      <c r="F52" s="9" t="s">
        <v>7</v>
      </c>
      <c r="G52" s="9"/>
      <c r="H52" s="9" t="s">
        <v>2</v>
      </c>
      <c r="I52" s="9" t="s">
        <v>2</v>
      </c>
      <c r="J52" s="9" t="s">
        <v>2</v>
      </c>
      <c r="K52" s="9" t="s">
        <v>2</v>
      </c>
      <c r="L52" s="9"/>
      <c r="M52" s="2"/>
      <c r="N52" s="1" t="s">
        <v>4</v>
      </c>
      <c r="O52" s="1" t="s">
        <v>5</v>
      </c>
      <c r="P52" s="1" t="s">
        <v>6</v>
      </c>
      <c r="Q52" s="1" t="s">
        <v>7</v>
      </c>
      <c r="R52" s="1" t="s">
        <v>30</v>
      </c>
      <c r="S52" s="29" t="s">
        <v>50</v>
      </c>
    </row>
    <row r="53" spans="1:19" x14ac:dyDescent="0.3">
      <c r="A53" s="3" t="s">
        <v>26</v>
      </c>
      <c r="B53" s="4" t="s">
        <v>23</v>
      </c>
      <c r="C53" s="12">
        <v>24638.702000000001</v>
      </c>
      <c r="D53" s="12">
        <v>22949.803</v>
      </c>
      <c r="E53" s="12">
        <v>24535.994999999999</v>
      </c>
      <c r="F53" s="12">
        <v>23431.803</v>
      </c>
      <c r="G53" s="9"/>
      <c r="H53" s="10">
        <f t="shared" ref="H53:H55" si="29">C53/C58</f>
        <v>0.6061498320920794</v>
      </c>
      <c r="I53" s="10">
        <f t="shared" ref="I53:I55" si="30">D53/D58</f>
        <v>0.52561280509136521</v>
      </c>
      <c r="J53" s="10">
        <f t="shared" ref="J53:J55" si="31">E53/E58</f>
        <v>0.59855753362239539</v>
      </c>
      <c r="K53" s="10">
        <f t="shared" ref="K53:K55" si="32">F53/F58</f>
        <v>0.55031523379411107</v>
      </c>
      <c r="L53" s="11">
        <f>AVERAGE(H53:K53)</f>
        <v>0.57015885114998777</v>
      </c>
      <c r="M53" s="2"/>
      <c r="N53" s="5">
        <f>H53/L53</f>
        <v>1.0631244799050286</v>
      </c>
      <c r="O53" s="5">
        <f>I53/L53</f>
        <v>0.92187081553013694</v>
      </c>
      <c r="P53" s="5">
        <f>J53/L53</f>
        <v>1.0498083690450979</v>
      </c>
      <c r="Q53" s="5">
        <f>K53/L53</f>
        <v>0.96519633551973649</v>
      </c>
      <c r="R53" s="6">
        <f t="shared" ref="R53:R55" si="33">AVERAGE(N53:Q53)</f>
        <v>1</v>
      </c>
      <c r="S53" s="28">
        <f>_xlfn.STDEV.S(N53:Q53)</f>
        <v>6.7776687529448917E-2</v>
      </c>
    </row>
    <row r="54" spans="1:19" x14ac:dyDescent="0.3">
      <c r="A54" s="3"/>
      <c r="B54" s="4" t="s">
        <v>24</v>
      </c>
      <c r="C54" s="12">
        <v>36513.178999999996</v>
      </c>
      <c r="D54" s="12">
        <v>36658.178999999996</v>
      </c>
      <c r="E54" s="12">
        <v>37111.300000000003</v>
      </c>
      <c r="F54" s="12">
        <v>36162.593000000001</v>
      </c>
      <c r="G54" s="9"/>
      <c r="H54" s="10">
        <f t="shared" si="29"/>
        <v>0.95787254541608702</v>
      </c>
      <c r="I54" s="10">
        <f t="shared" si="30"/>
        <v>0.9374157473006659</v>
      </c>
      <c r="J54" s="10">
        <f t="shared" si="31"/>
        <v>0.98592660983277391</v>
      </c>
      <c r="K54" s="10">
        <f t="shared" si="32"/>
        <v>0.95276721221412686</v>
      </c>
      <c r="L54" s="11"/>
      <c r="M54" s="2"/>
      <c r="N54" s="5">
        <f>H54/L53</f>
        <v>1.6800099542155595</v>
      </c>
      <c r="O54" s="5">
        <f>I54/L53</f>
        <v>1.6441308337315743</v>
      </c>
      <c r="P54" s="5">
        <f>J54/L53</f>
        <v>1.7292138986252674</v>
      </c>
      <c r="Q54" s="5">
        <f>K54/L53</f>
        <v>1.6710557247202831</v>
      </c>
      <c r="R54" s="6">
        <f t="shared" si="33"/>
        <v>1.681102602823171</v>
      </c>
      <c r="S54" s="28">
        <f t="shared" ref="S54:S55" si="34">_xlfn.STDEV.S(N54:Q54)</f>
        <v>3.5514044799736945E-2</v>
      </c>
    </row>
    <row r="55" spans="1:19" x14ac:dyDescent="0.3">
      <c r="A55" s="3"/>
      <c r="B55" s="4" t="s">
        <v>25</v>
      </c>
      <c r="C55" s="12">
        <v>41364.137000000002</v>
      </c>
      <c r="D55" s="12">
        <v>40388.673000000003</v>
      </c>
      <c r="E55" s="12">
        <v>42692.309000000001</v>
      </c>
      <c r="F55" s="12">
        <v>41414.065999999999</v>
      </c>
      <c r="G55" s="9"/>
      <c r="H55" s="10">
        <f t="shared" si="29"/>
        <v>0.99245859688979332</v>
      </c>
      <c r="I55" s="10">
        <f t="shared" si="30"/>
        <v>0.9498526915627028</v>
      </c>
      <c r="J55" s="10">
        <f t="shared" si="31"/>
        <v>1.0428984775531724</v>
      </c>
      <c r="K55" s="10">
        <f t="shared" si="32"/>
        <v>1.0269404429549551</v>
      </c>
      <c r="L55" s="11"/>
      <c r="M55" s="2"/>
      <c r="N55" s="5">
        <f>H55/L53</f>
        <v>1.7406703322908059</v>
      </c>
      <c r="O55" s="5">
        <f>I55/L53</f>
        <v>1.665943955174751</v>
      </c>
      <c r="P55" s="5">
        <f>J55/L53</f>
        <v>1.8291366966410985</v>
      </c>
      <c r="Q55" s="5">
        <f>K55/L53</f>
        <v>1.8011479447940815</v>
      </c>
      <c r="R55" s="6">
        <f t="shared" si="33"/>
        <v>1.7592247322251842</v>
      </c>
      <c r="S55" s="28">
        <f t="shared" si="34"/>
        <v>7.2320600211019825E-2</v>
      </c>
    </row>
    <row r="56" spans="1:19" x14ac:dyDescent="0.3">
      <c r="A56" s="3"/>
      <c r="B56" s="4"/>
      <c r="C56" s="10"/>
      <c r="D56" s="10"/>
      <c r="E56" s="10"/>
      <c r="F56" s="10"/>
      <c r="G56" s="9"/>
      <c r="H56" s="10"/>
      <c r="I56" s="10"/>
      <c r="J56" s="10"/>
      <c r="K56" s="10"/>
      <c r="L56" s="11"/>
      <c r="M56" s="2"/>
      <c r="N56" s="5"/>
      <c r="O56" s="5"/>
      <c r="P56" s="5"/>
      <c r="Q56" s="5"/>
      <c r="R56" s="6"/>
    </row>
    <row r="57" spans="1:19" x14ac:dyDescent="0.3">
      <c r="A57" s="3"/>
      <c r="B57" s="4"/>
      <c r="C57" s="10"/>
      <c r="D57" s="10"/>
      <c r="E57" s="10"/>
      <c r="F57" s="10"/>
      <c r="G57" s="9"/>
      <c r="H57" s="10"/>
      <c r="I57" s="10"/>
      <c r="J57" s="10"/>
      <c r="K57" s="10"/>
      <c r="L57" s="11"/>
      <c r="M57" s="2"/>
      <c r="N57" s="5"/>
      <c r="O57" s="5"/>
      <c r="P57" s="5"/>
      <c r="Q57" s="5"/>
      <c r="R57" s="1"/>
    </row>
    <row r="58" spans="1:19" x14ac:dyDescent="0.3">
      <c r="A58" s="3" t="s">
        <v>27</v>
      </c>
      <c r="B58" s="4" t="s">
        <v>23</v>
      </c>
      <c r="C58" s="12">
        <v>40647.874000000003</v>
      </c>
      <c r="D58" s="10">
        <v>43662.945</v>
      </c>
      <c r="E58" s="12">
        <v>40991.874000000003</v>
      </c>
      <c r="F58" s="12">
        <v>42578.874000000003</v>
      </c>
      <c r="G58" s="9"/>
      <c r="H58" s="9"/>
      <c r="I58" s="9"/>
      <c r="J58" s="9"/>
      <c r="K58" s="9"/>
      <c r="L58" s="9"/>
      <c r="M58" s="2"/>
      <c r="N58" s="2"/>
      <c r="O58" s="2"/>
      <c r="P58" s="2"/>
      <c r="Q58" s="2"/>
      <c r="R58" s="2"/>
    </row>
    <row r="59" spans="1:19" x14ac:dyDescent="0.3">
      <c r="A59" s="3"/>
      <c r="B59" s="4" t="s">
        <v>24</v>
      </c>
      <c r="C59" s="12">
        <v>38119.036999999997</v>
      </c>
      <c r="D59" s="10">
        <v>39105.572</v>
      </c>
      <c r="E59" s="12">
        <v>37641.036999999997</v>
      </c>
      <c r="F59" s="12">
        <v>37955.328999999998</v>
      </c>
      <c r="G59" s="9"/>
      <c r="H59" s="9"/>
      <c r="I59" s="9"/>
      <c r="J59" s="9"/>
      <c r="K59" s="9"/>
      <c r="L59" s="9"/>
      <c r="M59" s="2"/>
      <c r="N59" s="2"/>
      <c r="O59" s="2"/>
      <c r="P59" s="2"/>
      <c r="Q59" s="2"/>
      <c r="R59" s="2"/>
    </row>
    <row r="60" spans="1:19" x14ac:dyDescent="0.3">
      <c r="A60" s="3"/>
      <c r="B60" s="4" t="s">
        <v>25</v>
      </c>
      <c r="C60" s="12">
        <v>41678.451000000001</v>
      </c>
      <c r="D60" s="10">
        <v>42520.985999999997</v>
      </c>
      <c r="E60" s="12">
        <v>40936.207999999999</v>
      </c>
      <c r="F60" s="12">
        <v>40327.622000000003</v>
      </c>
      <c r="G60" s="9"/>
      <c r="H60" s="9"/>
      <c r="I60" s="9"/>
      <c r="J60" s="9"/>
      <c r="K60" s="9"/>
      <c r="L60" s="9"/>
      <c r="M60" s="2"/>
      <c r="N60" s="2"/>
      <c r="O60" s="2"/>
      <c r="P60" s="2"/>
      <c r="Q60" s="2"/>
      <c r="R60" s="2"/>
    </row>
    <row r="61" spans="1:19" x14ac:dyDescent="0.3">
      <c r="A61" s="2"/>
      <c r="B61" s="4"/>
      <c r="C61" s="12"/>
      <c r="D61" s="12"/>
      <c r="E61" s="12"/>
      <c r="F61" s="12"/>
      <c r="G61" s="9"/>
      <c r="H61" s="9"/>
      <c r="I61" s="9"/>
      <c r="J61" s="9"/>
      <c r="K61" s="9"/>
      <c r="L61" s="9"/>
      <c r="M61" s="2"/>
      <c r="N61" s="2"/>
      <c r="O61" s="2"/>
      <c r="P61" s="2"/>
      <c r="Q61" s="2"/>
      <c r="R61" s="2"/>
    </row>
    <row r="62" spans="1:19" x14ac:dyDescent="0.3">
      <c r="A62" s="3"/>
      <c r="B62" s="2"/>
      <c r="C62" s="9"/>
      <c r="D62" s="9"/>
      <c r="E62" s="9"/>
      <c r="F62" s="9"/>
      <c r="G62" s="9"/>
      <c r="H62" s="9" t="s">
        <v>2</v>
      </c>
      <c r="I62" s="9" t="s">
        <v>2</v>
      </c>
      <c r="J62" s="9" t="s">
        <v>2</v>
      </c>
      <c r="K62" s="9" t="s">
        <v>2</v>
      </c>
      <c r="L62" s="9"/>
      <c r="M62" s="2"/>
      <c r="N62" s="1" t="s">
        <v>4</v>
      </c>
      <c r="O62" s="1" t="s">
        <v>5</v>
      </c>
      <c r="P62" s="1" t="s">
        <v>6</v>
      </c>
      <c r="Q62" s="1" t="s">
        <v>7</v>
      </c>
      <c r="R62" s="1" t="s">
        <v>28</v>
      </c>
      <c r="S62" s="29" t="s">
        <v>50</v>
      </c>
    </row>
    <row r="63" spans="1:19" x14ac:dyDescent="0.3">
      <c r="A63" s="3" t="s">
        <v>28</v>
      </c>
      <c r="B63" s="4" t="s">
        <v>23</v>
      </c>
      <c r="C63" s="10">
        <v>18277.387999999999</v>
      </c>
      <c r="D63" s="10">
        <v>18828.458999999999</v>
      </c>
      <c r="E63" s="10">
        <v>19562.288</v>
      </c>
      <c r="F63" s="10">
        <v>18965.458999999999</v>
      </c>
      <c r="G63" s="9"/>
      <c r="H63" s="10">
        <f>C63/C68</f>
        <v>0.46895784113091432</v>
      </c>
      <c r="I63" s="10">
        <f>D63/D68</f>
        <v>0.48195793941843212</v>
      </c>
      <c r="J63" s="10">
        <f>E63/E68</f>
        <v>0.49675150829993475</v>
      </c>
      <c r="K63" s="10">
        <f>F63/F68</f>
        <v>0.48396579612092622</v>
      </c>
      <c r="L63" s="11">
        <f>AVERAGE(H63:K63)</f>
        <v>0.48290827124255187</v>
      </c>
      <c r="M63" s="2"/>
      <c r="N63" s="5">
        <f>H63/L63</f>
        <v>0.97111163559956792</v>
      </c>
      <c r="O63" s="5">
        <f>I63/L63</f>
        <v>0.99803206554802948</v>
      </c>
      <c r="P63" s="5">
        <f>J63/L63</f>
        <v>1.0286663904549893</v>
      </c>
      <c r="Q63" s="5">
        <f>K63/L63</f>
        <v>1.0021899083974133</v>
      </c>
      <c r="R63" s="6">
        <f t="shared" ref="R63:R65" si="35">AVERAGE(N63:Q63)</f>
        <v>1</v>
      </c>
      <c r="S63" s="28">
        <f>_xlfn.STDEV.S(N63:Q63)</f>
        <v>2.3558211620341413E-2</v>
      </c>
    </row>
    <row r="64" spans="1:19" x14ac:dyDescent="0.3">
      <c r="A64" s="3"/>
      <c r="B64" s="4" t="s">
        <v>24</v>
      </c>
      <c r="C64" s="10">
        <v>37610.328999999998</v>
      </c>
      <c r="D64" s="10">
        <v>38596.328999999998</v>
      </c>
      <c r="E64" s="10">
        <v>39451.451000000001</v>
      </c>
      <c r="F64" s="10">
        <v>38444.915000000001</v>
      </c>
      <c r="G64" s="9"/>
      <c r="H64" s="10">
        <f t="shared" ref="H64:H65" si="36">C64/C69</f>
        <v>1.0334700115922939</v>
      </c>
      <c r="I64" s="10">
        <f t="shared" ref="I64:I65" si="37">D64/D69</f>
        <v>1.0600187811447896</v>
      </c>
      <c r="J64" s="10">
        <f t="shared" ref="J64:J65" si="38">E64/E69</f>
        <v>1.0770088711691426</v>
      </c>
      <c r="K64" s="10">
        <f t="shared" ref="K64:K65" si="39">F64/F69</f>
        <v>1.0527904444261516</v>
      </c>
      <c r="L64" s="11"/>
      <c r="M64" s="2"/>
      <c r="N64" s="5">
        <f>H64/L63</f>
        <v>2.1400959004763238</v>
      </c>
      <c r="O64" s="5">
        <f>I64/L63</f>
        <v>2.195072737970087</v>
      </c>
      <c r="P64" s="5">
        <f>J64/L63</f>
        <v>2.2302555895303562</v>
      </c>
      <c r="Q64" s="5">
        <f>K64/L63</f>
        <v>2.1801043948103409</v>
      </c>
      <c r="R64" s="6">
        <f t="shared" si="35"/>
        <v>2.1863821556967769</v>
      </c>
      <c r="S64" s="28">
        <f t="shared" ref="S64:S65" si="40">_xlfn.STDEV.S(N64:Q64)</f>
        <v>3.7337345561242109E-2</v>
      </c>
    </row>
    <row r="65" spans="1:19" x14ac:dyDescent="0.3">
      <c r="A65" s="3"/>
      <c r="B65" s="4" t="s">
        <v>25</v>
      </c>
      <c r="C65" s="10">
        <v>37800.237999999998</v>
      </c>
      <c r="D65" s="10">
        <v>39601.722999999998</v>
      </c>
      <c r="E65" s="10">
        <v>40362.843999999997</v>
      </c>
      <c r="F65" s="10">
        <v>39467.773000000001</v>
      </c>
      <c r="G65" s="9"/>
      <c r="H65" s="10">
        <f t="shared" si="36"/>
        <v>1.0653205646355086</v>
      </c>
      <c r="I65" s="10">
        <f t="shared" si="37"/>
        <v>1.1159972914007894</v>
      </c>
      <c r="J65" s="10">
        <f t="shared" si="38"/>
        <v>1.1468643582088094</v>
      </c>
      <c r="K65" s="10">
        <f t="shared" si="39"/>
        <v>1.112065817273191</v>
      </c>
      <c r="L65" s="11"/>
      <c r="M65" s="2"/>
      <c r="N65" s="5">
        <f>H65/L63</f>
        <v>2.2060516004299844</v>
      </c>
      <c r="O65" s="5">
        <f>I65/L63</f>
        <v>2.3109922895486168</v>
      </c>
      <c r="P65" s="5">
        <f>J65/L63</f>
        <v>2.3749113993385511</v>
      </c>
      <c r="Q65" s="5">
        <f>K65/L63</f>
        <v>2.3028510454206534</v>
      </c>
      <c r="R65" s="6">
        <f t="shared" si="35"/>
        <v>2.2987015836844513</v>
      </c>
      <c r="S65" s="28">
        <f t="shared" si="40"/>
        <v>6.9666431137778526E-2</v>
      </c>
    </row>
    <row r="66" spans="1:19" x14ac:dyDescent="0.3">
      <c r="A66" s="3"/>
      <c r="B66" s="4"/>
      <c r="C66" s="10"/>
      <c r="D66" s="10"/>
      <c r="E66" s="10"/>
      <c r="F66" s="10"/>
      <c r="G66" s="9"/>
      <c r="H66" s="10"/>
      <c r="I66" s="10"/>
      <c r="J66" s="10"/>
      <c r="K66" s="10"/>
      <c r="L66" s="11"/>
      <c r="M66" s="2"/>
      <c r="N66" s="5"/>
      <c r="O66" s="5"/>
      <c r="P66" s="5"/>
      <c r="Q66" s="5"/>
      <c r="R66" s="7"/>
    </row>
    <row r="67" spans="1:19" x14ac:dyDescent="0.3">
      <c r="A67" s="3"/>
      <c r="B67" s="4"/>
      <c r="C67" s="10"/>
      <c r="D67" s="10"/>
      <c r="E67" s="10"/>
      <c r="F67" s="10"/>
      <c r="G67" s="9"/>
      <c r="H67" s="10"/>
      <c r="I67" s="10"/>
      <c r="J67" s="10"/>
      <c r="K67" s="10"/>
      <c r="L67" s="11"/>
      <c r="M67" s="2"/>
      <c r="N67" s="5"/>
      <c r="O67" s="5"/>
      <c r="P67" s="5"/>
      <c r="Q67" s="5"/>
      <c r="R67" s="21"/>
    </row>
    <row r="68" spans="1:19" x14ac:dyDescent="0.3">
      <c r="A68" s="3" t="s">
        <v>29</v>
      </c>
      <c r="B68" s="4" t="s">
        <v>23</v>
      </c>
      <c r="C68" s="12">
        <v>38974.480000000003</v>
      </c>
      <c r="D68" s="12">
        <v>39066.601999999999</v>
      </c>
      <c r="E68" s="12">
        <v>39380.43</v>
      </c>
      <c r="F68" s="12">
        <v>39187.601999999999</v>
      </c>
      <c r="G68" s="9"/>
      <c r="H68" s="9"/>
      <c r="I68" s="9"/>
      <c r="J68" s="9"/>
      <c r="K68" s="9"/>
      <c r="L68" s="9"/>
      <c r="M68" s="2"/>
      <c r="N68" s="2"/>
      <c r="O68" s="2"/>
      <c r="P68" s="2"/>
      <c r="Q68" s="2"/>
      <c r="R68" s="2"/>
    </row>
    <row r="69" spans="1:19" x14ac:dyDescent="0.3">
      <c r="A69" s="3"/>
      <c r="B69" s="4" t="s">
        <v>24</v>
      </c>
      <c r="C69" s="12">
        <v>36392.279000000002</v>
      </c>
      <c r="D69" s="12">
        <v>36410.985999999997</v>
      </c>
      <c r="E69" s="12">
        <v>36630.572</v>
      </c>
      <c r="F69" s="12">
        <v>36517.158000000003</v>
      </c>
      <c r="G69" s="9"/>
      <c r="H69" s="9"/>
      <c r="I69" s="9"/>
      <c r="J69" s="9"/>
      <c r="K69" s="9"/>
      <c r="L69" s="9"/>
      <c r="M69" s="2"/>
      <c r="N69" s="2"/>
      <c r="O69" s="2"/>
      <c r="P69" s="2"/>
      <c r="Q69" s="2"/>
      <c r="R69" s="2"/>
    </row>
    <row r="70" spans="1:19" x14ac:dyDescent="0.3">
      <c r="A70" s="3"/>
      <c r="B70" s="4" t="s">
        <v>25</v>
      </c>
      <c r="C70" s="12">
        <v>35482.500999999997</v>
      </c>
      <c r="D70" s="12">
        <v>35485.500999999997</v>
      </c>
      <c r="E70" s="12">
        <v>35194.087</v>
      </c>
      <c r="F70" s="12">
        <v>35490.500999999997</v>
      </c>
      <c r="G70" s="9"/>
      <c r="H70" s="9"/>
      <c r="I70" s="9"/>
      <c r="J70" s="9"/>
      <c r="K70" s="9"/>
      <c r="L70" s="9"/>
      <c r="M70" s="2"/>
      <c r="N70" s="2"/>
      <c r="O70" s="2"/>
      <c r="P70" s="2"/>
      <c r="Q70" s="2"/>
      <c r="R70" s="2"/>
    </row>
    <row r="71" spans="1:19" x14ac:dyDescent="0.3">
      <c r="A71" s="2"/>
      <c r="B71" s="2"/>
      <c r="C71" s="9"/>
      <c r="D71" s="9"/>
      <c r="E71" s="9"/>
      <c r="F71" s="9"/>
      <c r="G71" s="9"/>
      <c r="H71" s="9"/>
      <c r="I71" s="9"/>
      <c r="J71" s="9"/>
      <c r="K71" s="9"/>
      <c r="L71" s="9"/>
      <c r="M71" s="2"/>
      <c r="N71" s="2"/>
      <c r="O71" s="2"/>
      <c r="P71" s="2"/>
      <c r="Q71" s="2"/>
      <c r="R71" s="21"/>
    </row>
    <row r="72" spans="1:19" x14ac:dyDescent="0.3">
      <c r="A72" s="3"/>
      <c r="B72" s="2"/>
      <c r="C72" s="9"/>
      <c r="D72" s="9"/>
      <c r="E72" s="9"/>
      <c r="F72" s="9"/>
      <c r="G72" s="9"/>
      <c r="H72" s="9" t="s">
        <v>2</v>
      </c>
      <c r="I72" s="9" t="s">
        <v>2</v>
      </c>
      <c r="J72" s="9" t="s">
        <v>2</v>
      </c>
      <c r="K72" s="9" t="s">
        <v>2</v>
      </c>
      <c r="L72" s="9"/>
      <c r="M72" s="2"/>
      <c r="N72" s="1" t="s">
        <v>4</v>
      </c>
      <c r="O72" s="1" t="s">
        <v>5</v>
      </c>
      <c r="P72" s="1" t="s">
        <v>6</v>
      </c>
      <c r="Q72" s="1" t="s">
        <v>7</v>
      </c>
      <c r="R72" s="1" t="s">
        <v>29</v>
      </c>
      <c r="S72" s="29" t="s">
        <v>50</v>
      </c>
    </row>
    <row r="73" spans="1:19" x14ac:dyDescent="0.3">
      <c r="A73" s="3" t="s">
        <v>31</v>
      </c>
      <c r="B73" s="4" t="s">
        <v>23</v>
      </c>
      <c r="C73" s="10">
        <v>36831.500999999997</v>
      </c>
      <c r="D73" s="10">
        <v>33023.258000000002</v>
      </c>
      <c r="E73" s="10">
        <v>35739.036999999997</v>
      </c>
      <c r="F73" s="10">
        <v>34806.328999999998</v>
      </c>
      <c r="G73" s="9"/>
      <c r="H73" s="10">
        <f>C73/C78</f>
        <v>0.84546127915305069</v>
      </c>
      <c r="I73" s="10">
        <f t="shared" ref="I73:I75" si="41">D73/D78</f>
        <v>0.7247941487008831</v>
      </c>
      <c r="J73" s="10">
        <f t="shared" ref="J73:J75" si="42">E73/E78</f>
        <v>0.81352406153293944</v>
      </c>
      <c r="K73" s="10">
        <f t="shared" ref="K73:K75" si="43">F73/F78</f>
        <v>0.81108014109575777</v>
      </c>
      <c r="L73" s="11">
        <f>AVERAGE(H73:K73)</f>
        <v>0.79871490762065778</v>
      </c>
      <c r="M73" s="2"/>
      <c r="N73" s="5">
        <f>H73/L73</f>
        <v>1.0585269801356889</v>
      </c>
      <c r="O73" s="5">
        <f>I73/L73</f>
        <v>0.90745038284062851</v>
      </c>
      <c r="P73" s="5">
        <f>J73/L73</f>
        <v>1.0185412263762519</v>
      </c>
      <c r="Q73" s="5">
        <f>K73/L73</f>
        <v>1.0154814106474306</v>
      </c>
      <c r="R73" s="6">
        <f t="shared" ref="R73:R75" si="44">AVERAGE(N73:Q73)</f>
        <v>1</v>
      </c>
      <c r="S73" s="28">
        <f>_xlfn.STDEV.S(N73:Q73)</f>
        <v>6.4741254728133871E-2</v>
      </c>
    </row>
    <row r="74" spans="1:19" x14ac:dyDescent="0.3">
      <c r="A74" s="3"/>
      <c r="B74" s="4" t="s">
        <v>24</v>
      </c>
      <c r="C74" s="10">
        <v>40982.006999999998</v>
      </c>
      <c r="D74" s="10">
        <v>36748.885999999999</v>
      </c>
      <c r="E74" s="10">
        <v>39359.836000000003</v>
      </c>
      <c r="F74" s="10">
        <v>37998.593000000001</v>
      </c>
      <c r="G74" s="9"/>
      <c r="H74" s="10">
        <f t="shared" ref="H74:H75" si="45">C74/C79</f>
        <v>0.95857197733586508</v>
      </c>
      <c r="I74" s="10">
        <f t="shared" si="41"/>
        <v>0.80978021149632329</v>
      </c>
      <c r="J74" s="10">
        <f t="shared" si="42"/>
        <v>0.90635207153431951</v>
      </c>
      <c r="K74" s="10">
        <f t="shared" si="43"/>
        <v>0.89344122145273186</v>
      </c>
      <c r="L74" s="11"/>
      <c r="M74" s="2"/>
      <c r="N74" s="5">
        <f>H74/L73</f>
        <v>1.2001428396915936</v>
      </c>
      <c r="O74" s="5">
        <f>I74/L73</f>
        <v>1.0138538842459177</v>
      </c>
      <c r="P74" s="5">
        <f>J74/L73</f>
        <v>1.1347629334155147</v>
      </c>
      <c r="Q74" s="5">
        <f>K74/L73</f>
        <v>1.1185984046726514</v>
      </c>
      <c r="R74" s="6">
        <f t="shared" si="44"/>
        <v>1.1168395155064195</v>
      </c>
      <c r="S74" s="28">
        <f t="shared" ref="S74:S75" si="46">_xlfn.STDEV.S(N74:Q74)</f>
        <v>7.7179070278298068E-2</v>
      </c>
    </row>
    <row r="75" spans="1:19" x14ac:dyDescent="0.3">
      <c r="A75" s="3"/>
      <c r="B75" s="4" t="s">
        <v>25</v>
      </c>
      <c r="C75" s="10">
        <v>23842.621999999999</v>
      </c>
      <c r="D75" s="10">
        <v>19359.580999999998</v>
      </c>
      <c r="E75" s="10">
        <v>21849.672999999999</v>
      </c>
      <c r="F75" s="10">
        <v>20577.773000000001</v>
      </c>
      <c r="G75" s="9"/>
      <c r="H75" s="10">
        <f t="shared" si="45"/>
        <v>0.68858120305531234</v>
      </c>
      <c r="I75" s="10">
        <f t="shared" si="41"/>
        <v>0.52728804658973982</v>
      </c>
      <c r="J75" s="10">
        <f t="shared" si="42"/>
        <v>0.61734208527489376</v>
      </c>
      <c r="K75" s="10">
        <f t="shared" si="43"/>
        <v>0.60827494803903659</v>
      </c>
      <c r="L75" s="11"/>
      <c r="M75" s="2"/>
      <c r="N75" s="5">
        <f>H75/L73</f>
        <v>0.86211136975841651</v>
      </c>
      <c r="O75" s="5">
        <f>I75/L73</f>
        <v>0.66017053338908049</v>
      </c>
      <c r="P75" s="5">
        <f>J75/L73</f>
        <v>0.77291919730649961</v>
      </c>
      <c r="Q75" s="5">
        <f>K75/L73</f>
        <v>0.76156704004820097</v>
      </c>
      <c r="R75" s="6">
        <f t="shared" si="44"/>
        <v>0.76419203512554945</v>
      </c>
      <c r="S75" s="28">
        <f t="shared" si="46"/>
        <v>8.2647288476074277E-2</v>
      </c>
    </row>
    <row r="76" spans="1:19" x14ac:dyDescent="0.3">
      <c r="A76" s="3"/>
      <c r="B76" s="4"/>
      <c r="C76" s="10"/>
      <c r="D76" s="10"/>
      <c r="E76" s="10"/>
      <c r="F76" s="10"/>
      <c r="G76" s="9"/>
      <c r="H76" s="10"/>
      <c r="I76" s="10"/>
      <c r="J76" s="10"/>
      <c r="K76" s="10"/>
      <c r="L76" s="11"/>
      <c r="M76" s="2"/>
      <c r="N76" s="5"/>
      <c r="O76" s="5"/>
      <c r="P76" s="5"/>
      <c r="Q76" s="5"/>
      <c r="R76" s="7"/>
    </row>
    <row r="77" spans="1:19" x14ac:dyDescent="0.3">
      <c r="A77" s="3"/>
      <c r="B77" s="4"/>
      <c r="C77" s="10"/>
      <c r="D77" s="10"/>
      <c r="E77" s="10"/>
      <c r="F77" s="10"/>
      <c r="G77" s="9"/>
      <c r="H77" s="10"/>
      <c r="I77" s="10"/>
      <c r="J77" s="10"/>
      <c r="K77" s="10"/>
      <c r="L77" s="11"/>
      <c r="M77" s="2"/>
      <c r="N77" s="5"/>
      <c r="O77" s="5"/>
      <c r="P77" s="5"/>
      <c r="Q77" s="5"/>
      <c r="R77" s="21"/>
    </row>
    <row r="78" spans="1:19" x14ac:dyDescent="0.3">
      <c r="A78" s="3" t="s">
        <v>1</v>
      </c>
      <c r="B78" s="4" t="s">
        <v>23</v>
      </c>
      <c r="C78" s="12">
        <v>43563.794000000002</v>
      </c>
      <c r="D78" s="12">
        <v>45562.258000000002</v>
      </c>
      <c r="E78" s="12">
        <v>43931.137000000002</v>
      </c>
      <c r="F78" s="12">
        <v>42913.550999999999</v>
      </c>
      <c r="G78" s="9"/>
      <c r="H78" s="9"/>
      <c r="I78" s="9"/>
      <c r="J78" s="9"/>
      <c r="K78" s="9"/>
      <c r="L78" s="9"/>
      <c r="M78" s="2"/>
      <c r="N78" s="2"/>
      <c r="O78" s="2"/>
      <c r="P78" s="2"/>
      <c r="Q78" s="2"/>
      <c r="R78" s="2"/>
    </row>
    <row r="79" spans="1:19" x14ac:dyDescent="0.3">
      <c r="A79" s="3"/>
      <c r="B79" s="4" t="s">
        <v>24</v>
      </c>
      <c r="C79" s="12">
        <v>42753.186999999998</v>
      </c>
      <c r="D79" s="12">
        <v>45381.309000000001</v>
      </c>
      <c r="E79" s="12">
        <v>43426.652000000002</v>
      </c>
      <c r="F79" s="12">
        <v>42530.601999999999</v>
      </c>
      <c r="G79" s="9"/>
      <c r="H79" s="9"/>
      <c r="I79" s="9"/>
      <c r="J79" s="9"/>
      <c r="K79" s="9"/>
      <c r="L79" s="9"/>
      <c r="M79" s="2"/>
      <c r="N79" s="2"/>
      <c r="O79" s="2"/>
      <c r="P79" s="2"/>
      <c r="Q79" s="2"/>
      <c r="R79" s="2"/>
    </row>
    <row r="80" spans="1:19" x14ac:dyDescent="0.3">
      <c r="A80" s="3"/>
      <c r="B80" s="4" t="s">
        <v>25</v>
      </c>
      <c r="C80" s="12">
        <v>34625.722999999998</v>
      </c>
      <c r="D80" s="12">
        <v>36715.379999999997</v>
      </c>
      <c r="E80" s="12">
        <v>35393.137000000002</v>
      </c>
      <c r="F80" s="12">
        <v>33829.722999999998</v>
      </c>
      <c r="G80" s="9"/>
      <c r="H80" s="9"/>
      <c r="I80" s="9"/>
      <c r="J80" s="9"/>
      <c r="K80" s="9"/>
      <c r="L80" s="9"/>
      <c r="M80" s="2"/>
      <c r="N80" s="2"/>
      <c r="O80" s="2"/>
      <c r="P80" s="2"/>
      <c r="Q80" s="2"/>
      <c r="R80" s="2"/>
    </row>
    <row r="81" spans="1:19" x14ac:dyDescent="0.3">
      <c r="A81" s="2"/>
      <c r="B81" s="2"/>
      <c r="C81" s="9"/>
      <c r="D81" s="9"/>
      <c r="E81" s="9"/>
      <c r="F81" s="9"/>
      <c r="G81" s="9"/>
      <c r="H81" s="9"/>
      <c r="I81" s="9"/>
      <c r="J81" s="9"/>
      <c r="K81" s="9"/>
      <c r="L81" s="9"/>
      <c r="M81" s="2"/>
      <c r="N81" s="2"/>
      <c r="O81" s="2"/>
      <c r="P81" s="2"/>
      <c r="Q81" s="2"/>
      <c r="R81" s="1"/>
    </row>
    <row r="82" spans="1:19" x14ac:dyDescent="0.3">
      <c r="A82" s="3"/>
      <c r="B82" s="2"/>
      <c r="C82" s="9"/>
      <c r="D82" s="9"/>
      <c r="E82" s="9"/>
      <c r="F82" s="9"/>
      <c r="G82" s="9"/>
      <c r="H82" s="9" t="s">
        <v>2</v>
      </c>
      <c r="I82" s="9" t="s">
        <v>2</v>
      </c>
      <c r="J82" s="9" t="s">
        <v>2</v>
      </c>
      <c r="K82" s="9" t="s">
        <v>2</v>
      </c>
      <c r="L82" s="9"/>
      <c r="M82" s="2"/>
      <c r="N82" s="1" t="s">
        <v>4</v>
      </c>
      <c r="O82" s="1" t="s">
        <v>5</v>
      </c>
      <c r="P82" s="1" t="s">
        <v>6</v>
      </c>
      <c r="Q82" s="1" t="s">
        <v>7</v>
      </c>
      <c r="R82" s="1" t="s">
        <v>32</v>
      </c>
      <c r="S82" s="29" t="s">
        <v>50</v>
      </c>
    </row>
    <row r="83" spans="1:19" x14ac:dyDescent="0.3">
      <c r="A83" s="3" t="s">
        <v>32</v>
      </c>
      <c r="B83" s="4" t="s">
        <v>23</v>
      </c>
      <c r="C83" s="10">
        <v>37199.065999999999</v>
      </c>
      <c r="D83" s="10">
        <v>36975.53</v>
      </c>
      <c r="E83" s="10">
        <v>37226.894</v>
      </c>
      <c r="F83" s="10">
        <v>36798.186999999998</v>
      </c>
      <c r="G83" s="9"/>
      <c r="H83" s="10">
        <f>C83/C78</f>
        <v>0.85389867558367383</v>
      </c>
      <c r="I83" s="10">
        <f t="shared" ref="I83:I85" si="47">D83/D78</f>
        <v>0.81153857651216488</v>
      </c>
      <c r="J83" s="10">
        <f t="shared" ref="J83:J85" si="48">E83/E78</f>
        <v>0.84739199898240736</v>
      </c>
      <c r="K83" s="10">
        <f>F83/F78</f>
        <v>0.85749573602054041</v>
      </c>
      <c r="L83" s="11">
        <f>AVERAGE(H83:K83)</f>
        <v>0.8425812467746967</v>
      </c>
      <c r="M83" s="2"/>
      <c r="N83" s="5">
        <f>H83/L83</f>
        <v>1.013431854616156</v>
      </c>
      <c r="O83" s="5">
        <f>I83/L83</f>
        <v>0.96315765348284266</v>
      </c>
      <c r="P83" s="5">
        <f>J83/L83</f>
        <v>1.005709541039663</v>
      </c>
      <c r="Q83" s="5">
        <f>K83/L83</f>
        <v>1.0177009508613379</v>
      </c>
      <c r="R83" s="6">
        <f t="shared" ref="R83:R85" si="49">AVERAGE(N83:Q83)</f>
        <v>0.99999999999999978</v>
      </c>
      <c r="S83" s="28">
        <f>_xlfn.STDEV.S(N83:Q83)</f>
        <v>2.5057904512009413E-2</v>
      </c>
    </row>
    <row r="84" spans="1:19" x14ac:dyDescent="0.3">
      <c r="A84" s="3"/>
      <c r="B84" s="4" t="s">
        <v>24</v>
      </c>
      <c r="C84" s="10">
        <v>52730.601999999999</v>
      </c>
      <c r="D84" s="10">
        <v>51529.186999999998</v>
      </c>
      <c r="E84" s="10">
        <v>52281.43</v>
      </c>
      <c r="F84" s="10">
        <v>52029.843999999997</v>
      </c>
      <c r="G84" s="9"/>
      <c r="H84" s="10">
        <f t="shared" ref="H84:H85" si="50">C84/C79</f>
        <v>1.2333724267152295</v>
      </c>
      <c r="I84" s="10">
        <f t="shared" si="47"/>
        <v>1.1354715880936797</v>
      </c>
      <c r="J84" s="10">
        <f t="shared" si="48"/>
        <v>1.203901926402247</v>
      </c>
      <c r="K84" s="10">
        <f t="shared" ref="K84" si="51">F84/F79</f>
        <v>1.2233507534175039</v>
      </c>
      <c r="L84" s="11"/>
      <c r="M84" s="2"/>
      <c r="N84" s="5">
        <f>H84/L83</f>
        <v>1.4638023709125216</v>
      </c>
      <c r="O84" s="5">
        <f>I84/L83</f>
        <v>1.347610800074335</v>
      </c>
      <c r="P84" s="5">
        <f>J84/L83</f>
        <v>1.4288259215483896</v>
      </c>
      <c r="Q84" s="5">
        <f>K84/L83</f>
        <v>1.4519083567315896</v>
      </c>
      <c r="R84" s="6">
        <f t="shared" si="49"/>
        <v>1.4230368623167089</v>
      </c>
      <c r="S84" s="28">
        <f t="shared" ref="S84:S85" si="52">_xlfn.STDEV.S(N84:Q84)</f>
        <v>5.2338621663809412E-2</v>
      </c>
    </row>
    <row r="85" spans="1:19" x14ac:dyDescent="0.3">
      <c r="A85" s="3"/>
      <c r="B85" s="4" t="s">
        <v>25</v>
      </c>
      <c r="C85" s="10">
        <v>35079.56</v>
      </c>
      <c r="D85" s="10">
        <v>33773.023999999998</v>
      </c>
      <c r="E85" s="10">
        <v>33823.781999999999</v>
      </c>
      <c r="F85" s="10">
        <v>33426.781999999999</v>
      </c>
      <c r="G85" s="9"/>
      <c r="H85" s="10">
        <f t="shared" si="50"/>
        <v>1.0131069320920749</v>
      </c>
      <c r="I85" s="10">
        <f t="shared" si="47"/>
        <v>0.9198603963788472</v>
      </c>
      <c r="J85" s="10">
        <f t="shared" si="48"/>
        <v>0.95565934152714405</v>
      </c>
      <c r="K85" s="10">
        <f>F85/F80</f>
        <v>0.98808914279315863</v>
      </c>
      <c r="L85" s="11"/>
      <c r="M85" s="2"/>
      <c r="N85" s="5">
        <f>H85/L83</f>
        <v>1.202384857211255</v>
      </c>
      <c r="O85" s="5">
        <f>I85/L83</f>
        <v>1.0917171488209192</v>
      </c>
      <c r="P85" s="5">
        <f>J85/L83</f>
        <v>1.1342043811030653</v>
      </c>
      <c r="Q85" s="5">
        <f>K85/L83</f>
        <v>1.172693015154858</v>
      </c>
      <c r="R85" s="6">
        <f t="shared" si="49"/>
        <v>1.1502498505725245</v>
      </c>
      <c r="S85" s="28">
        <f t="shared" si="52"/>
        <v>4.7976691627386131E-2</v>
      </c>
    </row>
    <row r="86" spans="1:19" x14ac:dyDescent="0.3">
      <c r="A86" s="3"/>
      <c r="B86" s="4"/>
      <c r="C86" s="10"/>
      <c r="D86" s="10"/>
      <c r="E86" s="10"/>
      <c r="F86" s="10"/>
      <c r="G86" s="9"/>
      <c r="H86" s="10"/>
      <c r="I86" s="10"/>
      <c r="J86" s="10"/>
      <c r="K86" s="10"/>
      <c r="L86" s="11"/>
      <c r="M86" s="2"/>
      <c r="N86" s="5"/>
      <c r="O86" s="5"/>
      <c r="P86" s="5"/>
      <c r="Q86" s="5"/>
      <c r="R86" s="19"/>
    </row>
    <row r="87" spans="1:19" x14ac:dyDescent="0.3">
      <c r="A87" s="3"/>
      <c r="B87" s="4"/>
      <c r="C87" s="10"/>
      <c r="D87" s="10"/>
      <c r="E87" s="10"/>
      <c r="F87" s="10"/>
      <c r="G87" s="9"/>
      <c r="H87" s="10"/>
      <c r="I87" s="10"/>
      <c r="J87" s="10"/>
      <c r="K87" s="10"/>
      <c r="L87" s="11"/>
      <c r="M87" s="2"/>
      <c r="N87" s="5"/>
      <c r="O87" s="5"/>
      <c r="P87" s="5"/>
      <c r="Q87" s="5"/>
      <c r="R87" s="20"/>
    </row>
    <row r="88" spans="1:19" x14ac:dyDescent="0.3">
      <c r="A88" s="3"/>
      <c r="B88" s="2"/>
      <c r="C88" s="9"/>
      <c r="D88" s="9"/>
      <c r="E88" s="9"/>
      <c r="F88" s="9"/>
      <c r="G88" s="9"/>
      <c r="H88" s="9" t="s">
        <v>2</v>
      </c>
      <c r="I88" s="9" t="s">
        <v>2</v>
      </c>
      <c r="J88" s="9" t="s">
        <v>2</v>
      </c>
      <c r="K88" s="9" t="s">
        <v>2</v>
      </c>
      <c r="L88" s="9"/>
      <c r="M88" s="2"/>
      <c r="N88" s="1" t="s">
        <v>4</v>
      </c>
      <c r="O88" s="1" t="s">
        <v>5</v>
      </c>
      <c r="P88" s="1" t="s">
        <v>6</v>
      </c>
      <c r="Q88" s="1" t="s">
        <v>7</v>
      </c>
      <c r="R88" s="1" t="s">
        <v>35</v>
      </c>
      <c r="S88" s="29" t="s">
        <v>50</v>
      </c>
    </row>
    <row r="89" spans="1:19" x14ac:dyDescent="0.3">
      <c r="A89" s="3" t="s">
        <v>33</v>
      </c>
      <c r="B89" s="4" t="s">
        <v>23</v>
      </c>
      <c r="C89" s="10">
        <v>16506.894</v>
      </c>
      <c r="D89" s="10">
        <v>15429.701999999999</v>
      </c>
      <c r="E89" s="10">
        <v>15817.53</v>
      </c>
      <c r="F89" s="10">
        <v>15558.772999999999</v>
      </c>
      <c r="G89" s="9"/>
      <c r="H89" s="10">
        <f>C89/C78</f>
        <v>0.37891314057724174</v>
      </c>
      <c r="I89" s="10">
        <f t="shared" ref="I89:I91" si="53">D89/D78</f>
        <v>0.3386509509691113</v>
      </c>
      <c r="J89" s="10">
        <f t="shared" ref="J89:J91" si="54">E89/E78</f>
        <v>0.36005282540262956</v>
      </c>
      <c r="K89" s="10">
        <f t="shared" ref="K89:K91" si="55">F89/F78</f>
        <v>0.36256083771767106</v>
      </c>
      <c r="L89" s="11">
        <f>AVERAGE(H89:K89)</f>
        <v>0.36004443866666341</v>
      </c>
      <c r="M89" s="2"/>
      <c r="N89" s="5">
        <f>H89/L89</f>
        <v>1.0524065917542123</v>
      </c>
      <c r="O89" s="5">
        <f>I89/L89</f>
        <v>0.9405809800124183</v>
      </c>
      <c r="P89" s="5">
        <f>J89/L89</f>
        <v>1.0000232936134139</v>
      </c>
      <c r="Q89" s="5">
        <f>K89/L89</f>
        <v>1.0069891346199555</v>
      </c>
      <c r="R89" s="6">
        <f t="shared" ref="R89:R91" si="56">AVERAGE(N89:Q89)</f>
        <v>1</v>
      </c>
      <c r="S89" s="28">
        <f>_xlfn.STDEV.S(N89:Q89)</f>
        <v>4.5919927921348726E-2</v>
      </c>
    </row>
    <row r="90" spans="1:19" x14ac:dyDescent="0.3">
      <c r="A90" s="3"/>
      <c r="B90" s="4" t="s">
        <v>24</v>
      </c>
      <c r="C90" s="10">
        <v>32886.35</v>
      </c>
      <c r="D90" s="10">
        <v>31538.643</v>
      </c>
      <c r="E90" s="10">
        <v>31344.108</v>
      </c>
      <c r="F90" s="10">
        <v>31638.35</v>
      </c>
      <c r="G90" s="9"/>
      <c r="H90" s="10">
        <f t="shared" ref="H90:H91" si="57">C90/C79</f>
        <v>0.76921400035042997</v>
      </c>
      <c r="I90" s="10">
        <f t="shared" si="53"/>
        <v>0.69496988286521222</v>
      </c>
      <c r="J90" s="10">
        <f t="shared" si="54"/>
        <v>0.72177122933630711</v>
      </c>
      <c r="K90" s="10">
        <f t="shared" si="55"/>
        <v>0.74389612448937359</v>
      </c>
      <c r="L90" s="11"/>
      <c r="M90" s="2"/>
      <c r="N90" s="5">
        <f>H90/L89</f>
        <v>2.1364418325666299</v>
      </c>
      <c r="O90" s="5">
        <f>I90/L89</f>
        <v>1.9302336273790628</v>
      </c>
      <c r="P90" s="5">
        <f>J90/L89</f>
        <v>2.0046726232162078</v>
      </c>
      <c r="Q90" s="5">
        <f>K90/L89</f>
        <v>2.0661230798181776</v>
      </c>
      <c r="R90" s="6">
        <f t="shared" si="56"/>
        <v>2.0343677907450193</v>
      </c>
      <c r="S90" s="28">
        <f t="shared" ref="S90:S91" si="58">_xlfn.STDEV.S(N90:Q90)</f>
        <v>8.7850697876969377E-2</v>
      </c>
    </row>
    <row r="91" spans="1:19" x14ac:dyDescent="0.3">
      <c r="A91" s="3"/>
      <c r="B91" s="4" t="s">
        <v>25</v>
      </c>
      <c r="C91" s="10">
        <v>40562.35</v>
      </c>
      <c r="D91" s="10">
        <v>37999.572</v>
      </c>
      <c r="E91" s="10">
        <v>37262.966</v>
      </c>
      <c r="F91" s="10">
        <v>36779.207999999999</v>
      </c>
      <c r="G91" s="9"/>
      <c r="H91" s="10">
        <f t="shared" si="57"/>
        <v>1.1714513513551761</v>
      </c>
      <c r="I91" s="10">
        <f t="shared" si="53"/>
        <v>1.0349769497142616</v>
      </c>
      <c r="J91" s="10">
        <f t="shared" si="54"/>
        <v>1.0528302704561057</v>
      </c>
      <c r="K91" s="10">
        <f t="shared" si="55"/>
        <v>1.087186200135307</v>
      </c>
      <c r="L91" s="11"/>
      <c r="M91" s="2"/>
      <c r="N91" s="5">
        <f>H91/L89</f>
        <v>3.2536299010571024</v>
      </c>
      <c r="O91" s="5">
        <f>I91/L89</f>
        <v>2.8745811310043998</v>
      </c>
      <c r="P91" s="5">
        <f>J91/L89</f>
        <v>2.9241675676341656</v>
      </c>
      <c r="Q91" s="5">
        <f>K91/L89</f>
        <v>3.0195889267486962</v>
      </c>
      <c r="R91" s="6">
        <f t="shared" si="56"/>
        <v>3.0179918816110911</v>
      </c>
      <c r="S91" s="28">
        <f t="shared" si="58"/>
        <v>0.16822353387128056</v>
      </c>
    </row>
    <row r="92" spans="1:19" x14ac:dyDescent="0.3">
      <c r="A92" s="3"/>
      <c r="B92" s="4"/>
      <c r="C92" s="10"/>
      <c r="D92" s="10"/>
      <c r="E92" s="10"/>
      <c r="F92" s="10"/>
      <c r="G92" s="9"/>
      <c r="H92" s="10"/>
      <c r="I92" s="10"/>
      <c r="J92" s="10"/>
      <c r="K92" s="10"/>
      <c r="L92" s="11"/>
      <c r="M92" s="2"/>
      <c r="N92" s="5"/>
      <c r="O92" s="5"/>
      <c r="P92" s="5"/>
      <c r="Q92" s="5"/>
      <c r="R92" s="6"/>
    </row>
    <row r="93" spans="1:19" x14ac:dyDescent="0.3">
      <c r="A93" s="3"/>
      <c r="B93" s="4"/>
      <c r="C93" s="10"/>
      <c r="D93" s="10"/>
      <c r="E93" s="10"/>
      <c r="F93" s="10"/>
      <c r="G93" s="9"/>
      <c r="H93" s="10"/>
      <c r="I93" s="10"/>
      <c r="J93" s="10"/>
      <c r="K93" s="10"/>
      <c r="L93" s="11"/>
      <c r="M93" s="2"/>
      <c r="N93" s="5"/>
      <c r="O93" s="5"/>
      <c r="P93" s="5"/>
      <c r="Q93" s="5"/>
      <c r="R93" s="1"/>
    </row>
    <row r="94" spans="1:19" x14ac:dyDescent="0.3">
      <c r="A94" s="3"/>
      <c r="B94" s="2"/>
      <c r="C94" s="9"/>
      <c r="D94" s="9"/>
      <c r="E94" s="9"/>
      <c r="F94" s="9"/>
      <c r="G94" s="9"/>
      <c r="H94" s="9" t="s">
        <v>2</v>
      </c>
      <c r="I94" s="9" t="s">
        <v>2</v>
      </c>
      <c r="J94" s="9" t="s">
        <v>2</v>
      </c>
      <c r="K94" s="9" t="s">
        <v>2</v>
      </c>
      <c r="L94" s="9"/>
      <c r="M94" s="2"/>
      <c r="N94" s="1" t="s">
        <v>4</v>
      </c>
      <c r="O94" s="1" t="s">
        <v>5</v>
      </c>
      <c r="P94" s="1" t="s">
        <v>6</v>
      </c>
      <c r="Q94" s="1" t="s">
        <v>7</v>
      </c>
      <c r="R94" s="1" t="s">
        <v>36</v>
      </c>
      <c r="S94" s="29" t="s">
        <v>50</v>
      </c>
    </row>
    <row r="95" spans="1:19" x14ac:dyDescent="0.3">
      <c r="A95" s="3" t="s">
        <v>34</v>
      </c>
      <c r="B95" s="4" t="s">
        <v>23</v>
      </c>
      <c r="C95" s="10">
        <v>35164.673000000003</v>
      </c>
      <c r="D95" s="10">
        <v>33879.379999999997</v>
      </c>
      <c r="E95" s="10">
        <v>32586.601999999999</v>
      </c>
      <c r="F95" s="10">
        <v>33961.550999999999</v>
      </c>
      <c r="G95" s="9"/>
      <c r="H95" s="10">
        <f>C95/C78</f>
        <v>0.8071995060852597</v>
      </c>
      <c r="I95" s="10">
        <f t="shared" ref="I95:I97" si="59">D95/D78</f>
        <v>0.7435843061158206</v>
      </c>
      <c r="J95" s="10">
        <f t="shared" ref="J95:J97" si="60">E95/E78</f>
        <v>0.74176550449855183</v>
      </c>
      <c r="K95" s="10">
        <f t="shared" ref="K95:K97" si="61">F95/F78</f>
        <v>0.79139456438829781</v>
      </c>
      <c r="L95" s="11">
        <f>AVERAGE(H95:K95)</f>
        <v>0.77098597027198246</v>
      </c>
      <c r="M95" s="2"/>
      <c r="N95" s="5">
        <f>H95/L95</f>
        <v>1.0469704212652562</v>
      </c>
      <c r="O95" s="5">
        <f>I95/L95</f>
        <v>0.96445893283052175</v>
      </c>
      <c r="P95" s="5">
        <f>J95/L95</f>
        <v>0.96209987353839599</v>
      </c>
      <c r="Q95" s="5">
        <f>K95/L95</f>
        <v>1.0264707723658262</v>
      </c>
      <c r="R95" s="6">
        <f t="shared" ref="R95:R97" si="62">AVERAGE(N95:Q95)</f>
        <v>1</v>
      </c>
      <c r="S95" s="28">
        <f>_xlfn.STDEV.S(N95:Q95)</f>
        <v>4.3230040885283927E-2</v>
      </c>
    </row>
    <row r="96" spans="1:19" x14ac:dyDescent="0.3">
      <c r="A96" s="3"/>
      <c r="B96" s="4" t="s">
        <v>24</v>
      </c>
      <c r="C96" s="10">
        <v>35880.158000000003</v>
      </c>
      <c r="D96" s="10">
        <v>35206.500999999997</v>
      </c>
      <c r="E96" s="10">
        <v>34236.451000000001</v>
      </c>
      <c r="F96" s="10">
        <v>35712.743999999999</v>
      </c>
      <c r="G96" s="9"/>
      <c r="H96" s="10">
        <f t="shared" ref="H96:H97" si="63">C96/C79</f>
        <v>0.83923937647034375</v>
      </c>
      <c r="I96" s="10">
        <f t="shared" si="59"/>
        <v>0.77579298120289997</v>
      </c>
      <c r="J96" s="10">
        <f t="shared" si="60"/>
        <v>0.78837417630076567</v>
      </c>
      <c r="K96" s="10">
        <f t="shared" si="61"/>
        <v>0.83969523873656904</v>
      </c>
      <c r="L96" s="11"/>
      <c r="M96" s="2"/>
      <c r="N96" s="5">
        <f>H96/L95</f>
        <v>1.0885274295902989</v>
      </c>
      <c r="O96" s="5">
        <f>I96/L95</f>
        <v>1.0062348876844305</v>
      </c>
      <c r="P96" s="5">
        <f>J96/L95</f>
        <v>1.0225532068017387</v>
      </c>
      <c r="Q96" s="5">
        <f>K96/L95</f>
        <v>1.0891187013952379</v>
      </c>
      <c r="R96" s="6">
        <f t="shared" si="62"/>
        <v>1.0516085563679265</v>
      </c>
      <c r="S96" s="28">
        <f t="shared" ref="S96:S97" si="64">_xlfn.STDEV.S(N96:Q96)</f>
        <v>4.3485619570123722E-2</v>
      </c>
    </row>
    <row r="97" spans="1:19" x14ac:dyDescent="0.3">
      <c r="A97" s="3"/>
      <c r="B97" s="4" t="s">
        <v>25</v>
      </c>
      <c r="C97" s="10">
        <v>38502.936000000002</v>
      </c>
      <c r="D97" s="10">
        <v>37879.815000000002</v>
      </c>
      <c r="E97" s="10">
        <v>37368.35</v>
      </c>
      <c r="F97" s="10">
        <v>38183.108</v>
      </c>
      <c r="G97" s="9"/>
      <c r="H97" s="10">
        <f t="shared" si="63"/>
        <v>1.1119749326245116</v>
      </c>
      <c r="I97" s="10">
        <f t="shared" si="59"/>
        <v>1.0317151831194449</v>
      </c>
      <c r="J97" s="10">
        <f t="shared" si="60"/>
        <v>1.0558077968618604</v>
      </c>
      <c r="K97" s="10">
        <f t="shared" si="61"/>
        <v>1.1286852097488353</v>
      </c>
      <c r="L97" s="11"/>
      <c r="M97" s="2"/>
      <c r="N97" s="5">
        <f>H97/L95</f>
        <v>1.4422764816748064</v>
      </c>
      <c r="O97" s="5">
        <f>I97/L95</f>
        <v>1.3381763390006751</v>
      </c>
      <c r="P97" s="5">
        <f>J97/L95</f>
        <v>1.3694254338887655</v>
      </c>
      <c r="Q97" s="5">
        <f>K97/L95</f>
        <v>1.4639503872562902</v>
      </c>
      <c r="R97" s="6">
        <f t="shared" si="62"/>
        <v>1.4034571604551345</v>
      </c>
      <c r="S97" s="28">
        <f t="shared" si="64"/>
        <v>5.9402901869715773E-2</v>
      </c>
    </row>
    <row r="98" spans="1:19" x14ac:dyDescent="0.3">
      <c r="A98" s="3"/>
      <c r="B98" s="4"/>
      <c r="C98" s="10"/>
      <c r="D98" s="10"/>
      <c r="E98" s="10"/>
      <c r="F98" s="10"/>
      <c r="G98" s="9"/>
      <c r="H98" s="10"/>
      <c r="I98" s="10"/>
      <c r="J98" s="10"/>
      <c r="K98" s="10"/>
      <c r="L98" s="11"/>
      <c r="M98" s="2"/>
      <c r="N98" s="5"/>
      <c r="O98" s="5"/>
      <c r="P98" s="5"/>
      <c r="Q98" s="5"/>
      <c r="R98" s="6"/>
    </row>
    <row r="99" spans="1:19" x14ac:dyDescent="0.3">
      <c r="A99" s="3"/>
      <c r="B99" s="4"/>
      <c r="C99" s="10"/>
      <c r="D99" s="10"/>
      <c r="E99" s="10"/>
      <c r="F99" s="10"/>
      <c r="G99" s="9"/>
      <c r="H99" s="10"/>
      <c r="I99" s="10"/>
      <c r="J99" s="10"/>
      <c r="K99" s="10"/>
      <c r="L99" s="11"/>
      <c r="M99" s="2"/>
      <c r="N99" s="5"/>
      <c r="O99" s="5"/>
      <c r="P99" s="5"/>
      <c r="Q99" s="5"/>
      <c r="R99" s="1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63196-9502-4AD0-A0A2-2DC83F838972}">
  <dimension ref="A1:S100"/>
  <sheetViews>
    <sheetView topLeftCell="A85" workbookViewId="0">
      <selection activeCell="I111" sqref="I111"/>
    </sheetView>
  </sheetViews>
  <sheetFormatPr defaultRowHeight="16.5" x14ac:dyDescent="0.3"/>
  <cols>
    <col min="1" max="1" width="12.5" customWidth="1"/>
    <col min="6" max="6" width="9.5" bestFit="1" customWidth="1"/>
  </cols>
  <sheetData>
    <row r="1" spans="1:19" ht="20.25" x14ac:dyDescent="0.3">
      <c r="A1" s="8" t="s">
        <v>16</v>
      </c>
      <c r="B1" s="2"/>
      <c r="C1" s="9"/>
      <c r="D1" s="9"/>
      <c r="E1" s="9"/>
      <c r="F1" s="9"/>
      <c r="G1" s="9"/>
      <c r="H1" s="9"/>
      <c r="I1" s="9"/>
      <c r="J1" s="9"/>
      <c r="K1" s="9"/>
      <c r="L1" s="9"/>
      <c r="M1" s="2"/>
      <c r="N1" s="2"/>
      <c r="O1" s="2"/>
      <c r="P1" s="2"/>
      <c r="Q1" s="2"/>
      <c r="R1" s="2"/>
    </row>
    <row r="2" spans="1:19" x14ac:dyDescent="0.3">
      <c r="A2" s="3"/>
      <c r="B2" s="2"/>
      <c r="C2" s="25" t="s">
        <v>4</v>
      </c>
      <c r="D2" s="25" t="s">
        <v>5</v>
      </c>
      <c r="E2" s="25" t="s">
        <v>6</v>
      </c>
      <c r="F2" s="25" t="s">
        <v>7</v>
      </c>
      <c r="G2" s="9"/>
      <c r="H2" s="9" t="s">
        <v>2</v>
      </c>
      <c r="I2" s="9" t="s">
        <v>2</v>
      </c>
      <c r="J2" s="9" t="s">
        <v>2</v>
      </c>
      <c r="K2" s="9" t="s">
        <v>2</v>
      </c>
      <c r="L2" s="9"/>
      <c r="M2" s="2"/>
      <c r="N2" s="1" t="s">
        <v>4</v>
      </c>
      <c r="O2" s="1" t="s">
        <v>5</v>
      </c>
      <c r="P2" s="1" t="s">
        <v>6</v>
      </c>
      <c r="Q2" s="1" t="s">
        <v>7</v>
      </c>
      <c r="R2" s="1" t="s">
        <v>48</v>
      </c>
      <c r="S2" s="29" t="s">
        <v>50</v>
      </c>
    </row>
    <row r="3" spans="1:19" x14ac:dyDescent="0.3">
      <c r="A3" s="3" t="s">
        <v>29</v>
      </c>
      <c r="B3" s="4" t="s">
        <v>23</v>
      </c>
      <c r="C3" s="10">
        <v>10411.225</v>
      </c>
      <c r="D3" s="10">
        <v>10266.468000000001</v>
      </c>
      <c r="E3" s="10">
        <v>10618.811</v>
      </c>
      <c r="F3" s="10">
        <v>10508.518</v>
      </c>
      <c r="G3" s="9"/>
      <c r="H3" s="10">
        <f>C3/C11</f>
        <v>0.57663224911348387</v>
      </c>
      <c r="I3" s="10">
        <f t="shared" ref="I3:K7" si="0">D3/D11</f>
        <v>0.54864171673742679</v>
      </c>
      <c r="J3" s="10">
        <f t="shared" si="0"/>
        <v>0.57904793968633128</v>
      </c>
      <c r="K3" s="10">
        <f t="shared" si="0"/>
        <v>0.56164573114433425</v>
      </c>
      <c r="L3" s="11">
        <f>AVERAGE(H3:K3)</f>
        <v>0.56649190917039405</v>
      </c>
      <c r="M3" s="2"/>
      <c r="N3" s="5">
        <f>H3/L3</f>
        <v>1.0179002379009083</v>
      </c>
      <c r="O3" s="5">
        <f>I3/L3</f>
        <v>0.96848994285000789</v>
      </c>
      <c r="P3" s="5">
        <f>J3/L3</f>
        <v>1.0221645363555589</v>
      </c>
      <c r="Q3" s="5">
        <f>K3/L3</f>
        <v>0.99144528289352474</v>
      </c>
      <c r="R3" s="6">
        <f t="shared" ref="R3:R5" si="1">AVERAGE(N3:Q3)</f>
        <v>0.99999999999999989</v>
      </c>
      <c r="S3" s="28">
        <f>_xlfn.STDEV.S(N3:Q3)</f>
        <v>2.5018340440122442E-2</v>
      </c>
    </row>
    <row r="4" spans="1:19" x14ac:dyDescent="0.3">
      <c r="A4" s="3"/>
      <c r="B4" s="4" t="s">
        <v>24</v>
      </c>
      <c r="C4" s="10">
        <v>32240.418000000001</v>
      </c>
      <c r="D4" s="10">
        <v>32269.468000000001</v>
      </c>
      <c r="E4" s="10">
        <v>32717.760999999999</v>
      </c>
      <c r="F4" s="10">
        <v>32147.054</v>
      </c>
      <c r="G4" s="9"/>
      <c r="H4" s="10">
        <f t="shared" ref="H4:H7" si="2">C4/C12</f>
        <v>1.1502209383804594</v>
      </c>
      <c r="I4" s="10">
        <f t="shared" si="0"/>
        <v>1.1120862924265158</v>
      </c>
      <c r="J4" s="10">
        <f t="shared" si="0"/>
        <v>1.1220287352293259</v>
      </c>
      <c r="K4" s="10">
        <f t="shared" si="0"/>
        <v>1.1291833138409886</v>
      </c>
      <c r="L4" s="11"/>
      <c r="M4" s="2"/>
      <c r="N4" s="5">
        <f>H4/L3</f>
        <v>2.0304278309374522</v>
      </c>
      <c r="O4" s="5">
        <f>I4/L3</f>
        <v>1.9631106365757705</v>
      </c>
      <c r="P4" s="5">
        <f>J4/L3</f>
        <v>1.9806615364948363</v>
      </c>
      <c r="Q4" s="5">
        <f>K4/L3</f>
        <v>1.9932911583761801</v>
      </c>
      <c r="R4" s="6">
        <f t="shared" si="1"/>
        <v>1.9918727905960598</v>
      </c>
      <c r="S4" s="28">
        <f t="shared" ref="S4:S8" si="3">_xlfn.STDEV.S(N4:Q4)</f>
        <v>2.8527510846521012E-2</v>
      </c>
    </row>
    <row r="5" spans="1:19" x14ac:dyDescent="0.3">
      <c r="A5" s="3"/>
      <c r="B5" s="4" t="s">
        <v>25</v>
      </c>
      <c r="C5" s="10">
        <v>22563.781999999999</v>
      </c>
      <c r="D5" s="10">
        <v>22532.66</v>
      </c>
      <c r="E5" s="10">
        <v>22437.953000000001</v>
      </c>
      <c r="F5" s="10">
        <v>22834.539000000001</v>
      </c>
      <c r="G5" s="9"/>
      <c r="H5" s="10">
        <f t="shared" si="2"/>
        <v>0.79678681770496906</v>
      </c>
      <c r="I5" s="10">
        <f t="shared" si="0"/>
        <v>0.80134735647760036</v>
      </c>
      <c r="J5" s="10">
        <f t="shared" si="0"/>
        <v>0.80557474834173426</v>
      </c>
      <c r="K5" s="10">
        <f t="shared" si="0"/>
        <v>0.81742381830293809</v>
      </c>
      <c r="L5" s="11"/>
      <c r="M5" s="2"/>
      <c r="N5" s="5">
        <f>H5/L3</f>
        <v>1.4065281512525627</v>
      </c>
      <c r="O5" s="5">
        <f>I5/L3</f>
        <v>1.4145786435875902</v>
      </c>
      <c r="P5" s="5">
        <f>J5/L3</f>
        <v>1.4220410482498647</v>
      </c>
      <c r="Q5" s="5">
        <f>K5/L3</f>
        <v>1.4429576222898299</v>
      </c>
      <c r="R5" s="6">
        <f t="shared" si="1"/>
        <v>1.421526366344962</v>
      </c>
      <c r="S5" s="28">
        <f t="shared" si="3"/>
        <v>1.562882951800771E-2</v>
      </c>
    </row>
    <row r="6" spans="1:19" x14ac:dyDescent="0.3">
      <c r="A6" s="3" t="s">
        <v>37</v>
      </c>
      <c r="B6" s="4" t="s">
        <v>23</v>
      </c>
      <c r="C6" s="10">
        <v>6692.9120000000003</v>
      </c>
      <c r="D6" s="10">
        <v>6552.326</v>
      </c>
      <c r="E6" s="10">
        <v>6998.6189999999997</v>
      </c>
      <c r="F6" s="10">
        <v>7060.2049999999999</v>
      </c>
      <c r="G6" s="9"/>
      <c r="H6" s="10">
        <f t="shared" si="2"/>
        <v>0.27499863074109304</v>
      </c>
      <c r="I6" s="10">
        <f t="shared" si="0"/>
        <v>0.26392705857294102</v>
      </c>
      <c r="J6" s="10">
        <f t="shared" si="0"/>
        <v>0.28389004813250901</v>
      </c>
      <c r="K6" s="10">
        <f t="shared" si="0"/>
        <v>0.28319665346685013</v>
      </c>
      <c r="L6" s="11"/>
      <c r="M6" s="2"/>
      <c r="N6" s="5">
        <f>H6/L3</f>
        <v>0.48544140929359103</v>
      </c>
      <c r="O6" s="5">
        <f>I6/L3</f>
        <v>0.46589731344875202</v>
      </c>
      <c r="P6" s="5">
        <f>J6/L3</f>
        <v>0.50113698631328241</v>
      </c>
      <c r="Q6" s="5">
        <f>K6/L3</f>
        <v>0.49991297118714528</v>
      </c>
      <c r="R6" s="6">
        <f t="shared" ref="R6:R8" si="4">AVERAGE(N6:Q6)</f>
        <v>0.4880971700606927</v>
      </c>
      <c r="S6" s="28">
        <f t="shared" si="3"/>
        <v>1.6426976420956516E-2</v>
      </c>
    </row>
    <row r="7" spans="1:19" x14ac:dyDescent="0.3">
      <c r="A7" s="3"/>
      <c r="B7" s="4" t="s">
        <v>24</v>
      </c>
      <c r="C7" s="10">
        <v>5119.2049999999999</v>
      </c>
      <c r="D7" s="10">
        <v>4898.4970000000003</v>
      </c>
      <c r="E7" s="10">
        <v>5169.3760000000002</v>
      </c>
      <c r="F7" s="10">
        <v>5295.4970000000003</v>
      </c>
      <c r="G7" s="9"/>
      <c r="H7" s="10">
        <f t="shared" si="2"/>
        <v>0.16627102416803102</v>
      </c>
      <c r="I7" s="10">
        <f t="shared" si="0"/>
        <v>0.1576501161674646</v>
      </c>
      <c r="J7" s="10">
        <f t="shared" si="0"/>
        <v>0.17155363153351852</v>
      </c>
      <c r="K7" s="10">
        <f t="shared" si="0"/>
        <v>0.17500087244370691</v>
      </c>
      <c r="L7" s="11"/>
      <c r="M7" s="2"/>
      <c r="N7" s="5">
        <f>H7/L3</f>
        <v>0.29350997159258396</v>
      </c>
      <c r="O7" s="5">
        <f>I7/L3</f>
        <v>0.27829191135022074</v>
      </c>
      <c r="P7" s="5">
        <f>J7/L3</f>
        <v>0.30283509571169748</v>
      </c>
      <c r="Q7" s="5">
        <f>K7/L3</f>
        <v>0.30892033868584118</v>
      </c>
      <c r="R7" s="6">
        <f t="shared" si="4"/>
        <v>0.29588932933508583</v>
      </c>
      <c r="S7" s="28">
        <f t="shared" si="3"/>
        <v>1.3333933381399491E-2</v>
      </c>
    </row>
    <row r="8" spans="1:19" x14ac:dyDescent="0.3">
      <c r="A8" s="3"/>
      <c r="B8" s="4" t="s">
        <v>25</v>
      </c>
      <c r="C8" s="10">
        <v>3191.3760000000002</v>
      </c>
      <c r="D8" s="10">
        <v>3127.6689999999999</v>
      </c>
      <c r="E8" s="10">
        <v>3586.79</v>
      </c>
      <c r="F8" s="10">
        <v>3375.4969999999998</v>
      </c>
      <c r="G8" s="9"/>
      <c r="H8" s="10">
        <f>C8/C16</f>
        <v>0.13582732460804114</v>
      </c>
      <c r="I8" s="10">
        <f t="shared" ref="I8:K8" si="5">D8/D16</f>
        <v>0.12589343281147775</v>
      </c>
      <c r="J8" s="10">
        <f t="shared" si="5"/>
        <v>0.14701192350030348</v>
      </c>
      <c r="K8" s="10">
        <f t="shared" si="5"/>
        <v>0.13907963685246535</v>
      </c>
      <c r="L8" s="11"/>
      <c r="M8" s="2"/>
      <c r="N8" s="5">
        <f>H8/L3</f>
        <v>0.23976922248890564</v>
      </c>
      <c r="O8" s="5">
        <f>I8/L3</f>
        <v>0.2222334172359918</v>
      </c>
      <c r="P8" s="5">
        <f>J8/L3</f>
        <v>0.25951283878987236</v>
      </c>
      <c r="Q8" s="5">
        <f>K8/L3</f>
        <v>0.24551036758166983</v>
      </c>
      <c r="R8" s="6">
        <f t="shared" si="4"/>
        <v>0.2417564615241099</v>
      </c>
      <c r="S8" s="28">
        <f t="shared" si="3"/>
        <v>1.5432423892051992E-2</v>
      </c>
    </row>
    <row r="9" spans="1:19" x14ac:dyDescent="0.3">
      <c r="A9" s="3"/>
      <c r="B9" s="4"/>
      <c r="C9" s="10"/>
      <c r="D9" s="10"/>
      <c r="E9" s="10"/>
      <c r="F9" s="10"/>
      <c r="G9" s="9"/>
      <c r="H9" s="10"/>
      <c r="I9" s="10"/>
      <c r="J9" s="10"/>
      <c r="K9" s="10"/>
      <c r="L9" s="11"/>
      <c r="M9" s="2"/>
      <c r="N9" s="5"/>
      <c r="O9" s="5"/>
      <c r="P9" s="5"/>
      <c r="Q9" s="5"/>
      <c r="R9" s="7"/>
    </row>
    <row r="10" spans="1:19" x14ac:dyDescent="0.3">
      <c r="A10" s="3"/>
      <c r="B10" s="4"/>
      <c r="C10" s="10"/>
      <c r="D10" s="10"/>
      <c r="E10" s="10"/>
      <c r="F10" s="10"/>
      <c r="G10" s="9"/>
      <c r="H10" s="10"/>
      <c r="I10" s="10"/>
      <c r="J10" s="10"/>
      <c r="K10" s="10"/>
      <c r="L10" s="11"/>
      <c r="M10" s="2"/>
      <c r="N10" s="5"/>
      <c r="O10" s="5"/>
      <c r="P10" s="5"/>
      <c r="Q10" s="5"/>
      <c r="R10" s="21"/>
    </row>
    <row r="11" spans="1:19" x14ac:dyDescent="0.3">
      <c r="A11" s="3" t="s">
        <v>1</v>
      </c>
      <c r="B11" s="4" t="s">
        <v>23</v>
      </c>
      <c r="C11" s="12">
        <v>18055.224999999999</v>
      </c>
      <c r="D11" s="12">
        <v>18712.518</v>
      </c>
      <c r="E11" s="12">
        <v>18338.397000000001</v>
      </c>
      <c r="F11" s="12">
        <v>18710.224999999999</v>
      </c>
      <c r="G11" s="9"/>
      <c r="H11" s="9"/>
      <c r="I11" s="9"/>
      <c r="J11" s="9"/>
      <c r="K11" s="9"/>
      <c r="L11" s="9"/>
      <c r="M11" s="2"/>
      <c r="N11" s="2"/>
      <c r="O11" s="2"/>
      <c r="P11" s="2"/>
      <c r="Q11" s="2"/>
      <c r="R11" s="2"/>
    </row>
    <row r="12" spans="1:19" x14ac:dyDescent="0.3">
      <c r="A12" s="3"/>
      <c r="B12" s="4" t="s">
        <v>24</v>
      </c>
      <c r="C12" s="12">
        <v>28029.760999999999</v>
      </c>
      <c r="D12" s="12">
        <v>29017.054</v>
      </c>
      <c r="E12" s="12">
        <v>29159.468000000001</v>
      </c>
      <c r="F12" s="12">
        <v>28469.295999999998</v>
      </c>
      <c r="G12" s="9"/>
      <c r="H12" s="9"/>
      <c r="I12" s="9"/>
      <c r="J12" s="9"/>
      <c r="K12" s="9"/>
      <c r="L12" s="9"/>
      <c r="M12" s="2"/>
      <c r="N12" s="2"/>
      <c r="O12" s="2"/>
      <c r="P12" s="2"/>
      <c r="Q12" s="2"/>
      <c r="R12" s="2"/>
    </row>
    <row r="13" spans="1:19" x14ac:dyDescent="0.3">
      <c r="A13" s="3"/>
      <c r="B13" s="4" t="s">
        <v>25</v>
      </c>
      <c r="C13" s="12">
        <v>28318.468000000001</v>
      </c>
      <c r="D13" s="12">
        <v>28118.468000000001</v>
      </c>
      <c r="E13" s="12">
        <v>27853.347000000002</v>
      </c>
      <c r="F13" s="12">
        <v>27934.760999999999</v>
      </c>
      <c r="G13" s="9"/>
      <c r="H13" s="9"/>
      <c r="I13" s="9"/>
      <c r="J13" s="9"/>
      <c r="K13" s="9"/>
      <c r="L13" s="9"/>
      <c r="M13" s="2"/>
      <c r="N13" s="2"/>
      <c r="O13" s="2"/>
      <c r="P13" s="2"/>
      <c r="Q13" s="2"/>
      <c r="R13" s="2"/>
    </row>
    <row r="14" spans="1:19" x14ac:dyDescent="0.3">
      <c r="A14" s="3"/>
      <c r="B14" s="4" t="s">
        <v>23</v>
      </c>
      <c r="C14" s="10">
        <v>24337.983</v>
      </c>
      <c r="D14" s="10">
        <v>24826.276000000002</v>
      </c>
      <c r="E14" s="10">
        <v>24652.569</v>
      </c>
      <c r="F14" s="10">
        <v>24930.397000000001</v>
      </c>
      <c r="G14" s="9"/>
      <c r="H14" s="10"/>
      <c r="I14" s="10"/>
      <c r="J14" s="10"/>
      <c r="K14" s="10"/>
      <c r="L14" s="11"/>
      <c r="M14" s="2"/>
      <c r="N14" s="22"/>
      <c r="O14" s="22"/>
      <c r="P14" s="22"/>
      <c r="Q14" s="22"/>
      <c r="R14" s="7"/>
      <c r="S14" s="23"/>
    </row>
    <row r="15" spans="1:19" x14ac:dyDescent="0.3">
      <c r="A15" s="3"/>
      <c r="B15" s="4" t="s">
        <v>24</v>
      </c>
      <c r="C15" s="10">
        <v>30788.316999999999</v>
      </c>
      <c r="D15" s="10">
        <v>31071.953000000001</v>
      </c>
      <c r="E15" s="10">
        <v>30132.710999999999</v>
      </c>
      <c r="F15" s="10">
        <v>30259.831999999999</v>
      </c>
      <c r="G15" s="9"/>
      <c r="H15" s="10"/>
      <c r="I15" s="10"/>
      <c r="J15" s="10"/>
      <c r="K15" s="10"/>
      <c r="L15" s="11"/>
      <c r="M15" s="2"/>
      <c r="N15" s="22"/>
      <c r="O15" s="22"/>
      <c r="P15" s="22"/>
      <c r="Q15" s="22"/>
      <c r="R15" s="7"/>
      <c r="S15" s="23"/>
    </row>
    <row r="16" spans="1:19" x14ac:dyDescent="0.3">
      <c r="A16" s="3"/>
      <c r="B16" s="4" t="s">
        <v>25</v>
      </c>
      <c r="C16" s="10">
        <v>23495.831999999999</v>
      </c>
      <c r="D16" s="10">
        <v>24843.781999999999</v>
      </c>
      <c r="E16" s="10">
        <v>24397.953000000001</v>
      </c>
      <c r="F16" s="10">
        <v>24270.245999999999</v>
      </c>
      <c r="G16" s="9"/>
      <c r="H16" s="10"/>
      <c r="I16" s="10"/>
      <c r="J16" s="10"/>
      <c r="K16" s="10"/>
      <c r="L16" s="11"/>
      <c r="M16" s="2"/>
      <c r="N16" s="22"/>
      <c r="O16" s="22"/>
      <c r="P16" s="22"/>
      <c r="Q16" s="22"/>
      <c r="R16" s="7"/>
      <c r="S16" s="23"/>
    </row>
    <row r="17" spans="1:19" x14ac:dyDescent="0.3">
      <c r="A17" s="2"/>
      <c r="B17" s="4"/>
      <c r="C17" s="12"/>
      <c r="D17" s="12"/>
      <c r="E17" s="12"/>
      <c r="F17" s="12"/>
      <c r="G17" s="9"/>
      <c r="H17" s="9"/>
      <c r="I17" s="9"/>
      <c r="J17" s="9"/>
      <c r="K17" s="9"/>
      <c r="L17" s="9"/>
      <c r="M17" s="2"/>
      <c r="N17" s="24"/>
      <c r="O17" s="24"/>
      <c r="P17" s="24"/>
      <c r="Q17" s="24"/>
      <c r="R17" s="24"/>
      <c r="S17" s="23"/>
    </row>
    <row r="18" spans="1:19" x14ac:dyDescent="0.3">
      <c r="A18" s="3"/>
      <c r="B18" s="2"/>
      <c r="C18" s="25" t="s">
        <v>4</v>
      </c>
      <c r="D18" s="25" t="s">
        <v>5</v>
      </c>
      <c r="E18" s="25" t="s">
        <v>6</v>
      </c>
      <c r="F18" s="25" t="s">
        <v>7</v>
      </c>
      <c r="G18" s="9"/>
      <c r="H18" s="9" t="s">
        <v>2</v>
      </c>
      <c r="I18" s="9" t="s">
        <v>2</v>
      </c>
      <c r="J18" s="9" t="s">
        <v>2</v>
      </c>
      <c r="K18" s="9" t="s">
        <v>2</v>
      </c>
      <c r="L18" s="9"/>
      <c r="M18" s="2"/>
      <c r="N18" s="1" t="s">
        <v>4</v>
      </c>
      <c r="O18" s="1" t="s">
        <v>5</v>
      </c>
      <c r="P18" s="1" t="s">
        <v>6</v>
      </c>
      <c r="Q18" s="1" t="s">
        <v>7</v>
      </c>
      <c r="R18" s="1" t="s">
        <v>49</v>
      </c>
      <c r="S18" s="29" t="s">
        <v>50</v>
      </c>
    </row>
    <row r="19" spans="1:19" x14ac:dyDescent="0.3">
      <c r="A19" s="3" t="s">
        <v>32</v>
      </c>
      <c r="B19" s="4" t="s">
        <v>23</v>
      </c>
      <c r="C19" s="10">
        <v>10172.589</v>
      </c>
      <c r="D19" s="10">
        <v>10177.225</v>
      </c>
      <c r="E19" s="10">
        <v>10310.933000000001</v>
      </c>
      <c r="F19" s="10">
        <v>10355.347</v>
      </c>
      <c r="G19" s="9"/>
      <c r="H19" s="10">
        <f>C19/C27</f>
        <v>0.38259824151149902</v>
      </c>
      <c r="I19" s="10">
        <f t="shared" ref="I19:I24" si="6">D19/D27</f>
        <v>0.37346571715923826</v>
      </c>
      <c r="J19" s="10">
        <f t="shared" ref="J19:J24" si="7">E19/E27</f>
        <v>0.37923412818910357</v>
      </c>
      <c r="K19" s="10">
        <f>F19/F27</f>
        <v>0.37310001894441486</v>
      </c>
      <c r="L19" s="11">
        <f>AVERAGE(H19:K19)</f>
        <v>0.37709952645106393</v>
      </c>
      <c r="M19" s="2"/>
      <c r="N19" s="5">
        <f>H19/L19</f>
        <v>1.0145816016057732</v>
      </c>
      <c r="O19" s="5">
        <f>I19/L19</f>
        <v>0.99036379248199025</v>
      </c>
      <c r="P19" s="5">
        <f>J19/L19</f>
        <v>1.0056605792060485</v>
      </c>
      <c r="Q19" s="5">
        <f>K19/L19</f>
        <v>0.98939402670618815</v>
      </c>
      <c r="R19" s="6">
        <f t="shared" ref="R19:R24" si="8">AVERAGE(N19:Q19)</f>
        <v>1</v>
      </c>
      <c r="S19" s="28">
        <f>_xlfn.STDEV.S(N19:Q19)</f>
        <v>1.2247563392727447E-2</v>
      </c>
    </row>
    <row r="20" spans="1:19" x14ac:dyDescent="0.3">
      <c r="A20" s="3"/>
      <c r="B20" s="4" t="s">
        <v>24</v>
      </c>
      <c r="C20" s="10">
        <v>25707.004000000001</v>
      </c>
      <c r="D20" s="10">
        <v>25505.882000000001</v>
      </c>
      <c r="E20" s="10">
        <v>25777.710999999999</v>
      </c>
      <c r="F20" s="10">
        <v>25071.468000000001</v>
      </c>
      <c r="G20" s="9"/>
      <c r="H20" s="10">
        <f t="shared" ref="H20:H23" si="9">C20/C28</f>
        <v>0.84098419900626686</v>
      </c>
      <c r="I20" s="10">
        <f t="shared" si="6"/>
        <v>0.84648653693208709</v>
      </c>
      <c r="J20" s="10">
        <f t="shared" si="7"/>
        <v>0.8622495566446241</v>
      </c>
      <c r="K20" s="10">
        <f t="shared" ref="K20:K23" si="10">F20/F28</f>
        <v>0.86908333022799544</v>
      </c>
      <c r="L20" s="11"/>
      <c r="M20" s="2"/>
      <c r="N20" s="5">
        <f>H20/L19</f>
        <v>2.2301385708990038</v>
      </c>
      <c r="O20" s="5">
        <f>I20/L19</f>
        <v>2.2447297796910264</v>
      </c>
      <c r="P20" s="5">
        <f>J20/L19</f>
        <v>2.2865304678565219</v>
      </c>
      <c r="Q20" s="5">
        <f>K20/L19</f>
        <v>2.3046524041200991</v>
      </c>
      <c r="R20" s="6">
        <f t="shared" si="8"/>
        <v>2.2665128056416632</v>
      </c>
      <c r="S20" s="28">
        <f t="shared" ref="S20:S24" si="11">_xlfn.STDEV.S(N20:Q20)</f>
        <v>3.4894703252904051E-2</v>
      </c>
    </row>
    <row r="21" spans="1:19" x14ac:dyDescent="0.3">
      <c r="A21" s="3"/>
      <c r="B21" s="4" t="s">
        <v>25</v>
      </c>
      <c r="C21" s="10">
        <v>13588.397000000001</v>
      </c>
      <c r="D21" s="10">
        <v>14014.276</v>
      </c>
      <c r="E21" s="10">
        <v>13653.397000000001</v>
      </c>
      <c r="F21" s="10">
        <v>13713.69</v>
      </c>
      <c r="G21" s="9"/>
      <c r="H21" s="10">
        <f t="shared" si="9"/>
        <v>0.4436193080544098</v>
      </c>
      <c r="I21" s="10">
        <f t="shared" si="6"/>
        <v>0.46792993463200311</v>
      </c>
      <c r="J21" s="10">
        <f t="shared" si="7"/>
        <v>0.43877124229131748</v>
      </c>
      <c r="K21" s="10">
        <f t="shared" si="10"/>
        <v>0.44250826478855299</v>
      </c>
      <c r="L21" s="11"/>
      <c r="M21" s="2"/>
      <c r="N21" s="5">
        <f>H21/L19</f>
        <v>1.1763984755679031</v>
      </c>
      <c r="O21" s="5">
        <f>I21/L19</f>
        <v>1.2408658770689975</v>
      </c>
      <c r="P21" s="5">
        <f>J21/L19</f>
        <v>1.1635422786675302</v>
      </c>
      <c r="Q21" s="5">
        <f>K21/L19</f>
        <v>1.1734521890097815</v>
      </c>
      <c r="R21" s="6">
        <f t="shared" si="8"/>
        <v>1.1885647050785531</v>
      </c>
      <c r="S21" s="28">
        <f t="shared" si="11"/>
        <v>3.5298440463679567E-2</v>
      </c>
    </row>
    <row r="22" spans="1:19" x14ac:dyDescent="0.3">
      <c r="A22" s="3" t="s">
        <v>38</v>
      </c>
      <c r="B22" s="4" t="s">
        <v>23</v>
      </c>
      <c r="C22" s="10">
        <v>4355.2759999999998</v>
      </c>
      <c r="D22" s="10">
        <v>4508.6899999999996</v>
      </c>
      <c r="E22" s="10">
        <v>4407.2759999999998</v>
      </c>
      <c r="F22" s="10">
        <v>4439.6899999999996</v>
      </c>
      <c r="G22" s="9"/>
      <c r="H22" s="10">
        <f t="shared" si="9"/>
        <v>0.17355117068088396</v>
      </c>
      <c r="I22" s="10">
        <f t="shared" si="6"/>
        <v>0.17928757298199829</v>
      </c>
      <c r="J22" s="10">
        <f t="shared" si="7"/>
        <v>0.17966538591925763</v>
      </c>
      <c r="K22" s="10">
        <f t="shared" si="10"/>
        <v>0.17848802209482217</v>
      </c>
      <c r="L22" s="11"/>
      <c r="M22" s="2"/>
      <c r="N22" s="5">
        <f>H22/L19</f>
        <v>0.46022643495259241</v>
      </c>
      <c r="O22" s="5">
        <f>I22/L19</f>
        <v>0.47543834029519627</v>
      </c>
      <c r="P22" s="5">
        <f>J22/L19</f>
        <v>0.47644023213212056</v>
      </c>
      <c r="Q22" s="5">
        <f>K22/L19</f>
        <v>0.47331807540199738</v>
      </c>
      <c r="R22" s="6">
        <f t="shared" si="8"/>
        <v>0.47135577069547668</v>
      </c>
      <c r="S22" s="28">
        <f t="shared" si="11"/>
        <v>7.5328586091502683E-3</v>
      </c>
    </row>
    <row r="23" spans="1:19" x14ac:dyDescent="0.3">
      <c r="A23" s="3"/>
      <c r="B23" s="4" t="s">
        <v>24</v>
      </c>
      <c r="C23" s="10">
        <v>1775.4770000000001</v>
      </c>
      <c r="D23" s="10">
        <v>1827.4770000000001</v>
      </c>
      <c r="E23" s="10">
        <v>1754.6479999999999</v>
      </c>
      <c r="F23" s="10">
        <v>1807.941</v>
      </c>
      <c r="G23" s="9"/>
      <c r="H23" s="10">
        <f t="shared" si="9"/>
        <v>9.0932803910279025E-2</v>
      </c>
      <c r="I23" s="10">
        <f t="shared" si="6"/>
        <v>9.2825859949081532E-2</v>
      </c>
      <c r="J23" s="10">
        <f t="shared" si="7"/>
        <v>9.3303852972549853E-2</v>
      </c>
      <c r="K23" s="10">
        <f t="shared" si="10"/>
        <v>9.5283542614372704E-2</v>
      </c>
      <c r="L23" s="11"/>
      <c r="M23" s="2"/>
      <c r="N23" s="5">
        <f>H23/L19</f>
        <v>0.24113741209399089</v>
      </c>
      <c r="O23" s="5">
        <f>I23/L19</f>
        <v>0.2461574556263133</v>
      </c>
      <c r="P23" s="5">
        <f>J23/L19</f>
        <v>0.24742500700185277</v>
      </c>
      <c r="Q23" s="5">
        <f>K23/L19</f>
        <v>0.25267478724012032</v>
      </c>
      <c r="R23" s="6">
        <f t="shared" si="8"/>
        <v>0.24684866549056933</v>
      </c>
      <c r="S23" s="28">
        <f t="shared" si="11"/>
        <v>4.7389186746413358E-3</v>
      </c>
    </row>
    <row r="24" spans="1:19" x14ac:dyDescent="0.3">
      <c r="A24" s="3"/>
      <c r="B24" s="4" t="s">
        <v>25</v>
      </c>
      <c r="C24" s="10">
        <v>1680.941</v>
      </c>
      <c r="D24" s="10">
        <v>1798.77</v>
      </c>
      <c r="E24" s="10">
        <v>1668.2339999999999</v>
      </c>
      <c r="F24" s="10">
        <v>1834.598</v>
      </c>
      <c r="G24" s="9"/>
      <c r="H24" s="10">
        <f>C24/C32</f>
        <v>8.6811676347894121E-2</v>
      </c>
      <c r="I24" s="10">
        <f t="shared" si="6"/>
        <v>9.2693059653729898E-2</v>
      </c>
      <c r="J24" s="10">
        <f t="shared" si="7"/>
        <v>9.0009616405091766E-2</v>
      </c>
      <c r="K24" s="10">
        <f>F24/F32</f>
        <v>9.6459461744470162E-2</v>
      </c>
      <c r="L24" s="11"/>
      <c r="M24" s="2"/>
      <c r="N24" s="5">
        <f>H24/L19</f>
        <v>0.23020892432533893</v>
      </c>
      <c r="O24" s="5">
        <f>I24/L19</f>
        <v>0.24580529317041888</v>
      </c>
      <c r="P24" s="5">
        <f>J24/L19</f>
        <v>0.23868928516613314</v>
      </c>
      <c r="Q24" s="5">
        <f>K24/L19</f>
        <v>0.25579311290115786</v>
      </c>
      <c r="R24" s="6">
        <f t="shared" si="8"/>
        <v>0.2426241538907622</v>
      </c>
      <c r="S24" s="28">
        <f t="shared" si="11"/>
        <v>1.0849919286585802E-2</v>
      </c>
    </row>
    <row r="25" spans="1:19" x14ac:dyDescent="0.3">
      <c r="A25" s="3"/>
      <c r="B25" s="4"/>
      <c r="C25" s="10"/>
      <c r="D25" s="10"/>
      <c r="E25" s="10"/>
      <c r="F25" s="10"/>
      <c r="G25" s="9"/>
      <c r="H25" s="10"/>
      <c r="I25" s="10"/>
      <c r="J25" s="10"/>
      <c r="K25" s="10"/>
      <c r="L25" s="11"/>
      <c r="M25" s="2"/>
      <c r="N25" s="5"/>
      <c r="O25" s="5"/>
      <c r="P25" s="5"/>
      <c r="Q25" s="5"/>
      <c r="R25" s="7"/>
    </row>
    <row r="26" spans="1:19" x14ac:dyDescent="0.3">
      <c r="A26" s="3"/>
      <c r="B26" s="4"/>
      <c r="C26" s="10"/>
      <c r="D26" s="10"/>
      <c r="E26" s="10"/>
      <c r="F26" s="10"/>
      <c r="G26" s="9"/>
      <c r="H26" s="10"/>
      <c r="I26" s="10"/>
      <c r="J26" s="10"/>
      <c r="K26" s="10"/>
      <c r="L26" s="11"/>
      <c r="M26" s="2"/>
      <c r="N26" s="5"/>
      <c r="O26" s="5"/>
      <c r="P26" s="5"/>
      <c r="Q26" s="5"/>
      <c r="R26" s="21"/>
    </row>
    <row r="27" spans="1:19" x14ac:dyDescent="0.3">
      <c r="A27" s="3" t="s">
        <v>1</v>
      </c>
      <c r="B27" s="4" t="s">
        <v>23</v>
      </c>
      <c r="C27" s="12">
        <v>26588.174999999999</v>
      </c>
      <c r="D27" s="12">
        <v>27250.760999999999</v>
      </c>
      <c r="E27" s="12">
        <v>27188.831999999999</v>
      </c>
      <c r="F27" s="12">
        <v>27754.882000000001</v>
      </c>
      <c r="G27" s="9"/>
      <c r="H27" s="9"/>
      <c r="I27" s="9"/>
      <c r="J27" s="9"/>
      <c r="K27" s="9"/>
      <c r="L27" s="9"/>
      <c r="M27" s="2"/>
      <c r="N27" s="2"/>
      <c r="O27" s="2"/>
      <c r="P27" s="2"/>
      <c r="Q27" s="2"/>
      <c r="R27" s="2"/>
    </row>
    <row r="28" spans="1:19" x14ac:dyDescent="0.3">
      <c r="A28" s="3"/>
      <c r="B28" s="4" t="s">
        <v>24</v>
      </c>
      <c r="C28" s="12">
        <v>30567.760999999999</v>
      </c>
      <c r="D28" s="12">
        <v>30131.468000000001</v>
      </c>
      <c r="E28" s="12">
        <v>29895.882000000001</v>
      </c>
      <c r="F28" s="12">
        <v>28848.174999999999</v>
      </c>
      <c r="G28" s="9"/>
      <c r="H28" s="9"/>
      <c r="I28" s="9"/>
      <c r="J28" s="9"/>
      <c r="K28" s="9"/>
      <c r="L28" s="9"/>
      <c r="M28" s="2"/>
      <c r="N28" s="2"/>
      <c r="O28" s="2"/>
      <c r="P28" s="2"/>
      <c r="Q28" s="2"/>
      <c r="R28" s="2"/>
    </row>
    <row r="29" spans="1:19" x14ac:dyDescent="0.3">
      <c r="A29" s="3"/>
      <c r="B29" s="4" t="s">
        <v>25</v>
      </c>
      <c r="C29" s="12">
        <v>30630.760999999999</v>
      </c>
      <c r="D29" s="12">
        <v>29949.518</v>
      </c>
      <c r="E29" s="12">
        <v>31117.347000000002</v>
      </c>
      <c r="F29" s="12">
        <v>30990.811000000002</v>
      </c>
      <c r="G29" s="9"/>
      <c r="H29" s="9"/>
      <c r="I29" s="9"/>
      <c r="J29" s="9"/>
      <c r="K29" s="9"/>
      <c r="L29" s="9"/>
      <c r="M29" s="2"/>
      <c r="N29" s="2"/>
      <c r="O29" s="2"/>
      <c r="P29" s="2"/>
      <c r="Q29" s="2"/>
      <c r="R29" s="2"/>
    </row>
    <row r="30" spans="1:19" x14ac:dyDescent="0.3">
      <c r="A30" s="3"/>
      <c r="B30" s="4" t="s">
        <v>23</v>
      </c>
      <c r="C30" s="10">
        <v>25095.054</v>
      </c>
      <c r="D30" s="10">
        <v>25147.811000000002</v>
      </c>
      <c r="E30" s="10">
        <v>24530.468000000001</v>
      </c>
      <c r="F30" s="10">
        <v>24873.882000000001</v>
      </c>
      <c r="G30" s="9"/>
      <c r="H30" s="10"/>
      <c r="I30" s="10"/>
      <c r="J30" s="10"/>
      <c r="K30" s="10"/>
      <c r="L30" s="11"/>
      <c r="M30" s="2"/>
      <c r="N30" s="22"/>
      <c r="O30" s="22"/>
      <c r="P30" s="22"/>
      <c r="Q30" s="22"/>
      <c r="R30" s="7"/>
      <c r="S30" s="23"/>
    </row>
    <row r="31" spans="1:19" x14ac:dyDescent="0.3">
      <c r="A31" s="3"/>
      <c r="B31" s="4" t="s">
        <v>24</v>
      </c>
      <c r="C31" s="10">
        <v>19525.153999999999</v>
      </c>
      <c r="D31" s="10">
        <v>19687.153999999999</v>
      </c>
      <c r="E31" s="10">
        <v>18805.740000000002</v>
      </c>
      <c r="F31" s="10">
        <v>18974.326000000001</v>
      </c>
      <c r="G31" s="9"/>
      <c r="H31" s="10"/>
      <c r="I31" s="10"/>
      <c r="J31" s="10"/>
      <c r="K31" s="10"/>
      <c r="L31" s="11"/>
      <c r="M31" s="2"/>
      <c r="N31" s="22"/>
      <c r="O31" s="22"/>
      <c r="P31" s="22"/>
      <c r="Q31" s="22"/>
      <c r="R31" s="7"/>
      <c r="S31" s="23"/>
    </row>
    <row r="32" spans="1:19" x14ac:dyDescent="0.3">
      <c r="A32" s="3"/>
      <c r="B32" s="4" t="s">
        <v>25</v>
      </c>
      <c r="C32" s="10">
        <v>19363.075000000001</v>
      </c>
      <c r="D32" s="10">
        <v>19405.66</v>
      </c>
      <c r="E32" s="10">
        <v>18533.953000000001</v>
      </c>
      <c r="F32" s="10">
        <v>19019.367999999999</v>
      </c>
      <c r="G32" s="9"/>
      <c r="H32" s="10"/>
      <c r="I32" s="10"/>
      <c r="J32" s="10"/>
      <c r="K32" s="10"/>
      <c r="L32" s="11"/>
      <c r="M32" s="2"/>
      <c r="N32" s="22"/>
      <c r="O32" s="22"/>
      <c r="P32" s="22"/>
      <c r="Q32" s="22"/>
      <c r="R32" s="7"/>
      <c r="S32" s="23"/>
    </row>
    <row r="33" spans="1:19" x14ac:dyDescent="0.3">
      <c r="A33" s="3"/>
      <c r="B33" s="2"/>
      <c r="C33" s="9"/>
      <c r="D33" s="9"/>
      <c r="E33" s="9"/>
      <c r="F33" s="9"/>
      <c r="G33" s="9"/>
      <c r="H33" s="9"/>
      <c r="I33" s="9"/>
      <c r="J33" s="9"/>
      <c r="K33" s="9"/>
      <c r="L33" s="9"/>
      <c r="M33" s="2"/>
      <c r="N33" s="21"/>
      <c r="O33" s="21"/>
      <c r="P33" s="21"/>
      <c r="Q33" s="21"/>
      <c r="R33" s="21"/>
      <c r="S33" s="23"/>
    </row>
    <row r="34" spans="1:19" x14ac:dyDescent="0.3">
      <c r="A34" s="3"/>
      <c r="B34" s="2"/>
      <c r="C34" s="25" t="s">
        <v>4</v>
      </c>
      <c r="D34" s="25" t="s">
        <v>5</v>
      </c>
      <c r="E34" s="25" t="s">
        <v>6</v>
      </c>
      <c r="F34" s="25" t="s">
        <v>7</v>
      </c>
      <c r="G34" s="9"/>
      <c r="H34" s="9" t="s">
        <v>2</v>
      </c>
      <c r="I34" s="9" t="s">
        <v>2</v>
      </c>
      <c r="J34" s="9" t="s">
        <v>2</v>
      </c>
      <c r="K34" s="9" t="s">
        <v>2</v>
      </c>
      <c r="L34" s="9"/>
      <c r="M34" s="2"/>
      <c r="N34" s="1" t="s">
        <v>4</v>
      </c>
      <c r="O34" s="1" t="s">
        <v>5</v>
      </c>
      <c r="P34" s="1" t="s">
        <v>6</v>
      </c>
      <c r="Q34" s="1" t="s">
        <v>7</v>
      </c>
      <c r="R34" s="1" t="s">
        <v>39</v>
      </c>
      <c r="S34" s="29" t="s">
        <v>50</v>
      </c>
    </row>
    <row r="35" spans="1:19" x14ac:dyDescent="0.3">
      <c r="A35" s="3" t="s">
        <v>39</v>
      </c>
      <c r="B35" s="4" t="s">
        <v>23</v>
      </c>
      <c r="C35" s="10">
        <v>12144.103999999999</v>
      </c>
      <c r="D35" s="10">
        <v>12265.225</v>
      </c>
      <c r="E35" s="10">
        <v>12195.518</v>
      </c>
      <c r="F35" s="10">
        <v>12195.518</v>
      </c>
      <c r="G35" s="9"/>
      <c r="H35" s="10">
        <f>C35/C43</f>
        <v>0.70336337911778113</v>
      </c>
      <c r="I35" s="10">
        <f t="shared" ref="I35:I40" si="12">D35/D43</f>
        <v>0.72453034577509978</v>
      </c>
      <c r="J35" s="10">
        <f t="shared" ref="J35:J40" si="13">E35/E43</f>
        <v>0.70431147367349911</v>
      </c>
      <c r="K35" s="10">
        <f>F35/F43</f>
        <v>0.72325741064206572</v>
      </c>
      <c r="L35" s="11">
        <f>AVERAGE(H35:K35)</f>
        <v>0.71386565230211141</v>
      </c>
      <c r="M35" s="2"/>
      <c r="N35" s="5">
        <f>H35/L35</f>
        <v>0.98528816570672362</v>
      </c>
      <c r="O35" s="5">
        <f>I35/L35</f>
        <v>1.014939356500199</v>
      </c>
      <c r="P35" s="5">
        <f>J35/L35</f>
        <v>0.98661627913067185</v>
      </c>
      <c r="Q35" s="5">
        <f>K35/L35</f>
        <v>1.0131561986624056</v>
      </c>
      <c r="R35" s="6">
        <f t="shared" ref="R35:R40" si="14">AVERAGE(N35:Q35)</f>
        <v>1</v>
      </c>
      <c r="S35" s="28">
        <f>_xlfn.STDEV.S(N35:Q35)</f>
        <v>1.6246353318674644E-2</v>
      </c>
    </row>
    <row r="36" spans="1:19" x14ac:dyDescent="0.3">
      <c r="A36" s="3"/>
      <c r="B36" s="4" t="s">
        <v>24</v>
      </c>
      <c r="C36" s="10">
        <v>35015.175000000003</v>
      </c>
      <c r="D36" s="10">
        <v>35621.175000000003</v>
      </c>
      <c r="E36" s="10">
        <v>35971.468000000001</v>
      </c>
      <c r="F36" s="10">
        <v>35971.468000000001</v>
      </c>
      <c r="G36" s="9"/>
      <c r="H36" s="10">
        <f t="shared" ref="H36:H39" si="15">C36/C44</f>
        <v>1.1803248201265091</v>
      </c>
      <c r="I36" s="10">
        <f t="shared" si="12"/>
        <v>1.1913620139762022</v>
      </c>
      <c r="J36" s="10">
        <f t="shared" si="13"/>
        <v>1.2114867019417079</v>
      </c>
      <c r="K36" s="10">
        <f t="shared" ref="K36:K39" si="16">F36/F44</f>
        <v>1.2067553534709556</v>
      </c>
      <c r="L36" s="11"/>
      <c r="M36" s="2"/>
      <c r="N36" s="5">
        <f>H36/L35</f>
        <v>1.6534271067954254</v>
      </c>
      <c r="O36" s="5">
        <f>I36/L35</f>
        <v>1.6688882706910404</v>
      </c>
      <c r="P36" s="5">
        <f>J36/L35</f>
        <v>1.6970794126805822</v>
      </c>
      <c r="Q36" s="5">
        <f>K36/L35</f>
        <v>1.6904516271084729</v>
      </c>
      <c r="R36" s="6">
        <f t="shared" si="14"/>
        <v>1.6774616043188804</v>
      </c>
      <c r="S36" s="28">
        <f t="shared" ref="S36:S40" si="17">_xlfn.STDEV.S(N36:Q36)</f>
        <v>2.0039612585159128E-2</v>
      </c>
    </row>
    <row r="37" spans="1:19" x14ac:dyDescent="0.3">
      <c r="A37" s="3"/>
      <c r="B37" s="4" t="s">
        <v>25</v>
      </c>
      <c r="C37" s="10">
        <v>25127.224999999999</v>
      </c>
      <c r="D37" s="10">
        <v>25469.224999999999</v>
      </c>
      <c r="E37" s="10">
        <v>25840.224999999999</v>
      </c>
      <c r="F37" s="10">
        <v>25840.224999999999</v>
      </c>
      <c r="G37" s="9"/>
      <c r="H37" s="10">
        <f t="shared" si="15"/>
        <v>0.81056320170210616</v>
      </c>
      <c r="I37" s="10">
        <f t="shared" si="12"/>
        <v>0.84219678455553892</v>
      </c>
      <c r="J37" s="10">
        <f t="shared" si="13"/>
        <v>0.83457856926831986</v>
      </c>
      <c r="K37" s="10">
        <f t="shared" si="16"/>
        <v>0.85446817490890603</v>
      </c>
      <c r="L37" s="11"/>
      <c r="M37" s="2"/>
      <c r="N37" s="5">
        <f>H37/L35</f>
        <v>1.1354562291772401</v>
      </c>
      <c r="O37" s="5">
        <f>I37/L35</f>
        <v>1.1797693051060498</v>
      </c>
      <c r="P37" s="5">
        <f>J37/L35</f>
        <v>1.169097527772806</v>
      </c>
      <c r="Q37" s="5">
        <f>K37/L35</f>
        <v>1.1969593608452407</v>
      </c>
      <c r="R37" s="6">
        <f t="shared" si="14"/>
        <v>1.1703206057253341</v>
      </c>
      <c r="S37" s="28">
        <f t="shared" si="17"/>
        <v>2.5922460441932943E-2</v>
      </c>
    </row>
    <row r="38" spans="1:19" x14ac:dyDescent="0.3">
      <c r="A38" s="3" t="s">
        <v>40</v>
      </c>
      <c r="B38" s="4" t="s">
        <v>23</v>
      </c>
      <c r="C38" s="10">
        <v>7032.8819999999996</v>
      </c>
      <c r="D38" s="10">
        <v>6536.3469999999998</v>
      </c>
      <c r="E38" s="10">
        <v>6727.7610000000004</v>
      </c>
      <c r="F38" s="10">
        <v>6727.7610000000004</v>
      </c>
      <c r="G38" s="9"/>
      <c r="H38" s="10">
        <f t="shared" si="15"/>
        <v>0.27926225560171836</v>
      </c>
      <c r="I38" s="10">
        <f t="shared" si="12"/>
        <v>0.25456416204952842</v>
      </c>
      <c r="J38" s="10">
        <f t="shared" si="13"/>
        <v>0.26791610216647416</v>
      </c>
      <c r="K38" s="10">
        <f t="shared" si="16"/>
        <v>0.27782873917475248</v>
      </c>
      <c r="L38" s="11"/>
      <c r="M38" s="2"/>
      <c r="N38" s="5">
        <f>H38/L35</f>
        <v>0.39119721575220601</v>
      </c>
      <c r="O38" s="5">
        <f>I38/L35</f>
        <v>0.35659953834253905</v>
      </c>
      <c r="P38" s="5">
        <f>J38/L35</f>
        <v>0.37530325391407227</v>
      </c>
      <c r="Q38" s="5">
        <f>K38/L35</f>
        <v>0.38918911181508142</v>
      </c>
      <c r="R38" s="6">
        <f t="shared" si="14"/>
        <v>0.37807227995597464</v>
      </c>
      <c r="S38" s="28">
        <f t="shared" si="17"/>
        <v>1.5964481700083986E-2</v>
      </c>
    </row>
    <row r="39" spans="1:19" x14ac:dyDescent="0.3">
      <c r="A39" s="3"/>
      <c r="B39" s="4" t="s">
        <v>24</v>
      </c>
      <c r="C39" s="10">
        <v>4207.6189999999997</v>
      </c>
      <c r="D39" s="10">
        <v>3762.0329999999999</v>
      </c>
      <c r="E39" s="10">
        <v>3725.326</v>
      </c>
      <c r="F39" s="10">
        <v>3725.326</v>
      </c>
      <c r="G39" s="9"/>
      <c r="H39" s="10">
        <f t="shared" si="15"/>
        <v>0.17089635537833289</v>
      </c>
      <c r="I39" s="10">
        <f t="shared" si="12"/>
        <v>0.15545666710275693</v>
      </c>
      <c r="J39" s="10">
        <f t="shared" si="13"/>
        <v>0.15192206806687544</v>
      </c>
      <c r="K39" s="10">
        <f t="shared" si="16"/>
        <v>0.14918052198842596</v>
      </c>
      <c r="L39" s="11"/>
      <c r="M39" s="2"/>
      <c r="N39" s="5">
        <f>H39/L35</f>
        <v>0.23939568296529937</v>
      </c>
      <c r="O39" s="5">
        <f>I39/L35</f>
        <v>0.21776740007231349</v>
      </c>
      <c r="P39" s="5">
        <f>J39/L35</f>
        <v>0.21281604959833714</v>
      </c>
      <c r="Q39" s="5">
        <f>K39/L35</f>
        <v>0.20897562658651636</v>
      </c>
      <c r="R39" s="6">
        <f t="shared" si="14"/>
        <v>0.21973868980561659</v>
      </c>
      <c r="S39" s="28">
        <f t="shared" si="17"/>
        <v>1.358982266980493E-2</v>
      </c>
    </row>
    <row r="40" spans="1:19" x14ac:dyDescent="0.3">
      <c r="A40" s="3"/>
      <c r="B40" s="4" t="s">
        <v>25</v>
      </c>
      <c r="C40" s="10">
        <v>3302.8110000000001</v>
      </c>
      <c r="D40" s="10">
        <v>2632.4470000000001</v>
      </c>
      <c r="E40" s="10">
        <v>2556.4969999999998</v>
      </c>
      <c r="F40" s="10">
        <v>2556.4969999999998</v>
      </c>
      <c r="G40" s="9"/>
      <c r="H40" s="10">
        <f>C40/C48</f>
        <v>0.16087727016516898</v>
      </c>
      <c r="I40" s="10">
        <f t="shared" si="12"/>
        <v>0.12796837306752321</v>
      </c>
      <c r="J40" s="10">
        <f t="shared" si="13"/>
        <v>0.12279864025504103</v>
      </c>
      <c r="K40" s="10">
        <f>F40/F48</f>
        <v>0.12613751477177371</v>
      </c>
      <c r="L40" s="11"/>
      <c r="M40" s="2"/>
      <c r="N40" s="5">
        <f>H40/L35</f>
        <v>0.22536070988478507</v>
      </c>
      <c r="O40" s="5">
        <f>I40/L35</f>
        <v>0.17926114340260535</v>
      </c>
      <c r="P40" s="5">
        <f>J40/L35</f>
        <v>0.17201925860844197</v>
      </c>
      <c r="Q40" s="5">
        <f>K40/L35</f>
        <v>0.17669643351658512</v>
      </c>
      <c r="R40" s="6">
        <f t="shared" si="14"/>
        <v>0.18833438635310437</v>
      </c>
      <c r="S40" s="28">
        <f t="shared" si="17"/>
        <v>2.4865623602751852E-2</v>
      </c>
    </row>
    <row r="41" spans="1:19" x14ac:dyDescent="0.3">
      <c r="A41" s="3"/>
      <c r="B41" s="4"/>
      <c r="C41" s="10"/>
      <c r="D41" s="10"/>
      <c r="E41" s="10"/>
      <c r="F41" s="10"/>
      <c r="G41" s="9"/>
      <c r="H41" s="10"/>
      <c r="I41" s="10"/>
      <c r="J41" s="10"/>
      <c r="K41" s="10"/>
      <c r="L41" s="11"/>
      <c r="M41" s="2"/>
      <c r="N41" s="5"/>
      <c r="O41" s="5"/>
      <c r="P41" s="5"/>
      <c r="Q41" s="5"/>
      <c r="R41" s="7"/>
    </row>
    <row r="42" spans="1:19" x14ac:dyDescent="0.3">
      <c r="A42" s="3"/>
      <c r="B42" s="4"/>
      <c r="C42" s="10"/>
      <c r="D42" s="10"/>
      <c r="E42" s="10"/>
      <c r="F42" s="10"/>
      <c r="G42" s="9"/>
      <c r="H42" s="10"/>
      <c r="I42" s="10"/>
      <c r="J42" s="10"/>
      <c r="K42" s="10"/>
      <c r="L42" s="11"/>
      <c r="M42" s="2"/>
      <c r="N42" s="5"/>
      <c r="O42" s="5"/>
      <c r="P42" s="5"/>
      <c r="Q42" s="5"/>
      <c r="R42" s="21"/>
    </row>
    <row r="43" spans="1:19" x14ac:dyDescent="0.3">
      <c r="A43" s="3" t="s">
        <v>1</v>
      </c>
      <c r="B43" s="4" t="s">
        <v>23</v>
      </c>
      <c r="C43" s="12">
        <v>17265.760999999999</v>
      </c>
      <c r="D43" s="12">
        <v>16928.518</v>
      </c>
      <c r="E43" s="12">
        <v>17315.518</v>
      </c>
      <c r="F43" s="12">
        <v>16861.933000000001</v>
      </c>
      <c r="G43" s="9"/>
      <c r="H43" s="9"/>
      <c r="I43" s="9"/>
      <c r="J43" s="9"/>
      <c r="K43" s="9"/>
      <c r="L43" s="9"/>
      <c r="M43" s="2"/>
      <c r="N43" s="2"/>
      <c r="O43" s="2"/>
      <c r="P43" s="2"/>
      <c r="Q43" s="2"/>
      <c r="R43" s="2"/>
    </row>
    <row r="44" spans="1:19" x14ac:dyDescent="0.3">
      <c r="A44" s="3"/>
      <c r="B44" s="4" t="s">
        <v>24</v>
      </c>
      <c r="C44" s="12">
        <v>29665.710999999999</v>
      </c>
      <c r="D44" s="12">
        <v>29899.539000000001</v>
      </c>
      <c r="E44" s="12">
        <v>29692.004000000001</v>
      </c>
      <c r="F44" s="12">
        <v>29808.418000000001</v>
      </c>
      <c r="G44" s="9"/>
      <c r="H44" s="9"/>
      <c r="I44" s="9"/>
      <c r="J44" s="9"/>
      <c r="K44" s="9"/>
      <c r="L44" s="9"/>
      <c r="M44" s="2"/>
      <c r="N44" s="2"/>
      <c r="O44" s="2"/>
      <c r="P44" s="2"/>
      <c r="Q44" s="2"/>
      <c r="R44" s="2"/>
    </row>
    <row r="45" spans="1:19" x14ac:dyDescent="0.3">
      <c r="A45" s="3"/>
      <c r="B45" s="4" t="s">
        <v>25</v>
      </c>
      <c r="C45" s="12">
        <v>30999.710999999999</v>
      </c>
      <c r="D45" s="12">
        <v>30241.418000000001</v>
      </c>
      <c r="E45" s="12">
        <v>30962.004000000001</v>
      </c>
      <c r="F45" s="12">
        <v>30241.295999999998</v>
      </c>
      <c r="G45" s="9"/>
      <c r="H45" s="9"/>
      <c r="I45" s="9"/>
      <c r="J45" s="9"/>
      <c r="K45" s="9"/>
      <c r="L45" s="9"/>
      <c r="M45" s="2"/>
      <c r="N45" s="2"/>
      <c r="O45" s="2"/>
      <c r="P45" s="2"/>
      <c r="Q45" s="2"/>
      <c r="R45" s="2"/>
    </row>
    <row r="46" spans="1:19" x14ac:dyDescent="0.3">
      <c r="A46" s="3"/>
      <c r="B46" s="4" t="s">
        <v>23</v>
      </c>
      <c r="C46" s="10">
        <v>25183.79</v>
      </c>
      <c r="D46" s="10">
        <v>25676.618999999999</v>
      </c>
      <c r="E46" s="10">
        <v>25111.447</v>
      </c>
      <c r="F46" s="10">
        <v>24215.496999999999</v>
      </c>
      <c r="G46" s="9"/>
      <c r="H46" s="10"/>
      <c r="I46" s="10"/>
      <c r="J46" s="10"/>
      <c r="K46" s="10"/>
      <c r="L46" s="11"/>
      <c r="M46" s="2"/>
      <c r="N46" s="22"/>
      <c r="O46" s="22"/>
      <c r="P46" s="22"/>
      <c r="Q46" s="22"/>
      <c r="R46" s="7"/>
      <c r="S46" s="23"/>
    </row>
    <row r="47" spans="1:19" x14ac:dyDescent="0.3">
      <c r="A47" s="3"/>
      <c r="B47" s="4" t="s">
        <v>24</v>
      </c>
      <c r="C47" s="10">
        <v>24620.882000000001</v>
      </c>
      <c r="D47" s="10">
        <v>24199.882000000001</v>
      </c>
      <c r="E47" s="10">
        <v>24521.295999999998</v>
      </c>
      <c r="F47" s="10">
        <v>24971.933000000001</v>
      </c>
      <c r="G47" s="9"/>
      <c r="H47" s="10"/>
      <c r="I47" s="10"/>
      <c r="J47" s="10"/>
      <c r="K47" s="10"/>
      <c r="L47" s="11"/>
      <c r="M47" s="2"/>
      <c r="N47" s="22"/>
      <c r="O47" s="22"/>
      <c r="P47" s="22"/>
      <c r="Q47" s="22"/>
      <c r="R47" s="7"/>
      <c r="S47" s="23"/>
    </row>
    <row r="48" spans="1:19" x14ac:dyDescent="0.3">
      <c r="A48" s="3"/>
      <c r="B48" s="4" t="s">
        <v>25</v>
      </c>
      <c r="C48" s="10">
        <v>20530.004000000001</v>
      </c>
      <c r="D48" s="10">
        <v>20571.075000000001</v>
      </c>
      <c r="E48" s="10">
        <v>20818.61</v>
      </c>
      <c r="F48" s="10">
        <v>20267.539000000001</v>
      </c>
      <c r="G48" s="9"/>
      <c r="H48" s="10"/>
      <c r="I48" s="10"/>
      <c r="J48" s="10"/>
      <c r="K48" s="10"/>
      <c r="L48" s="11"/>
      <c r="M48" s="2"/>
      <c r="N48" s="22"/>
      <c r="O48" s="22"/>
      <c r="P48" s="22"/>
      <c r="Q48" s="22"/>
      <c r="R48" s="7"/>
      <c r="S48" s="23"/>
    </row>
    <row r="49" spans="1:19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4"/>
      <c r="O49" s="24"/>
      <c r="P49" s="24"/>
      <c r="Q49" s="24"/>
      <c r="R49" s="24"/>
      <c r="S49" s="23"/>
    </row>
    <row r="50" spans="1:19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9" ht="20.25" x14ac:dyDescent="0.3">
      <c r="A51" s="8" t="s">
        <v>17</v>
      </c>
      <c r="B51" s="2"/>
      <c r="C51" s="9"/>
      <c r="D51" s="9"/>
      <c r="E51" s="9"/>
      <c r="F51" s="9"/>
      <c r="G51" s="9"/>
      <c r="H51" s="9"/>
      <c r="I51" s="9"/>
      <c r="J51" s="9"/>
      <c r="K51" s="9"/>
      <c r="L51" s="9"/>
      <c r="M51" s="2"/>
      <c r="N51" s="2"/>
      <c r="O51" s="2"/>
      <c r="P51" s="2"/>
      <c r="Q51" s="2"/>
      <c r="R51" s="2"/>
    </row>
    <row r="52" spans="1:19" x14ac:dyDescent="0.3">
      <c r="A52" s="3"/>
      <c r="B52" s="2"/>
      <c r="C52" s="25" t="s">
        <v>4</v>
      </c>
      <c r="D52" s="25" t="s">
        <v>5</v>
      </c>
      <c r="E52" s="25" t="s">
        <v>6</v>
      </c>
      <c r="F52" s="25" t="s">
        <v>7</v>
      </c>
      <c r="G52" s="9"/>
      <c r="H52" s="9" t="s">
        <v>2</v>
      </c>
      <c r="I52" s="9" t="s">
        <v>2</v>
      </c>
      <c r="J52" s="9" t="s">
        <v>2</v>
      </c>
      <c r="K52" s="9" t="s">
        <v>2</v>
      </c>
      <c r="L52" s="9"/>
      <c r="M52" s="2"/>
      <c r="N52" s="1" t="s">
        <v>4</v>
      </c>
      <c r="O52" s="1" t="s">
        <v>5</v>
      </c>
      <c r="P52" s="1" t="s">
        <v>6</v>
      </c>
      <c r="Q52" s="1" t="s">
        <v>7</v>
      </c>
      <c r="R52" s="1" t="s">
        <v>29</v>
      </c>
      <c r="S52" s="29" t="s">
        <v>50</v>
      </c>
    </row>
    <row r="53" spans="1:19" x14ac:dyDescent="0.3">
      <c r="A53" s="3" t="s">
        <v>29</v>
      </c>
      <c r="B53" s="4" t="s">
        <v>23</v>
      </c>
      <c r="C53" s="10">
        <v>11234.589</v>
      </c>
      <c r="D53" s="10">
        <v>11367.418</v>
      </c>
      <c r="E53" s="10">
        <v>11418.004000000001</v>
      </c>
      <c r="F53" s="10">
        <v>11247.882</v>
      </c>
      <c r="G53" s="9"/>
      <c r="H53" s="10">
        <f>C53/C61</f>
        <v>0.55755583789762542</v>
      </c>
      <c r="I53" s="10">
        <f t="shared" ref="I53:I58" si="18">D53/D61</f>
        <v>0.5645750362016021</v>
      </c>
      <c r="J53" s="10">
        <f t="shared" ref="J53:J58" si="19">E53/E61</f>
        <v>0.56720153550711172</v>
      </c>
      <c r="K53" s="10">
        <f t="shared" ref="K53:K58" si="20">F53/F61</f>
        <v>0.55403285772436695</v>
      </c>
      <c r="L53" s="11">
        <f>AVERAGE(H53:K53)</f>
        <v>0.56084131683267657</v>
      </c>
      <c r="M53" s="2"/>
      <c r="N53" s="5">
        <f>H53/L53</f>
        <v>0.99414187429413059</v>
      </c>
      <c r="O53" s="5">
        <f>I53/L53</f>
        <v>1.0066573543297621</v>
      </c>
      <c r="P53" s="5">
        <f>J53/L53</f>
        <v>1.0113404959362733</v>
      </c>
      <c r="Q53" s="5">
        <f>K53/L53</f>
        <v>0.98786027543983379</v>
      </c>
      <c r="R53" s="6">
        <f t="shared" ref="R53:R58" si="21">AVERAGE(N53:Q53)</f>
        <v>1</v>
      </c>
      <c r="S53" s="28">
        <f>_xlfn.STDEV.S(N53:Q53)</f>
        <v>1.0872254656312154E-2</v>
      </c>
    </row>
    <row r="54" spans="1:19" x14ac:dyDescent="0.3">
      <c r="A54" s="3"/>
      <c r="B54" s="4" t="s">
        <v>24</v>
      </c>
      <c r="C54" s="10">
        <v>23453.146000000001</v>
      </c>
      <c r="D54" s="10">
        <v>23762.146000000001</v>
      </c>
      <c r="E54" s="10">
        <v>23764.852999999999</v>
      </c>
      <c r="F54" s="10">
        <v>23549.438999999998</v>
      </c>
      <c r="G54" s="9"/>
      <c r="H54" s="10">
        <f t="shared" ref="H54:H57" si="22">C54/C62</f>
        <v>0.8443063799688415</v>
      </c>
      <c r="I54" s="10">
        <f t="shared" si="18"/>
        <v>0.86959318607917291</v>
      </c>
      <c r="J54" s="10">
        <f t="shared" si="19"/>
        <v>0.88045401847219884</v>
      </c>
      <c r="K54" s="10">
        <f t="shared" si="20"/>
        <v>0.87086782326338985</v>
      </c>
      <c r="L54" s="11"/>
      <c r="M54" s="2"/>
      <c r="N54" s="5">
        <f>H54/L53</f>
        <v>1.505428281812438</v>
      </c>
      <c r="O54" s="5">
        <f>I54/L53</f>
        <v>1.5505155557906418</v>
      </c>
      <c r="P54" s="5">
        <f>J54/L53</f>
        <v>1.5698808059372642</v>
      </c>
      <c r="Q54" s="5">
        <f>K54/L53</f>
        <v>1.5527882791902219</v>
      </c>
      <c r="R54" s="6">
        <f t="shared" si="21"/>
        <v>1.5446532306826415</v>
      </c>
      <c r="S54" s="28">
        <f t="shared" ref="S54:S58" si="23">_xlfn.STDEV.S(N54:Q54)</f>
        <v>2.7541320695700758E-2</v>
      </c>
    </row>
    <row r="55" spans="1:19" x14ac:dyDescent="0.3">
      <c r="A55" s="3"/>
      <c r="B55" s="4" t="s">
        <v>25</v>
      </c>
      <c r="C55" s="10">
        <v>18508.245999999999</v>
      </c>
      <c r="D55" s="10">
        <v>18747.831999999999</v>
      </c>
      <c r="E55" s="10">
        <v>18862.245999999999</v>
      </c>
      <c r="F55" s="10">
        <v>18827.831999999999</v>
      </c>
      <c r="G55" s="9"/>
      <c r="H55" s="10">
        <f t="shared" si="22"/>
        <v>0.71598816136196552</v>
      </c>
      <c r="I55" s="10">
        <f t="shared" si="18"/>
        <v>0.7154540372759931</v>
      </c>
      <c r="J55" s="10">
        <f t="shared" si="19"/>
        <v>0.70813482452924215</v>
      </c>
      <c r="K55" s="10">
        <f t="shared" si="20"/>
        <v>0.70728322268880228</v>
      </c>
      <c r="L55" s="11"/>
      <c r="M55" s="2"/>
      <c r="N55" s="5">
        <f>H55/L53</f>
        <v>1.2766323376556368</v>
      </c>
      <c r="O55" s="5">
        <f>I55/L53</f>
        <v>1.2756799754277808</v>
      </c>
      <c r="P55" s="5">
        <f>J55/L53</f>
        <v>1.2626295589782834</v>
      </c>
      <c r="Q55" s="5">
        <f>K55/L53</f>
        <v>1.2611111226311733</v>
      </c>
      <c r="R55" s="6">
        <f t="shared" si="21"/>
        <v>1.2690132486732186</v>
      </c>
      <c r="S55" s="28">
        <f t="shared" si="23"/>
        <v>8.2803150634017317E-3</v>
      </c>
    </row>
    <row r="56" spans="1:19" x14ac:dyDescent="0.3">
      <c r="A56" s="3" t="s">
        <v>37</v>
      </c>
      <c r="B56" s="4" t="s">
        <v>23</v>
      </c>
      <c r="C56" s="10">
        <v>3743.8409999999999</v>
      </c>
      <c r="D56" s="10">
        <v>3940.134</v>
      </c>
      <c r="E56" s="10">
        <v>3981.962</v>
      </c>
      <c r="F56" s="10">
        <v>3967.8409999999999</v>
      </c>
      <c r="G56" s="9"/>
      <c r="H56" s="10">
        <f t="shared" si="22"/>
        <v>0.1771933063711035</v>
      </c>
      <c r="I56" s="10">
        <f t="shared" si="18"/>
        <v>0.18627364076043013</v>
      </c>
      <c r="J56" s="10">
        <f t="shared" si="19"/>
        <v>0.18887199417574302</v>
      </c>
      <c r="K56" s="10">
        <f t="shared" si="20"/>
        <v>0.18729864176136884</v>
      </c>
      <c r="L56" s="11"/>
      <c r="M56" s="2"/>
      <c r="N56" s="5">
        <f>H56/L53</f>
        <v>0.3159419626424706</v>
      </c>
      <c r="O56" s="5">
        <f>I56/L53</f>
        <v>0.33213252157027451</v>
      </c>
      <c r="P56" s="5">
        <f>J56/L53</f>
        <v>0.33676547805427071</v>
      </c>
      <c r="Q56" s="5">
        <f>K56/L53</f>
        <v>0.33396013478309444</v>
      </c>
      <c r="R56" s="6">
        <f t="shared" si="21"/>
        <v>0.32970002426252754</v>
      </c>
      <c r="S56" s="28">
        <f t="shared" si="23"/>
        <v>9.3678613999173214E-3</v>
      </c>
    </row>
    <row r="57" spans="1:19" x14ac:dyDescent="0.3">
      <c r="A57" s="3"/>
      <c r="B57" s="4" t="s">
        <v>24</v>
      </c>
      <c r="C57" s="10">
        <v>4102.326</v>
      </c>
      <c r="D57" s="10">
        <v>4199.6189999999997</v>
      </c>
      <c r="E57" s="10">
        <v>4238.9120000000003</v>
      </c>
      <c r="F57" s="10">
        <v>4118.6189999999997</v>
      </c>
      <c r="G57" s="9"/>
      <c r="H57" s="10">
        <f t="shared" si="22"/>
        <v>0.19345891097984955</v>
      </c>
      <c r="I57" s="10">
        <f t="shared" si="18"/>
        <v>0.20013055414458655</v>
      </c>
      <c r="J57" s="10">
        <f t="shared" si="19"/>
        <v>0.19978702138844825</v>
      </c>
      <c r="K57" s="10">
        <f t="shared" si="20"/>
        <v>0.19335722909561712</v>
      </c>
      <c r="L57" s="11"/>
      <c r="M57" s="2"/>
      <c r="N57" s="5">
        <f>H57/L53</f>
        <v>0.34494411373327327</v>
      </c>
      <c r="O57" s="5">
        <f>I57/L53</f>
        <v>0.35683989060366289</v>
      </c>
      <c r="P57" s="5">
        <f>J57/L53</f>
        <v>0.35622735949044465</v>
      </c>
      <c r="Q57" s="5">
        <f>K57/L53</f>
        <v>0.34476281131995135</v>
      </c>
      <c r="R57" s="6">
        <f t="shared" si="21"/>
        <v>0.35069354378683304</v>
      </c>
      <c r="S57" s="28">
        <f t="shared" si="23"/>
        <v>6.7485857523087453E-3</v>
      </c>
    </row>
    <row r="58" spans="1:19" x14ac:dyDescent="0.3">
      <c r="A58" s="3"/>
      <c r="B58" s="4" t="s">
        <v>25</v>
      </c>
      <c r="C58" s="10">
        <v>4051.5479999999998</v>
      </c>
      <c r="D58" s="10">
        <v>4084.4259999999999</v>
      </c>
      <c r="E58" s="10">
        <v>4120.2550000000001</v>
      </c>
      <c r="F58" s="10">
        <v>4119.5479999999998</v>
      </c>
      <c r="G58" s="9"/>
      <c r="H58" s="10">
        <f>C58/C66</f>
        <v>0.21217922052934146</v>
      </c>
      <c r="I58" s="10">
        <f t="shared" si="18"/>
        <v>0.21271559750469587</v>
      </c>
      <c r="J58" s="10">
        <f t="shared" si="19"/>
        <v>0.21517357113485233</v>
      </c>
      <c r="K58" s="10">
        <f t="shared" si="20"/>
        <v>0.21085570487403954</v>
      </c>
      <c r="L58" s="11"/>
      <c r="M58" s="2"/>
      <c r="N58" s="5">
        <f>H58/L53</f>
        <v>0.37832309097270694</v>
      </c>
      <c r="O58" s="5">
        <f>I58/L53</f>
        <v>0.37927947018239783</v>
      </c>
      <c r="P58" s="5">
        <f>J58/L53</f>
        <v>0.38366212452041581</v>
      </c>
      <c r="Q58" s="5">
        <f>K58/L53</f>
        <v>0.37596321552206002</v>
      </c>
      <c r="R58" s="6">
        <f t="shared" si="21"/>
        <v>0.37930697529939511</v>
      </c>
      <c r="S58" s="28">
        <f t="shared" si="23"/>
        <v>3.2206023808000524E-3</v>
      </c>
    </row>
    <row r="59" spans="1:19" x14ac:dyDescent="0.3">
      <c r="A59" s="3"/>
      <c r="B59" s="4"/>
      <c r="C59" s="10"/>
      <c r="D59" s="10"/>
      <c r="E59" s="10"/>
      <c r="F59" s="10"/>
      <c r="G59" s="9"/>
      <c r="H59" s="10"/>
      <c r="I59" s="10"/>
      <c r="J59" s="10"/>
      <c r="K59" s="10"/>
      <c r="L59" s="11"/>
      <c r="M59" s="2"/>
      <c r="N59" s="5"/>
      <c r="O59" s="5"/>
      <c r="P59" s="5"/>
      <c r="Q59" s="5"/>
      <c r="R59" s="7"/>
    </row>
    <row r="60" spans="1:19" x14ac:dyDescent="0.3">
      <c r="A60" s="3"/>
      <c r="B60" s="4"/>
      <c r="C60" s="10"/>
      <c r="D60" s="10"/>
      <c r="E60" s="10"/>
      <c r="F60" s="10"/>
      <c r="G60" s="9"/>
      <c r="H60" s="10"/>
      <c r="I60" s="10"/>
      <c r="J60" s="10"/>
      <c r="K60" s="10"/>
      <c r="L60" s="11"/>
      <c r="M60" s="2"/>
      <c r="N60" s="5"/>
      <c r="O60" s="5"/>
      <c r="P60" s="5"/>
      <c r="Q60" s="5"/>
      <c r="R60" s="21"/>
    </row>
    <row r="61" spans="1:19" x14ac:dyDescent="0.3">
      <c r="A61" s="3" t="s">
        <v>1</v>
      </c>
      <c r="B61" s="4" t="s">
        <v>23</v>
      </c>
      <c r="C61" s="12">
        <v>20149.710999999999</v>
      </c>
      <c r="D61" s="12">
        <v>20134.468000000001</v>
      </c>
      <c r="E61" s="12">
        <v>20130.418000000001</v>
      </c>
      <c r="F61" s="12">
        <v>20301.831999999999</v>
      </c>
      <c r="G61" s="9"/>
      <c r="H61" s="9"/>
      <c r="I61" s="9"/>
      <c r="J61" s="9"/>
      <c r="K61" s="9"/>
      <c r="L61" s="9"/>
      <c r="M61" s="2"/>
      <c r="N61" s="2"/>
      <c r="O61" s="2"/>
      <c r="P61" s="2"/>
      <c r="Q61" s="2"/>
      <c r="R61" s="2"/>
    </row>
    <row r="62" spans="1:19" x14ac:dyDescent="0.3">
      <c r="A62" s="3"/>
      <c r="B62" s="4" t="s">
        <v>24</v>
      </c>
      <c r="C62" s="12">
        <v>27778.004000000001</v>
      </c>
      <c r="D62" s="12">
        <v>27325.589</v>
      </c>
      <c r="E62" s="12">
        <v>26991.589</v>
      </c>
      <c r="F62" s="12">
        <v>27041.347000000002</v>
      </c>
      <c r="G62" s="9"/>
      <c r="H62" s="9"/>
      <c r="I62" s="9"/>
      <c r="J62" s="9"/>
      <c r="K62" s="9"/>
      <c r="L62" s="9"/>
      <c r="M62" s="2"/>
      <c r="N62" s="2"/>
      <c r="O62" s="2"/>
      <c r="P62" s="2"/>
      <c r="Q62" s="2"/>
      <c r="R62" s="2"/>
    </row>
    <row r="63" spans="1:19" x14ac:dyDescent="0.3">
      <c r="A63" s="3"/>
      <c r="B63" s="4" t="s">
        <v>25</v>
      </c>
      <c r="C63" s="12">
        <v>25849.933000000001</v>
      </c>
      <c r="D63" s="12">
        <v>26204.103999999999</v>
      </c>
      <c r="E63" s="12">
        <v>26636.518</v>
      </c>
      <c r="F63" s="12">
        <v>26619.933000000001</v>
      </c>
      <c r="G63" s="9"/>
      <c r="H63" s="9"/>
      <c r="I63" s="9"/>
      <c r="J63" s="9"/>
      <c r="K63" s="9"/>
      <c r="L63" s="9"/>
      <c r="M63" s="2"/>
      <c r="N63" s="2"/>
      <c r="O63" s="2"/>
      <c r="P63" s="2"/>
      <c r="Q63" s="2"/>
      <c r="R63" s="2"/>
    </row>
    <row r="64" spans="1:19" x14ac:dyDescent="0.3">
      <c r="A64" s="3"/>
      <c r="B64" s="4" t="s">
        <v>23</v>
      </c>
      <c r="C64" s="10">
        <v>21128.569</v>
      </c>
      <c r="D64" s="10">
        <v>21152.397000000001</v>
      </c>
      <c r="E64" s="10">
        <v>21082.861000000001</v>
      </c>
      <c r="F64" s="10">
        <v>21184.569</v>
      </c>
      <c r="G64" s="9"/>
      <c r="H64" s="10"/>
      <c r="I64" s="10"/>
      <c r="J64" s="10"/>
      <c r="K64" s="10"/>
      <c r="L64" s="11"/>
      <c r="M64" s="2"/>
      <c r="N64" s="22"/>
      <c r="O64" s="22"/>
      <c r="P64" s="22"/>
      <c r="Q64" s="22"/>
      <c r="R64" s="7"/>
      <c r="S64" s="23"/>
    </row>
    <row r="65" spans="1:19" x14ac:dyDescent="0.3">
      <c r="A65" s="3"/>
      <c r="B65" s="4" t="s">
        <v>24</v>
      </c>
      <c r="C65" s="10">
        <v>21205.153999999999</v>
      </c>
      <c r="D65" s="10">
        <v>20984.397000000001</v>
      </c>
      <c r="E65" s="10">
        <v>21217.153999999999</v>
      </c>
      <c r="F65" s="10">
        <v>21300.569</v>
      </c>
      <c r="G65" s="9"/>
      <c r="H65" s="10"/>
      <c r="I65" s="10"/>
      <c r="J65" s="10"/>
      <c r="K65" s="10"/>
      <c r="L65" s="11"/>
      <c r="M65" s="2"/>
      <c r="N65" s="22"/>
      <c r="O65" s="22"/>
      <c r="P65" s="22"/>
      <c r="Q65" s="22"/>
      <c r="R65" s="7"/>
      <c r="S65" s="23"/>
    </row>
    <row r="66" spans="1:19" x14ac:dyDescent="0.3">
      <c r="A66" s="3"/>
      <c r="B66" s="4" t="s">
        <v>25</v>
      </c>
      <c r="C66" s="10">
        <v>19094.933000000001</v>
      </c>
      <c r="D66" s="10">
        <v>19201.347000000002</v>
      </c>
      <c r="E66" s="10">
        <v>19148.518</v>
      </c>
      <c r="F66" s="10">
        <v>19537.285</v>
      </c>
      <c r="G66" s="9"/>
      <c r="H66" s="10"/>
      <c r="I66" s="10"/>
      <c r="J66" s="10"/>
      <c r="K66" s="10"/>
      <c r="L66" s="11"/>
      <c r="M66" s="2"/>
      <c r="N66" s="22"/>
      <c r="O66" s="22"/>
      <c r="P66" s="22"/>
      <c r="Q66" s="22"/>
      <c r="R66" s="7"/>
      <c r="S66" s="23"/>
    </row>
    <row r="67" spans="1:19" x14ac:dyDescent="0.3">
      <c r="A67" s="2"/>
      <c r="B67" s="4"/>
      <c r="C67" s="12"/>
      <c r="D67" s="12"/>
      <c r="E67" s="12"/>
      <c r="F67" s="12"/>
      <c r="G67" s="9"/>
      <c r="H67" s="9"/>
      <c r="I67" s="9"/>
      <c r="J67" s="9"/>
      <c r="K67" s="9"/>
      <c r="L67" s="9"/>
      <c r="M67" s="2"/>
      <c r="N67" s="24"/>
      <c r="O67" s="24"/>
      <c r="P67" s="24"/>
      <c r="Q67" s="24"/>
      <c r="R67" s="24"/>
      <c r="S67" s="23"/>
    </row>
    <row r="68" spans="1:19" x14ac:dyDescent="0.3">
      <c r="A68" s="3"/>
      <c r="B68" s="2"/>
      <c r="C68" s="25" t="s">
        <v>4</v>
      </c>
      <c r="D68" s="25" t="s">
        <v>5</v>
      </c>
      <c r="E68" s="25" t="s">
        <v>6</v>
      </c>
      <c r="F68" s="25" t="s">
        <v>7</v>
      </c>
      <c r="G68" s="9"/>
      <c r="H68" s="9" t="s">
        <v>2</v>
      </c>
      <c r="I68" s="9" t="s">
        <v>2</v>
      </c>
      <c r="J68" s="9" t="s">
        <v>2</v>
      </c>
      <c r="K68" s="9" t="s">
        <v>2</v>
      </c>
      <c r="L68" s="9"/>
      <c r="M68" s="2"/>
      <c r="N68" s="1" t="s">
        <v>4</v>
      </c>
      <c r="O68" s="1" t="s">
        <v>5</v>
      </c>
      <c r="P68" s="1" t="s">
        <v>6</v>
      </c>
      <c r="Q68" s="1" t="s">
        <v>7</v>
      </c>
      <c r="R68" s="1" t="s">
        <v>32</v>
      </c>
      <c r="S68" s="29" t="s">
        <v>50</v>
      </c>
    </row>
    <row r="69" spans="1:19" x14ac:dyDescent="0.3">
      <c r="A69" s="3" t="s">
        <v>32</v>
      </c>
      <c r="B69" s="4" t="s">
        <v>23</v>
      </c>
      <c r="C69" s="10">
        <v>17726.125</v>
      </c>
      <c r="D69" s="10">
        <v>17067.367999999999</v>
      </c>
      <c r="E69" s="10">
        <v>17306.418000000001</v>
      </c>
      <c r="F69" s="10">
        <v>17308.295999999998</v>
      </c>
      <c r="G69" s="9"/>
      <c r="H69" s="10">
        <f>C69/C77</f>
        <v>0.69745225548826639</v>
      </c>
      <c r="I69" s="10">
        <f t="shared" ref="I69:I74" si="24">D69/D77</f>
        <v>0.67137110637149577</v>
      </c>
      <c r="J69" s="10">
        <f t="shared" ref="J69:J74" si="25">E69/E77</f>
        <v>0.68349000381506653</v>
      </c>
      <c r="K69" s="10">
        <f>F69/F77</f>
        <v>0.68683509870506332</v>
      </c>
      <c r="L69" s="11">
        <f>AVERAGE(H69:K69)</f>
        <v>0.684787116094973</v>
      </c>
      <c r="M69" s="2"/>
      <c r="N69" s="5">
        <f>H69/L69</f>
        <v>1.0184950024549482</v>
      </c>
      <c r="O69" s="5">
        <f>I69/L69</f>
        <v>0.98040849570888167</v>
      </c>
      <c r="P69" s="5">
        <f>J69/L69</f>
        <v>0.99810581675761756</v>
      </c>
      <c r="Q69" s="5">
        <f>K69/L69</f>
        <v>1.0029906850785526</v>
      </c>
      <c r="R69" s="6">
        <f t="shared" ref="R69:R74" si="26">AVERAGE(N69:Q69)</f>
        <v>1</v>
      </c>
      <c r="S69" s="28">
        <f>_xlfn.STDEV.S(N69:Q69)</f>
        <v>1.5688895049176733E-2</v>
      </c>
    </row>
    <row r="70" spans="1:19" x14ac:dyDescent="0.3">
      <c r="A70" s="3"/>
      <c r="B70" s="4" t="s">
        <v>24</v>
      </c>
      <c r="C70" s="10">
        <v>25863.831999999999</v>
      </c>
      <c r="D70" s="10">
        <v>26096.245999999999</v>
      </c>
      <c r="E70" s="10">
        <v>25957.245999999999</v>
      </c>
      <c r="F70" s="10">
        <v>26118.418000000001</v>
      </c>
      <c r="G70" s="9"/>
      <c r="H70" s="10">
        <f t="shared" ref="H70:H73" si="27">C70/C78</f>
        <v>1.0055166538222458</v>
      </c>
      <c r="I70" s="10">
        <f t="shared" si="24"/>
        <v>1.0416666317398691</v>
      </c>
      <c r="J70" s="10">
        <f t="shared" si="25"/>
        <v>1.0307715162530322</v>
      </c>
      <c r="K70" s="10">
        <f t="shared" ref="K70:K73" si="28">F70/F78</f>
        <v>1.0470655193629255</v>
      </c>
      <c r="L70" s="11"/>
      <c r="M70" s="2"/>
      <c r="N70" s="5">
        <f>H70/L69</f>
        <v>1.4683638611021865</v>
      </c>
      <c r="O70" s="5">
        <f>I70/L69</f>
        <v>1.5211539575686184</v>
      </c>
      <c r="P70" s="5">
        <f>J70/L69</f>
        <v>1.5052437349158225</v>
      </c>
      <c r="Q70" s="5">
        <f>K70/L69</f>
        <v>1.5290379955362772</v>
      </c>
      <c r="R70" s="6">
        <f t="shared" si="26"/>
        <v>1.5059498872807262</v>
      </c>
      <c r="S70" s="28">
        <f t="shared" ref="S70:S74" si="29">_xlfn.STDEV.S(N70:Q70)</f>
        <v>2.6940876694442933E-2</v>
      </c>
    </row>
    <row r="71" spans="1:19" x14ac:dyDescent="0.3">
      <c r="A71" s="3"/>
      <c r="B71" s="4" t="s">
        <v>25</v>
      </c>
      <c r="C71" s="10">
        <v>18686.760999999999</v>
      </c>
      <c r="D71" s="10">
        <v>18628.64</v>
      </c>
      <c r="E71" s="10">
        <v>18910.518</v>
      </c>
      <c r="F71" s="10">
        <v>18982.689999999999</v>
      </c>
      <c r="G71" s="9"/>
      <c r="H71" s="10">
        <f t="shared" si="27"/>
        <v>0.80786291047759762</v>
      </c>
      <c r="I71" s="10">
        <f t="shared" si="24"/>
        <v>0.78417192324017049</v>
      </c>
      <c r="J71" s="10">
        <f t="shared" si="25"/>
        <v>0.80381172295192382</v>
      </c>
      <c r="K71" s="10">
        <f t="shared" si="28"/>
        <v>0.81567228405332703</v>
      </c>
      <c r="L71" s="11"/>
      <c r="M71" s="2"/>
      <c r="N71" s="5">
        <f>H71/L69</f>
        <v>1.1797285484640387</v>
      </c>
      <c r="O71" s="5">
        <f>I71/L69</f>
        <v>1.1451324138689167</v>
      </c>
      <c r="P71" s="5">
        <f>J71/L69</f>
        <v>1.1738125675256474</v>
      </c>
      <c r="Q71" s="5">
        <f>K71/L69</f>
        <v>1.1911326379864331</v>
      </c>
      <c r="R71" s="6">
        <f t="shared" si="26"/>
        <v>1.1724515419612591</v>
      </c>
      <c r="S71" s="28">
        <f t="shared" si="29"/>
        <v>1.9579966995682069E-2</v>
      </c>
    </row>
    <row r="72" spans="1:19" x14ac:dyDescent="0.3">
      <c r="A72" s="3" t="s">
        <v>38</v>
      </c>
      <c r="B72" s="4" t="s">
        <v>23</v>
      </c>
      <c r="C72" s="10">
        <v>6949.3969999999999</v>
      </c>
      <c r="D72" s="10">
        <v>5920.1040000000003</v>
      </c>
      <c r="E72" s="10">
        <v>6417.518</v>
      </c>
      <c r="F72" s="10">
        <v>6619.518</v>
      </c>
      <c r="G72" s="9"/>
      <c r="H72" s="10">
        <f t="shared" si="27"/>
        <v>0.3232896886947928</v>
      </c>
      <c r="I72" s="10">
        <f t="shared" si="24"/>
        <v>0.28037978859072277</v>
      </c>
      <c r="J72" s="10">
        <f t="shared" si="25"/>
        <v>0.30761752322547725</v>
      </c>
      <c r="K72" s="10">
        <f t="shared" si="28"/>
        <v>0.30612485281698609</v>
      </c>
      <c r="L72" s="11"/>
      <c r="M72" s="2"/>
      <c r="N72" s="5">
        <f>H72/L69</f>
        <v>0.47210246965270852</v>
      </c>
      <c r="O72" s="5">
        <f>I72/L69</f>
        <v>0.40944080576398717</v>
      </c>
      <c r="P72" s="5">
        <f>J72/L69</f>
        <v>0.44921628341911418</v>
      </c>
      <c r="Q72" s="5">
        <f>K72/L69</f>
        <v>0.4470365251067745</v>
      </c>
      <c r="R72" s="6">
        <f t="shared" si="26"/>
        <v>0.44444902098564609</v>
      </c>
      <c r="S72" s="28">
        <f t="shared" si="29"/>
        <v>2.5946806642785293E-2</v>
      </c>
    </row>
    <row r="73" spans="1:19" x14ac:dyDescent="0.3">
      <c r="A73" s="3"/>
      <c r="B73" s="4" t="s">
        <v>24</v>
      </c>
      <c r="C73" s="10">
        <v>2883.2550000000001</v>
      </c>
      <c r="D73" s="10">
        <v>1663.184</v>
      </c>
      <c r="E73" s="10">
        <v>2027.134</v>
      </c>
      <c r="F73" s="10">
        <v>2317.134</v>
      </c>
      <c r="G73" s="9"/>
      <c r="H73" s="10">
        <f t="shared" si="27"/>
        <v>0.13982737429452344</v>
      </c>
      <c r="I73" s="10">
        <f t="shared" si="24"/>
        <v>8.1664803510834702E-2</v>
      </c>
      <c r="J73" s="10">
        <f t="shared" si="25"/>
        <v>9.9421826969882388E-2</v>
      </c>
      <c r="K73" s="10">
        <f t="shared" si="28"/>
        <v>0.11090580391504043</v>
      </c>
      <c r="L73" s="11"/>
      <c r="M73" s="2"/>
      <c r="N73" s="5">
        <f>H73/L69</f>
        <v>0.20419101207962972</v>
      </c>
      <c r="O73" s="5">
        <f>I73/L69</f>
        <v>0.11925575349099972</v>
      </c>
      <c r="P73" s="5">
        <f>J73/L69</f>
        <v>0.14518647420944408</v>
      </c>
      <c r="Q73" s="5">
        <f>K73/L69</f>
        <v>0.1619566158713461</v>
      </c>
      <c r="R73" s="6">
        <f t="shared" si="26"/>
        <v>0.15764746391285492</v>
      </c>
      <c r="S73" s="28">
        <f t="shared" si="29"/>
        <v>3.5656090457117082E-2</v>
      </c>
    </row>
    <row r="74" spans="1:19" x14ac:dyDescent="0.3">
      <c r="A74" s="3"/>
      <c r="B74" s="4" t="s">
        <v>25</v>
      </c>
      <c r="C74" s="10">
        <v>3744.8609999999999</v>
      </c>
      <c r="D74" s="10">
        <v>2669.2550000000001</v>
      </c>
      <c r="E74" s="10">
        <v>3051.9119999999998</v>
      </c>
      <c r="F74" s="10">
        <v>3315.0329999999999</v>
      </c>
      <c r="G74" s="9"/>
      <c r="H74" s="10">
        <f>C74/C82</f>
        <v>0.23102953481386501</v>
      </c>
      <c r="I74" s="10">
        <f t="shared" si="24"/>
        <v>0.16364305386272598</v>
      </c>
      <c r="J74" s="10">
        <f t="shared" si="25"/>
        <v>0.18840968014126935</v>
      </c>
      <c r="K74" s="10">
        <f>F74/F82</f>
        <v>0.19800863237366501</v>
      </c>
      <c r="L74" s="11"/>
      <c r="M74" s="2"/>
      <c r="N74" s="5">
        <f>H74/L69</f>
        <v>0.33737424286151957</v>
      </c>
      <c r="O74" s="5">
        <f>I74/L69</f>
        <v>0.23896923586399713</v>
      </c>
      <c r="P74" s="5">
        <f>J74/L69</f>
        <v>0.27513613459272335</v>
      </c>
      <c r="Q74" s="5">
        <f>K74/L69</f>
        <v>0.28915355987247171</v>
      </c>
      <c r="R74" s="6">
        <f t="shared" si="26"/>
        <v>0.28515829329767794</v>
      </c>
      <c r="S74" s="28">
        <f t="shared" si="29"/>
        <v>4.0728123925924828E-2</v>
      </c>
    </row>
    <row r="75" spans="1:19" x14ac:dyDescent="0.3">
      <c r="A75" s="3"/>
      <c r="B75" s="4"/>
      <c r="C75" s="10"/>
      <c r="D75" s="10"/>
      <c r="E75" s="10"/>
      <c r="F75" s="10"/>
      <c r="G75" s="9"/>
      <c r="H75" s="10"/>
      <c r="I75" s="10"/>
      <c r="J75" s="10"/>
      <c r="K75" s="10"/>
      <c r="L75" s="11"/>
      <c r="M75" s="2"/>
      <c r="N75" s="5"/>
      <c r="O75" s="5"/>
      <c r="P75" s="5"/>
      <c r="Q75" s="5"/>
      <c r="R75" s="7"/>
    </row>
    <row r="76" spans="1:19" x14ac:dyDescent="0.3">
      <c r="A76" s="3"/>
      <c r="B76" s="4"/>
      <c r="C76" s="10"/>
      <c r="D76" s="10"/>
      <c r="E76" s="10"/>
      <c r="F76" s="10"/>
      <c r="G76" s="9"/>
      <c r="H76" s="10"/>
      <c r="I76" s="10"/>
      <c r="J76" s="10"/>
      <c r="K76" s="10"/>
      <c r="L76" s="11"/>
      <c r="M76" s="2"/>
      <c r="N76" s="5"/>
      <c r="O76" s="5"/>
      <c r="P76" s="5"/>
      <c r="Q76" s="5"/>
      <c r="R76" s="21"/>
    </row>
    <row r="77" spans="1:19" x14ac:dyDescent="0.3">
      <c r="A77" s="3" t="s">
        <v>1</v>
      </c>
      <c r="B77" s="4" t="s">
        <v>23</v>
      </c>
      <c r="C77" s="12">
        <v>25415.539000000001</v>
      </c>
      <c r="D77" s="12">
        <v>25421.66</v>
      </c>
      <c r="E77" s="12">
        <v>25320.66</v>
      </c>
      <c r="F77" s="12">
        <v>25200.075000000001</v>
      </c>
      <c r="G77" s="9"/>
      <c r="H77" s="9"/>
      <c r="I77" s="9"/>
      <c r="J77" s="9"/>
      <c r="K77" s="9"/>
      <c r="L77" s="9"/>
      <c r="M77" s="2"/>
      <c r="N77" s="2"/>
      <c r="O77" s="2"/>
      <c r="P77" s="2"/>
      <c r="Q77" s="2"/>
      <c r="R77" s="2"/>
    </row>
    <row r="78" spans="1:19" x14ac:dyDescent="0.3">
      <c r="A78" s="3"/>
      <c r="B78" s="4" t="s">
        <v>24</v>
      </c>
      <c r="C78" s="12">
        <v>25721.933000000001</v>
      </c>
      <c r="D78" s="12">
        <v>25052.397000000001</v>
      </c>
      <c r="E78" s="12">
        <v>25182.347000000002</v>
      </c>
      <c r="F78" s="12">
        <v>24944.397000000001</v>
      </c>
      <c r="G78" s="9"/>
      <c r="H78" s="9"/>
      <c r="I78" s="9"/>
      <c r="J78" s="9"/>
      <c r="K78" s="9"/>
      <c r="L78" s="9"/>
      <c r="M78" s="2"/>
      <c r="N78" s="2"/>
      <c r="O78" s="2"/>
      <c r="P78" s="2"/>
      <c r="Q78" s="2"/>
      <c r="R78" s="2"/>
    </row>
    <row r="79" spans="1:19" x14ac:dyDescent="0.3">
      <c r="A79" s="3"/>
      <c r="B79" s="4" t="s">
        <v>25</v>
      </c>
      <c r="C79" s="12">
        <v>23131.103999999999</v>
      </c>
      <c r="D79" s="12">
        <v>23755.811000000002</v>
      </c>
      <c r="E79" s="12">
        <v>23526.054</v>
      </c>
      <c r="F79" s="12">
        <v>23272.447</v>
      </c>
      <c r="G79" s="9"/>
      <c r="H79" s="9"/>
      <c r="I79" s="9"/>
      <c r="J79" s="9"/>
      <c r="K79" s="9"/>
      <c r="L79" s="9"/>
      <c r="M79" s="2"/>
      <c r="N79" s="2"/>
      <c r="O79" s="2"/>
      <c r="P79" s="2"/>
      <c r="Q79" s="2"/>
      <c r="R79" s="2"/>
    </row>
    <row r="80" spans="1:19" x14ac:dyDescent="0.3">
      <c r="A80" s="3"/>
      <c r="B80" s="4" t="s">
        <v>23</v>
      </c>
      <c r="C80" s="10">
        <v>21495.882000000001</v>
      </c>
      <c r="D80" s="10">
        <v>21114.589</v>
      </c>
      <c r="E80" s="10">
        <v>20862.004000000001</v>
      </c>
      <c r="F80" s="10">
        <v>21623.589</v>
      </c>
      <c r="G80" s="9"/>
      <c r="H80" s="10"/>
      <c r="I80" s="10"/>
      <c r="J80" s="10"/>
      <c r="K80" s="10"/>
      <c r="L80" s="11"/>
      <c r="M80" s="2"/>
      <c r="N80" s="22"/>
      <c r="O80" s="22"/>
      <c r="P80" s="22"/>
      <c r="Q80" s="22"/>
      <c r="R80" s="7"/>
      <c r="S80" s="23"/>
    </row>
    <row r="81" spans="1:19" x14ac:dyDescent="0.3">
      <c r="A81" s="3"/>
      <c r="B81" s="4" t="s">
        <v>24</v>
      </c>
      <c r="C81" s="10">
        <v>20620.103999999999</v>
      </c>
      <c r="D81" s="10">
        <v>20365.983</v>
      </c>
      <c r="E81" s="10">
        <v>20389.224999999999</v>
      </c>
      <c r="F81" s="10">
        <v>20892.811000000002</v>
      </c>
      <c r="G81" s="9"/>
      <c r="H81" s="10"/>
      <c r="I81" s="10"/>
      <c r="J81" s="10"/>
      <c r="K81" s="10"/>
      <c r="L81" s="11"/>
      <c r="M81" s="2"/>
      <c r="N81" s="22"/>
      <c r="O81" s="22"/>
      <c r="P81" s="22"/>
      <c r="Q81" s="22"/>
      <c r="R81" s="7"/>
      <c r="S81" s="23"/>
    </row>
    <row r="82" spans="1:19" x14ac:dyDescent="0.3">
      <c r="A82" s="3"/>
      <c r="B82" s="4" t="s">
        <v>25</v>
      </c>
      <c r="C82" s="10">
        <v>16209.447</v>
      </c>
      <c r="D82" s="10">
        <v>16311.447</v>
      </c>
      <c r="E82" s="10">
        <v>16198.276</v>
      </c>
      <c r="F82" s="10">
        <v>16741.861000000001</v>
      </c>
      <c r="G82" s="9"/>
      <c r="H82" s="10"/>
      <c r="I82" s="10"/>
      <c r="J82" s="10"/>
      <c r="K82" s="10"/>
      <c r="L82" s="11"/>
      <c r="M82" s="2"/>
      <c r="N82" s="22"/>
      <c r="O82" s="22"/>
      <c r="P82" s="22"/>
      <c r="Q82" s="22"/>
      <c r="R82" s="7"/>
      <c r="S82" s="23"/>
    </row>
    <row r="83" spans="1:19" x14ac:dyDescent="0.3">
      <c r="A83" s="3"/>
      <c r="B83" s="2"/>
      <c r="C83" s="9"/>
      <c r="D83" s="9"/>
      <c r="E83" s="9"/>
      <c r="F83" s="9"/>
      <c r="G83" s="9"/>
      <c r="H83" s="9"/>
      <c r="I83" s="9"/>
      <c r="J83" s="9"/>
      <c r="K83" s="9"/>
      <c r="L83" s="9"/>
      <c r="M83" s="2"/>
      <c r="N83" s="21"/>
      <c r="O83" s="21"/>
      <c r="P83" s="21"/>
      <c r="Q83" s="21"/>
      <c r="R83" s="21"/>
      <c r="S83" s="23"/>
    </row>
    <row r="84" spans="1:19" x14ac:dyDescent="0.3">
      <c r="A84" s="3"/>
      <c r="B84" s="2"/>
      <c r="C84" s="25" t="s">
        <v>4</v>
      </c>
      <c r="D84" s="25" t="s">
        <v>5</v>
      </c>
      <c r="E84" s="25" t="s">
        <v>6</v>
      </c>
      <c r="F84" s="25" t="s">
        <v>7</v>
      </c>
      <c r="G84" s="9"/>
      <c r="H84" s="9" t="s">
        <v>2</v>
      </c>
      <c r="I84" s="9" t="s">
        <v>2</v>
      </c>
      <c r="J84" s="9" t="s">
        <v>2</v>
      </c>
      <c r="K84" s="9" t="s">
        <v>2</v>
      </c>
      <c r="L84" s="9"/>
      <c r="M84" s="2"/>
      <c r="N84" s="1" t="s">
        <v>4</v>
      </c>
      <c r="O84" s="1" t="s">
        <v>5</v>
      </c>
      <c r="P84" s="1" t="s">
        <v>6</v>
      </c>
      <c r="Q84" s="1" t="s">
        <v>7</v>
      </c>
      <c r="R84" s="1" t="s">
        <v>39</v>
      </c>
      <c r="S84" s="29" t="s">
        <v>50</v>
      </c>
    </row>
    <row r="85" spans="1:19" x14ac:dyDescent="0.3">
      <c r="A85" s="3" t="s">
        <v>39</v>
      </c>
      <c r="B85" s="4" t="s">
        <v>23</v>
      </c>
      <c r="C85" s="10">
        <v>19581.004000000001</v>
      </c>
      <c r="D85" s="10">
        <v>19456.760999999999</v>
      </c>
      <c r="E85" s="10">
        <v>19393.710999999999</v>
      </c>
      <c r="F85" s="10">
        <v>20174.245999999999</v>
      </c>
      <c r="G85" s="9"/>
      <c r="H85" s="10">
        <f>C85/C93</f>
        <v>0.74772767168816301</v>
      </c>
      <c r="I85" s="10">
        <f t="shared" ref="I85:I90" si="30">D85/D93</f>
        <v>0.72751590406618216</v>
      </c>
      <c r="J85" s="10">
        <f t="shared" ref="J85:J90" si="31">E85/E93</f>
        <v>0.75279996540655214</v>
      </c>
      <c r="K85" s="10">
        <f>F85/F93</f>
        <v>0.77604157230244686</v>
      </c>
      <c r="L85" s="11">
        <f>AVERAGE(H85:K85)</f>
        <v>0.7510212783658361</v>
      </c>
      <c r="M85" s="2"/>
      <c r="N85" s="5">
        <f>H85/L85</f>
        <v>0.99561449618998854</v>
      </c>
      <c r="O85" s="5">
        <f>I85/L85</f>
        <v>0.96870211939826822</v>
      </c>
      <c r="P85" s="5">
        <f>J85/L85</f>
        <v>1.0023683577176219</v>
      </c>
      <c r="Q85" s="5">
        <f>K85/L85</f>
        <v>1.0333150266941211</v>
      </c>
      <c r="R85" s="6">
        <f t="shared" ref="R85:R90" si="32">AVERAGE(N85:Q85)</f>
        <v>0.99999999999999989</v>
      </c>
      <c r="S85" s="28">
        <f>_xlfn.STDEV.S(N85:Q85)</f>
        <v>2.6547379630492755E-2</v>
      </c>
    </row>
    <row r="86" spans="1:19" x14ac:dyDescent="0.3">
      <c r="A86" s="3"/>
      <c r="B86" s="4" t="s">
        <v>24</v>
      </c>
      <c r="C86" s="10">
        <v>37228.245999999999</v>
      </c>
      <c r="D86" s="10">
        <v>37475.538999999997</v>
      </c>
      <c r="E86" s="10">
        <v>37819.417999999998</v>
      </c>
      <c r="F86" s="10">
        <v>37820.417999999998</v>
      </c>
      <c r="G86" s="9"/>
      <c r="H86" s="10">
        <f t="shared" ref="H86:H89" si="33">C86/C94</f>
        <v>1.1774081574414672</v>
      </c>
      <c r="I86" s="10">
        <f t="shared" si="30"/>
        <v>1.1542531947559496</v>
      </c>
      <c r="J86" s="10">
        <f t="shared" si="31"/>
        <v>1.2043725191080843</v>
      </c>
      <c r="K86" s="10">
        <f t="shared" ref="K86:K89" si="34">F86/F94</f>
        <v>1.2013819488035884</v>
      </c>
      <c r="L86" s="11"/>
      <c r="M86" s="2"/>
      <c r="N86" s="5">
        <f>H86/L85</f>
        <v>1.5677427409292795</v>
      </c>
      <c r="O86" s="5">
        <f>I86/L85</f>
        <v>1.5369114404687905</v>
      </c>
      <c r="P86" s="5">
        <f>J86/L85</f>
        <v>1.6036463330688915</v>
      </c>
      <c r="Q86" s="5">
        <f>K86/L85</f>
        <v>1.599664328309981</v>
      </c>
      <c r="R86" s="6">
        <f t="shared" si="32"/>
        <v>1.5769912106942354</v>
      </c>
      <c r="S86" s="28">
        <f t="shared" ref="S86:S90" si="35">_xlfn.STDEV.S(N86:Q86)</f>
        <v>3.1179523117708142E-2</v>
      </c>
    </row>
    <row r="87" spans="1:19" x14ac:dyDescent="0.3">
      <c r="A87" s="3"/>
      <c r="B87" s="4" t="s">
        <v>25</v>
      </c>
      <c r="C87" s="10">
        <v>26279.731</v>
      </c>
      <c r="D87" s="10">
        <v>26433.016</v>
      </c>
      <c r="E87" s="10">
        <v>26002.61</v>
      </c>
      <c r="F87" s="10">
        <v>26078.024000000001</v>
      </c>
      <c r="G87" s="9"/>
      <c r="H87" s="10">
        <f t="shared" si="33"/>
        <v>0.85740744154406701</v>
      </c>
      <c r="I87" s="10">
        <f t="shared" si="30"/>
        <v>0.86446887261494887</v>
      </c>
      <c r="J87" s="10">
        <f t="shared" si="31"/>
        <v>0.85045517515933722</v>
      </c>
      <c r="K87" s="10">
        <f t="shared" si="34"/>
        <v>0.86048893069351762</v>
      </c>
      <c r="L87" s="11"/>
      <c r="M87" s="2"/>
      <c r="N87" s="5">
        <f>H87/L85</f>
        <v>1.1416553248793682</v>
      </c>
      <c r="O87" s="5">
        <f>I87/L85</f>
        <v>1.1510577629650733</v>
      </c>
      <c r="P87" s="5">
        <f>J87/L85</f>
        <v>1.1323982417779981</v>
      </c>
      <c r="Q87" s="5">
        <f>K87/L85</f>
        <v>1.1457583899165609</v>
      </c>
      <c r="R87" s="6">
        <f t="shared" si="32"/>
        <v>1.1427174298847502</v>
      </c>
      <c r="S87" s="28">
        <f t="shared" si="35"/>
        <v>7.8829415835882481E-3</v>
      </c>
    </row>
    <row r="88" spans="1:19" x14ac:dyDescent="0.3">
      <c r="A88" s="3" t="s">
        <v>40</v>
      </c>
      <c r="B88" s="4" t="s">
        <v>23</v>
      </c>
      <c r="C88" s="10">
        <v>1928.82</v>
      </c>
      <c r="D88" s="10">
        <v>1933.0160000000001</v>
      </c>
      <c r="E88" s="10">
        <v>1837.2339999999999</v>
      </c>
      <c r="F88" s="10">
        <v>1975.941</v>
      </c>
      <c r="G88" s="9"/>
      <c r="H88" s="10">
        <f t="shared" si="33"/>
        <v>0.10971058899266325</v>
      </c>
      <c r="I88" s="10">
        <f t="shared" si="30"/>
        <v>0.1099610082516151</v>
      </c>
      <c r="J88" s="10">
        <f t="shared" si="31"/>
        <v>0.1083523667936927</v>
      </c>
      <c r="K88" s="10">
        <f t="shared" si="34"/>
        <v>0.11667402494713937</v>
      </c>
      <c r="L88" s="11"/>
      <c r="M88" s="2"/>
      <c r="N88" s="5">
        <f>H88/L85</f>
        <v>0.14608186499240736</v>
      </c>
      <c r="O88" s="5">
        <f>I88/L85</f>
        <v>0.14641530329324584</v>
      </c>
      <c r="P88" s="5">
        <f>J88/L85</f>
        <v>0.14427336470340632</v>
      </c>
      <c r="Q88" s="5">
        <f>K88/L85</f>
        <v>0.15535382060147879</v>
      </c>
      <c r="R88" s="6">
        <f t="shared" si="32"/>
        <v>0.14803108839763457</v>
      </c>
      <c r="S88" s="28">
        <f t="shared" si="35"/>
        <v>4.9716907814287776E-3</v>
      </c>
    </row>
    <row r="89" spans="1:19" x14ac:dyDescent="0.3">
      <c r="A89" s="3"/>
      <c r="B89" s="4" t="s">
        <v>24</v>
      </c>
      <c r="C89" s="10">
        <v>1811.527</v>
      </c>
      <c r="D89" s="10">
        <v>1754.527</v>
      </c>
      <c r="E89" s="10">
        <v>1711.941</v>
      </c>
      <c r="F89" s="10">
        <v>1833.355</v>
      </c>
      <c r="G89" s="9"/>
      <c r="H89" s="10">
        <f t="shared" si="33"/>
        <v>0.10560747821553947</v>
      </c>
      <c r="I89" s="10">
        <f t="shared" si="30"/>
        <v>0.1017169935319539</v>
      </c>
      <c r="J89" s="10">
        <f t="shared" si="31"/>
        <v>0.10301224317431613</v>
      </c>
      <c r="K89" s="10">
        <f t="shared" si="34"/>
        <v>0.10968830442332804</v>
      </c>
      <c r="L89" s="11"/>
      <c r="M89" s="2"/>
      <c r="N89" s="5">
        <f>H89/L85</f>
        <v>0.14061849012498437</v>
      </c>
      <c r="O89" s="5">
        <f>I89/L85</f>
        <v>0.1354382311953693</v>
      </c>
      <c r="P89" s="5">
        <f>J89/L85</f>
        <v>0.13716288225343332</v>
      </c>
      <c r="Q89" s="5">
        <f>K89/L85</f>
        <v>0.14605219263827152</v>
      </c>
      <c r="R89" s="6">
        <f t="shared" si="32"/>
        <v>0.13981794905301462</v>
      </c>
      <c r="S89" s="28">
        <f t="shared" si="35"/>
        <v>4.6810955737250047E-3</v>
      </c>
    </row>
    <row r="90" spans="1:19" x14ac:dyDescent="0.3">
      <c r="A90" s="3"/>
      <c r="B90" s="4" t="s">
        <v>25</v>
      </c>
      <c r="C90" s="10">
        <v>1907.335</v>
      </c>
      <c r="D90" s="10">
        <v>1882.0419999999999</v>
      </c>
      <c r="E90" s="10">
        <v>1848.4559999999999</v>
      </c>
      <c r="F90" s="10">
        <v>1924.0419999999999</v>
      </c>
      <c r="G90" s="9"/>
      <c r="H90" s="10">
        <f>C90/C98</f>
        <v>0.14236608797962769</v>
      </c>
      <c r="I90" s="10">
        <f t="shared" si="30"/>
        <v>0.14101008469332227</v>
      </c>
      <c r="J90" s="10">
        <f t="shared" si="31"/>
        <v>0.14296860787878263</v>
      </c>
      <c r="K90" s="10">
        <f>F90/F98</f>
        <v>0.14830337398226717</v>
      </c>
      <c r="L90" s="11"/>
      <c r="M90" s="2"/>
      <c r="N90" s="5">
        <f>H90/L85</f>
        <v>0.18956332141401536</v>
      </c>
      <c r="O90" s="5">
        <f>I90/L85</f>
        <v>0.18775777565204177</v>
      </c>
      <c r="P90" s="5">
        <f>J90/L85</f>
        <v>0.1903655888284167</v>
      </c>
      <c r="Q90" s="5">
        <f>K90/L85</f>
        <v>0.19746893763777743</v>
      </c>
      <c r="R90" s="6">
        <f t="shared" si="32"/>
        <v>0.1912889058830628</v>
      </c>
      <c r="S90" s="28">
        <f t="shared" si="35"/>
        <v>4.2619177741532377E-3</v>
      </c>
    </row>
    <row r="91" spans="1:19" x14ac:dyDescent="0.3">
      <c r="A91" s="3"/>
      <c r="B91" s="4"/>
      <c r="C91" s="10"/>
      <c r="D91" s="10"/>
      <c r="E91" s="10"/>
      <c r="F91" s="10"/>
      <c r="G91" s="9"/>
      <c r="H91" s="10"/>
      <c r="I91" s="10"/>
      <c r="J91" s="10"/>
      <c r="K91" s="10"/>
      <c r="L91" s="11"/>
      <c r="M91" s="2"/>
      <c r="N91" s="5"/>
      <c r="O91" s="5"/>
      <c r="P91" s="5"/>
      <c r="Q91" s="5"/>
      <c r="R91" s="7"/>
    </row>
    <row r="92" spans="1:19" x14ac:dyDescent="0.3">
      <c r="A92" s="3"/>
      <c r="B92" s="4"/>
      <c r="C92" s="10"/>
      <c r="D92" s="10"/>
      <c r="E92" s="10"/>
      <c r="F92" s="10"/>
      <c r="G92" s="9"/>
      <c r="H92" s="10"/>
      <c r="I92" s="10"/>
      <c r="J92" s="10"/>
      <c r="K92" s="10"/>
      <c r="L92" s="11"/>
      <c r="M92" s="2"/>
      <c r="N92" s="5"/>
      <c r="O92" s="5"/>
      <c r="P92" s="5"/>
      <c r="Q92" s="5"/>
      <c r="R92" s="21"/>
    </row>
    <row r="93" spans="1:19" x14ac:dyDescent="0.3">
      <c r="A93" s="3" t="s">
        <v>1</v>
      </c>
      <c r="B93" s="4" t="s">
        <v>23</v>
      </c>
      <c r="C93" s="12">
        <v>26187.347000000002</v>
      </c>
      <c r="D93" s="12">
        <v>26744.103999999999</v>
      </c>
      <c r="E93" s="12">
        <v>25762.103999999999</v>
      </c>
      <c r="F93" s="12">
        <v>25996.347000000002</v>
      </c>
      <c r="G93" s="9"/>
      <c r="H93" s="9"/>
      <c r="I93" s="9"/>
      <c r="J93" s="9"/>
      <c r="K93" s="9"/>
      <c r="L93" s="9"/>
      <c r="M93" s="2"/>
      <c r="N93" s="2"/>
      <c r="O93" s="2"/>
      <c r="P93" s="2"/>
      <c r="Q93" s="2"/>
      <c r="R93" s="2"/>
    </row>
    <row r="94" spans="1:19" x14ac:dyDescent="0.3">
      <c r="A94" s="3"/>
      <c r="B94" s="4" t="s">
        <v>24</v>
      </c>
      <c r="C94" s="12">
        <v>31618.811000000002</v>
      </c>
      <c r="D94" s="12">
        <v>32467.347000000002</v>
      </c>
      <c r="E94" s="12">
        <v>31401.760999999999</v>
      </c>
      <c r="F94" s="12">
        <v>31480.760999999999</v>
      </c>
      <c r="G94" s="9"/>
      <c r="H94" s="9"/>
      <c r="I94" s="9"/>
      <c r="J94" s="9"/>
      <c r="K94" s="9"/>
      <c r="L94" s="9"/>
      <c r="M94" s="2"/>
      <c r="N94" s="2"/>
      <c r="O94" s="2"/>
      <c r="P94" s="2"/>
      <c r="Q94" s="2"/>
      <c r="R94" s="2"/>
    </row>
    <row r="95" spans="1:19" x14ac:dyDescent="0.3">
      <c r="A95" s="3"/>
      <c r="B95" s="4" t="s">
        <v>25</v>
      </c>
      <c r="C95" s="12">
        <v>30650.224999999999</v>
      </c>
      <c r="D95" s="12">
        <v>30577.174999999999</v>
      </c>
      <c r="E95" s="12">
        <v>30574.933000000001</v>
      </c>
      <c r="F95" s="12">
        <v>30306.054</v>
      </c>
      <c r="G95" s="9"/>
      <c r="H95" s="9"/>
      <c r="I95" s="9"/>
      <c r="J95" s="9"/>
      <c r="K95" s="9"/>
      <c r="L95" s="9"/>
      <c r="M95" s="2"/>
      <c r="N95" s="2"/>
      <c r="O95" s="2"/>
      <c r="P95" s="2"/>
      <c r="Q95" s="2"/>
      <c r="R95" s="2"/>
    </row>
    <row r="96" spans="1:19" x14ac:dyDescent="0.3">
      <c r="A96" s="3"/>
      <c r="B96" s="4" t="s">
        <v>23</v>
      </c>
      <c r="C96" s="10">
        <v>17580.983</v>
      </c>
      <c r="D96" s="10">
        <v>17579.103999999999</v>
      </c>
      <c r="E96" s="10">
        <v>16956.103999999999</v>
      </c>
      <c r="F96" s="10">
        <v>16935.569</v>
      </c>
      <c r="G96" s="9"/>
      <c r="H96" s="10"/>
      <c r="I96" s="10"/>
      <c r="J96" s="10"/>
      <c r="K96" s="10"/>
      <c r="L96" s="11"/>
      <c r="M96" s="2"/>
      <c r="N96" s="22"/>
      <c r="O96" s="22"/>
      <c r="P96" s="22"/>
      <c r="Q96" s="22"/>
      <c r="R96" s="7"/>
      <c r="S96" s="23"/>
    </row>
    <row r="97" spans="1:19" x14ac:dyDescent="0.3">
      <c r="A97" s="3"/>
      <c r="B97" s="4" t="s">
        <v>24</v>
      </c>
      <c r="C97" s="10">
        <v>17153.397000000001</v>
      </c>
      <c r="D97" s="10">
        <v>17249.103999999999</v>
      </c>
      <c r="E97" s="10">
        <v>16618.811000000002</v>
      </c>
      <c r="F97" s="10">
        <v>16714.224999999999</v>
      </c>
      <c r="G97" s="9"/>
      <c r="H97" s="10"/>
      <c r="I97" s="10"/>
      <c r="J97" s="10"/>
      <c r="K97" s="10"/>
      <c r="L97" s="11"/>
      <c r="M97" s="2"/>
      <c r="N97" s="22"/>
      <c r="O97" s="22"/>
      <c r="P97" s="22"/>
      <c r="Q97" s="22"/>
      <c r="R97" s="7"/>
      <c r="S97" s="23"/>
    </row>
    <row r="98" spans="1:19" x14ac:dyDescent="0.3">
      <c r="A98" s="3"/>
      <c r="B98" s="4" t="s">
        <v>25</v>
      </c>
      <c r="C98" s="10">
        <v>13397.397000000001</v>
      </c>
      <c r="D98" s="10">
        <v>13346.861000000001</v>
      </c>
      <c r="E98" s="10">
        <v>12929.103999999999</v>
      </c>
      <c r="F98" s="10">
        <v>12973.69</v>
      </c>
      <c r="G98" s="9"/>
      <c r="H98" s="10"/>
      <c r="I98" s="10"/>
      <c r="J98" s="10"/>
      <c r="K98" s="10"/>
      <c r="L98" s="11"/>
      <c r="M98" s="2"/>
      <c r="N98" s="22"/>
      <c r="O98" s="22"/>
      <c r="P98" s="22"/>
      <c r="Q98" s="22"/>
      <c r="R98" s="7"/>
      <c r="S98" s="23"/>
    </row>
    <row r="99" spans="1:19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4"/>
      <c r="O99" s="24"/>
      <c r="P99" s="24"/>
      <c r="Q99" s="24"/>
      <c r="R99" s="24"/>
      <c r="S99" s="23"/>
    </row>
    <row r="100" spans="1:19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4BB0-E55D-45EA-A420-C4B75AFF080B}">
  <dimension ref="A1:S84"/>
  <sheetViews>
    <sheetView topLeftCell="A73" zoomScaleNormal="100" workbookViewId="0">
      <selection activeCell="Q90" sqref="Q90"/>
    </sheetView>
  </sheetViews>
  <sheetFormatPr defaultRowHeight="16.5" x14ac:dyDescent="0.3"/>
  <cols>
    <col min="1" max="1" width="12.75" customWidth="1"/>
  </cols>
  <sheetData>
    <row r="1" spans="1:19" ht="20.25" x14ac:dyDescent="0.3">
      <c r="A1" s="8" t="s">
        <v>16</v>
      </c>
      <c r="B1" s="2"/>
      <c r="C1" s="9"/>
      <c r="D1" s="9"/>
      <c r="E1" s="9"/>
      <c r="F1" s="9"/>
      <c r="G1" s="9"/>
      <c r="H1" s="9"/>
      <c r="I1" s="9"/>
      <c r="J1" s="9"/>
      <c r="K1" s="9"/>
      <c r="L1" s="9"/>
      <c r="M1" s="2"/>
      <c r="N1" s="2"/>
      <c r="O1" s="2"/>
      <c r="P1" s="2"/>
      <c r="Q1" s="2"/>
      <c r="R1" s="2"/>
    </row>
    <row r="2" spans="1:19" x14ac:dyDescent="0.3">
      <c r="A2" s="3"/>
      <c r="B2" s="2"/>
      <c r="C2" s="25" t="s">
        <v>4</v>
      </c>
      <c r="D2" s="25" t="s">
        <v>5</v>
      </c>
      <c r="E2" s="25" t="s">
        <v>6</v>
      </c>
      <c r="F2" s="25" t="s">
        <v>7</v>
      </c>
      <c r="G2" s="9"/>
      <c r="H2" s="9" t="s">
        <v>2</v>
      </c>
      <c r="I2" s="9" t="s">
        <v>2</v>
      </c>
      <c r="J2" s="9" t="s">
        <v>2</v>
      </c>
      <c r="K2" s="9" t="s">
        <v>2</v>
      </c>
      <c r="L2" s="9"/>
      <c r="M2" s="2"/>
      <c r="N2" s="1" t="s">
        <v>4</v>
      </c>
      <c r="O2" s="1" t="s">
        <v>5</v>
      </c>
      <c r="P2" s="1" t="s">
        <v>6</v>
      </c>
      <c r="Q2" s="1" t="s">
        <v>7</v>
      </c>
      <c r="R2" s="1" t="s">
        <v>41</v>
      </c>
      <c r="S2" s="29" t="s">
        <v>50</v>
      </c>
    </row>
    <row r="3" spans="1:19" x14ac:dyDescent="0.3">
      <c r="A3" s="1" t="s">
        <v>41</v>
      </c>
      <c r="B3" s="4" t="s">
        <v>23</v>
      </c>
      <c r="C3" s="26">
        <v>4470.1130000000003</v>
      </c>
      <c r="D3" s="26">
        <v>4394.6980000000003</v>
      </c>
      <c r="E3" s="26">
        <v>4294.527</v>
      </c>
      <c r="F3" s="26">
        <v>4199.4059999999999</v>
      </c>
      <c r="G3" s="9"/>
      <c r="H3" s="10">
        <f>C3/C17</f>
        <v>0.37908917266430797</v>
      </c>
      <c r="I3" s="10">
        <f>D3/D17</f>
        <v>0.34156322820338769</v>
      </c>
      <c r="J3" s="10">
        <f>E3/E17</f>
        <v>0.37623679018112693</v>
      </c>
      <c r="K3" s="10">
        <f>F3/F17</f>
        <v>0.35633446957881754</v>
      </c>
      <c r="L3" s="11">
        <f>AVERAGE(H3:K3)</f>
        <v>0.36330591515691002</v>
      </c>
      <c r="M3" s="2"/>
      <c r="N3" s="5">
        <f>H3/L3</f>
        <v>1.0434434366436924</v>
      </c>
      <c r="O3" s="5">
        <f>I3/L3</f>
        <v>0.94015322612038466</v>
      </c>
      <c r="P3" s="5">
        <f>J3/L3</f>
        <v>1.0355922501802155</v>
      </c>
      <c r="Q3" s="5">
        <f>K3/L3</f>
        <v>0.98081108705570741</v>
      </c>
      <c r="R3" s="6">
        <f t="shared" ref="R3:R8" si="0">AVERAGE(N3:Q3)</f>
        <v>1</v>
      </c>
      <c r="S3" s="28">
        <f>_xlfn.STDEV.S(N3:Q3)</f>
        <v>4.8662070048060425E-2</v>
      </c>
    </row>
    <row r="4" spans="1:19" x14ac:dyDescent="0.3">
      <c r="A4" s="3"/>
      <c r="B4" s="4" t="s">
        <v>24</v>
      </c>
      <c r="C4" s="26">
        <v>10549.962</v>
      </c>
      <c r="D4" s="26">
        <v>10667.79</v>
      </c>
      <c r="E4" s="26">
        <v>10350.962</v>
      </c>
      <c r="F4" s="26">
        <v>10441.962</v>
      </c>
      <c r="G4" s="9"/>
      <c r="H4" s="10">
        <f t="shared" ref="H4:K4" si="1">C4/C18</f>
        <v>1.1757557183168912</v>
      </c>
      <c r="I4" s="10">
        <f t="shared" si="1"/>
        <v>1.2379034274748721</v>
      </c>
      <c r="J4" s="10">
        <f t="shared" si="1"/>
        <v>1.1769412808638378</v>
      </c>
      <c r="K4" s="10">
        <f t="shared" si="1"/>
        <v>1.1978555531452542</v>
      </c>
      <c r="L4" s="11"/>
      <c r="M4" s="2"/>
      <c r="N4" s="5">
        <f>H4/L3</f>
        <v>3.2362691309583775</v>
      </c>
      <c r="O4" s="5">
        <f>I4/L3</f>
        <v>3.4073307805633384</v>
      </c>
      <c r="P4" s="5">
        <f>J4/L3</f>
        <v>3.239532393397786</v>
      </c>
      <c r="Q4" s="5">
        <f>K4/L3</f>
        <v>3.2970989548240808</v>
      </c>
      <c r="R4" s="6">
        <f t="shared" si="0"/>
        <v>3.295057814935896</v>
      </c>
      <c r="S4" s="28">
        <f t="shared" ref="S4:S14" si="2">_xlfn.STDEV.S(N4:Q4)</f>
        <v>7.98927757760724E-2</v>
      </c>
    </row>
    <row r="5" spans="1:19" x14ac:dyDescent="0.3">
      <c r="A5" s="3"/>
      <c r="B5" s="4" t="s">
        <v>25</v>
      </c>
      <c r="C5" s="26">
        <v>6388.3549999999996</v>
      </c>
      <c r="D5" s="26">
        <v>6448.6480000000001</v>
      </c>
      <c r="E5" s="26">
        <v>6346.6480000000001</v>
      </c>
      <c r="F5" s="26">
        <v>6349.0619999999999</v>
      </c>
      <c r="G5" s="9"/>
      <c r="H5" s="10">
        <f t="shared" ref="H5:K5" si="3">C5/C19</f>
        <v>0.62944388255040662</v>
      </c>
      <c r="I5" s="10">
        <f t="shared" si="3"/>
        <v>0.61488913894325792</v>
      </c>
      <c r="J5" s="10">
        <f t="shared" si="3"/>
        <v>0.58485455094511274</v>
      </c>
      <c r="K5" s="10">
        <f t="shared" si="3"/>
        <v>0.59697859755309812</v>
      </c>
      <c r="L5" s="11"/>
      <c r="M5" s="2"/>
      <c r="N5" s="5">
        <f>H5/L3</f>
        <v>1.7325450984703976</v>
      </c>
      <c r="O5" s="5">
        <f>I5/L3</f>
        <v>1.692483147921471</v>
      </c>
      <c r="P5" s="5">
        <f>J5/L3</f>
        <v>1.6098129057230377</v>
      </c>
      <c r="Q5" s="5">
        <f>K5/L3</f>
        <v>1.643184359647065</v>
      </c>
      <c r="R5" s="6">
        <f t="shared" si="0"/>
        <v>1.6695063779404928</v>
      </c>
      <c r="S5" s="28">
        <f t="shared" si="2"/>
        <v>5.4030767522532497E-2</v>
      </c>
    </row>
    <row r="6" spans="1:19" x14ac:dyDescent="0.3">
      <c r="A6" s="3" t="s">
        <v>37</v>
      </c>
      <c r="B6" s="4" t="s">
        <v>23</v>
      </c>
      <c r="C6" s="26">
        <v>7692.4059999999999</v>
      </c>
      <c r="D6" s="26">
        <v>8284.9410000000007</v>
      </c>
      <c r="E6" s="26">
        <v>7744.0619999999999</v>
      </c>
      <c r="F6" s="26">
        <v>7614.1130000000003</v>
      </c>
      <c r="G6" s="9"/>
      <c r="H6" s="10">
        <f t="shared" ref="H6:K6" si="4">C6/C20</f>
        <v>0.71186354410859431</v>
      </c>
      <c r="I6" s="10">
        <f t="shared" si="4"/>
        <v>0.72894897391232738</v>
      </c>
      <c r="J6" s="10">
        <f t="shared" si="4"/>
        <v>0.77579782614053083</v>
      </c>
      <c r="K6" s="10">
        <f t="shared" si="4"/>
        <v>0.72601951832647638</v>
      </c>
      <c r="L6" s="11"/>
      <c r="M6" s="2"/>
      <c r="N6" s="5">
        <f>H6/L3</f>
        <v>1.9594053232002677</v>
      </c>
      <c r="O6" s="5">
        <f>I6/L3</f>
        <v>2.0064329907689444</v>
      </c>
      <c r="P6" s="5">
        <f>J6/L3</f>
        <v>2.1353845169448111</v>
      </c>
      <c r="Q6" s="5">
        <f>K6/L3</f>
        <v>1.9983696604909726</v>
      </c>
      <c r="R6" s="6">
        <f t="shared" si="0"/>
        <v>2.024898122851249</v>
      </c>
      <c r="S6" s="28">
        <f t="shared" si="2"/>
        <v>7.6466268170871793E-2</v>
      </c>
    </row>
    <row r="7" spans="1:19" x14ac:dyDescent="0.3">
      <c r="A7" s="3"/>
      <c r="B7" s="4" t="s">
        <v>24</v>
      </c>
      <c r="C7" s="26">
        <v>9334.9410000000007</v>
      </c>
      <c r="D7" s="26">
        <v>9820.77</v>
      </c>
      <c r="E7" s="26">
        <v>9687.77</v>
      </c>
      <c r="F7" s="26">
        <v>9418.6479999999992</v>
      </c>
      <c r="G7" s="9"/>
      <c r="H7" s="10">
        <f t="shared" ref="H7:K7" si="5">C7/C21</f>
        <v>0.94845069320652031</v>
      </c>
      <c r="I7" s="10">
        <f t="shared" si="5"/>
        <v>0.86238707412988069</v>
      </c>
      <c r="J7" s="10">
        <f t="shared" si="5"/>
        <v>0.90463714112935911</v>
      </c>
      <c r="K7" s="10">
        <f t="shared" si="5"/>
        <v>0.94528958416342401</v>
      </c>
      <c r="L7" s="11"/>
      <c r="M7" s="2"/>
      <c r="N7" s="5">
        <f>H7/L3</f>
        <v>2.6106117562024531</v>
      </c>
      <c r="O7" s="5">
        <f>I7/L3</f>
        <v>2.3737215337036832</v>
      </c>
      <c r="P7" s="5">
        <f>J7/L3</f>
        <v>2.490014897606748</v>
      </c>
      <c r="Q7" s="5">
        <f>K7/L3</f>
        <v>2.6019107994846662</v>
      </c>
      <c r="R7" s="6">
        <f t="shared" si="0"/>
        <v>2.5190647467493879</v>
      </c>
      <c r="S7" s="28">
        <f t="shared" si="2"/>
        <v>0.11137454333206094</v>
      </c>
    </row>
    <row r="8" spans="1:19" x14ac:dyDescent="0.3">
      <c r="A8" s="3"/>
      <c r="B8" s="4" t="s">
        <v>25</v>
      </c>
      <c r="C8" s="26">
        <v>9297.1129999999994</v>
      </c>
      <c r="D8" s="26">
        <v>9663.9410000000007</v>
      </c>
      <c r="E8" s="26">
        <v>9069.3549999999996</v>
      </c>
      <c r="F8" s="26">
        <v>9791.2340000000004</v>
      </c>
      <c r="G8" s="9"/>
      <c r="H8" s="10">
        <f t="shared" ref="H8:K8" si="6">C8/C22</f>
        <v>0.90686368561816721</v>
      </c>
      <c r="I8" s="10">
        <f t="shared" si="6"/>
        <v>0.88779291075026956</v>
      </c>
      <c r="J8" s="10">
        <f t="shared" si="6"/>
        <v>0.90452512145634312</v>
      </c>
      <c r="K8" s="10">
        <f t="shared" si="6"/>
        <v>0.93788928515597469</v>
      </c>
      <c r="L8" s="11"/>
      <c r="M8" s="2"/>
      <c r="N8" s="5">
        <f>H8/L3</f>
        <v>2.4961434641836133</v>
      </c>
      <c r="O8" s="5">
        <f>I8/L3</f>
        <v>2.4436511317654603</v>
      </c>
      <c r="P8" s="5">
        <f>J8/L3</f>
        <v>2.4897065633123074</v>
      </c>
      <c r="Q8" s="5">
        <f>K8/L3</f>
        <v>2.5815414669230061</v>
      </c>
      <c r="R8" s="6">
        <f t="shared" si="0"/>
        <v>2.5027606565460969</v>
      </c>
      <c r="S8" s="28">
        <f t="shared" si="2"/>
        <v>5.7487820705356928E-2</v>
      </c>
    </row>
    <row r="9" spans="1:19" x14ac:dyDescent="0.3">
      <c r="A9" s="3" t="s">
        <v>38</v>
      </c>
      <c r="B9" s="4" t="s">
        <v>23</v>
      </c>
      <c r="C9" s="26">
        <v>18737.891</v>
      </c>
      <c r="D9" s="26">
        <v>19337.547999999999</v>
      </c>
      <c r="E9" s="26">
        <v>18240.547999999999</v>
      </c>
      <c r="F9" s="26">
        <v>17808.305</v>
      </c>
      <c r="G9" s="9"/>
      <c r="H9" s="10">
        <f t="shared" ref="H9:K9" si="7">C9/C23</f>
        <v>1.8466541788308415</v>
      </c>
      <c r="I9" s="10">
        <f t="shared" si="7"/>
        <v>1.8319410142509736</v>
      </c>
      <c r="J9" s="10">
        <f t="shared" si="7"/>
        <v>1.9142261453817373</v>
      </c>
      <c r="K9" s="10">
        <f t="shared" si="7"/>
        <v>1.8273084560410966</v>
      </c>
      <c r="L9" s="11"/>
      <c r="M9" s="2"/>
      <c r="N9" s="5">
        <f>H9/L3</f>
        <v>5.0829180087345422</v>
      </c>
      <c r="O9" s="5">
        <f>I9/L3</f>
        <v>5.0424200042539011</v>
      </c>
      <c r="P9" s="5">
        <f>J9/L3</f>
        <v>5.2689099338087919</v>
      </c>
      <c r="Q9" s="5">
        <f>K9/L3</f>
        <v>5.0296688818069235</v>
      </c>
      <c r="R9" s="6">
        <f t="shared" ref="R9:R11" si="8">AVERAGE(N9:Q9)</f>
        <v>5.1059792071510399</v>
      </c>
      <c r="S9" s="28">
        <f>_xlfn.STDEV.S(N9:Q9)</f>
        <v>0.11096738047533417</v>
      </c>
    </row>
    <row r="10" spans="1:19" x14ac:dyDescent="0.3">
      <c r="A10" s="3"/>
      <c r="B10" s="4" t="s">
        <v>24</v>
      </c>
      <c r="C10" s="26">
        <v>16969.940999999999</v>
      </c>
      <c r="D10" s="26">
        <v>16627.234</v>
      </c>
      <c r="E10" s="26">
        <v>16526.648000000001</v>
      </c>
      <c r="F10" s="26">
        <v>16741.405999999999</v>
      </c>
      <c r="G10" s="9"/>
      <c r="H10" s="10">
        <f t="shared" ref="H10:K10" si="9">C10/C24</f>
        <v>2.112665993316881</v>
      </c>
      <c r="I10" s="10">
        <f t="shared" si="9"/>
        <v>1.8133241405153204</v>
      </c>
      <c r="J10" s="10">
        <f t="shared" si="9"/>
        <v>1.9839068082932843</v>
      </c>
      <c r="K10" s="10">
        <f t="shared" si="9"/>
        <v>2.0565200706381113</v>
      </c>
      <c r="L10" s="11"/>
      <c r="M10" s="2"/>
      <c r="N10" s="5">
        <f>H10/L3</f>
        <v>5.8151158711644735</v>
      </c>
      <c r="O10" s="5">
        <f>I10/L3</f>
        <v>4.9911770352876159</v>
      </c>
      <c r="P10" s="5">
        <f>J10/L3</f>
        <v>5.4607060483351741</v>
      </c>
      <c r="Q10" s="5">
        <f>K10/L3</f>
        <v>5.6605741465836319</v>
      </c>
      <c r="R10" s="6">
        <f t="shared" si="8"/>
        <v>5.4818932753427232</v>
      </c>
      <c r="S10" s="28">
        <f t="shared" si="2"/>
        <v>0.35787124265378223</v>
      </c>
    </row>
    <row r="11" spans="1:19" x14ac:dyDescent="0.3">
      <c r="A11" s="3"/>
      <c r="B11" s="4" t="s">
        <v>25</v>
      </c>
      <c r="C11" s="26">
        <v>13635.062</v>
      </c>
      <c r="D11" s="26">
        <v>13700.234</v>
      </c>
      <c r="E11" s="26">
        <v>14329.234</v>
      </c>
      <c r="F11" s="26">
        <v>14426.234</v>
      </c>
      <c r="G11" s="9"/>
      <c r="H11" s="10">
        <f t="shared" ref="H11:K11" si="10">C11/C25</f>
        <v>1.3679552006992339</v>
      </c>
      <c r="I11" s="10">
        <f t="shared" si="10"/>
        <v>1.3043824406844597</v>
      </c>
      <c r="J11" s="10">
        <f t="shared" si="10"/>
        <v>1.4267032591308415</v>
      </c>
      <c r="K11" s="10">
        <f t="shared" si="10"/>
        <v>1.4131216591224995</v>
      </c>
      <c r="L11" s="11"/>
      <c r="M11" s="2"/>
      <c r="N11" s="5">
        <f>H11/L3</f>
        <v>3.7652984540822048</v>
      </c>
      <c r="O11" s="5">
        <f>I11/L3</f>
        <v>3.5903143501561305</v>
      </c>
      <c r="P11" s="5">
        <f>J11/L3</f>
        <v>3.9270025606785275</v>
      </c>
      <c r="Q11" s="5">
        <f>K11/L3</f>
        <v>3.8896191891403125</v>
      </c>
      <c r="R11" s="6">
        <f t="shared" si="8"/>
        <v>3.7930586385142937</v>
      </c>
      <c r="S11" s="28">
        <f t="shared" si="2"/>
        <v>0.15181215204269152</v>
      </c>
    </row>
    <row r="12" spans="1:19" x14ac:dyDescent="0.3">
      <c r="A12" s="3" t="s">
        <v>40</v>
      </c>
      <c r="B12" s="4" t="s">
        <v>23</v>
      </c>
      <c r="C12" s="26">
        <v>7846.77</v>
      </c>
      <c r="D12" s="26">
        <v>8545.1839999999993</v>
      </c>
      <c r="E12" s="26">
        <v>7964.3549999999996</v>
      </c>
      <c r="F12" s="26">
        <v>7862.4769999999999</v>
      </c>
      <c r="G12" s="9"/>
      <c r="H12" s="10">
        <f t="shared" ref="H12:K12" si="11">C12/C26</f>
        <v>0.89087449609392244</v>
      </c>
      <c r="I12" s="10">
        <f t="shared" si="11"/>
        <v>0.90527202335329049</v>
      </c>
      <c r="J12" s="10">
        <f t="shared" si="11"/>
        <v>0.93953172494653425</v>
      </c>
      <c r="K12" s="10">
        <f t="shared" si="11"/>
        <v>0.91723414801851755</v>
      </c>
      <c r="L12" s="11"/>
      <c r="M12" s="2"/>
      <c r="N12" s="5">
        <f>H12/L3</f>
        <v>2.4521331993979736</v>
      </c>
      <c r="O12" s="5">
        <f>I12/L3</f>
        <v>2.4917624117468828</v>
      </c>
      <c r="P12" s="5">
        <f>J12/L3</f>
        <v>2.5860622845646626</v>
      </c>
      <c r="Q12" s="5">
        <f>K12/L3</f>
        <v>2.5246881753146484</v>
      </c>
      <c r="R12" s="6">
        <f t="shared" ref="R12:R14" si="12">AVERAGE(N12:Q12)</f>
        <v>2.513661517756042</v>
      </c>
      <c r="S12" s="28">
        <f t="shared" si="2"/>
        <v>5.6653222960284841E-2</v>
      </c>
    </row>
    <row r="13" spans="1:19" x14ac:dyDescent="0.3">
      <c r="A13" s="3"/>
      <c r="B13" s="4" t="s">
        <v>24</v>
      </c>
      <c r="C13" s="26">
        <v>8627.134</v>
      </c>
      <c r="D13" s="26">
        <v>9082.134</v>
      </c>
      <c r="E13" s="26">
        <v>8672.8410000000003</v>
      </c>
      <c r="F13" s="26">
        <v>8473.9619999999995</v>
      </c>
      <c r="G13" s="9"/>
      <c r="H13" s="10">
        <f t="shared" ref="H13:K13" si="13">C13/C27</f>
        <v>0.9738468554502745</v>
      </c>
      <c r="I13" s="10">
        <f t="shared" si="13"/>
        <v>0.92582537613012328</v>
      </c>
      <c r="J13" s="10">
        <f t="shared" si="13"/>
        <v>0.96071061321666507</v>
      </c>
      <c r="K13" s="10">
        <f t="shared" si="13"/>
        <v>0.94314734823484625</v>
      </c>
      <c r="L13" s="11"/>
      <c r="M13" s="2"/>
      <c r="N13" s="5">
        <f>H13/L3</f>
        <v>2.6805147255300672</v>
      </c>
      <c r="O13" s="5">
        <f>I13/L3</f>
        <v>2.5483355417713578</v>
      </c>
      <c r="P13" s="5">
        <f>J13/L3</f>
        <v>2.6443572018411508</v>
      </c>
      <c r="Q13" s="5">
        <f>K13/L3</f>
        <v>2.5960142923285616</v>
      </c>
      <c r="R13" s="6">
        <f t="shared" si="12"/>
        <v>2.6173054403677845</v>
      </c>
      <c r="S13" s="28">
        <f t="shared" si="2"/>
        <v>5.7553949840615223E-2</v>
      </c>
    </row>
    <row r="14" spans="1:19" x14ac:dyDescent="0.3">
      <c r="A14" s="3"/>
      <c r="B14" s="4" t="s">
        <v>25</v>
      </c>
      <c r="C14" s="26">
        <v>5622.0619999999999</v>
      </c>
      <c r="D14" s="26">
        <v>5843.4769999999999</v>
      </c>
      <c r="E14" s="26">
        <v>5506.4769999999999</v>
      </c>
      <c r="F14" s="26">
        <v>5417.3549999999996</v>
      </c>
      <c r="G14" s="9"/>
      <c r="H14" s="10">
        <f t="shared" ref="H14:K14" si="14">C14/C28</f>
        <v>0.71396005093417636</v>
      </c>
      <c r="I14" s="10">
        <f t="shared" si="14"/>
        <v>0.69195410574275029</v>
      </c>
      <c r="J14" s="10">
        <f t="shared" si="14"/>
        <v>0.69047677266059182</v>
      </c>
      <c r="K14" s="10">
        <f t="shared" si="14"/>
        <v>0.68541847198768069</v>
      </c>
      <c r="L14" s="11"/>
      <c r="M14" s="2"/>
      <c r="N14" s="5">
        <f>H14/L3</f>
        <v>1.9651759609414028</v>
      </c>
      <c r="O14" s="5">
        <f>I14/L3</f>
        <v>1.9046045684224513</v>
      </c>
      <c r="P14" s="5">
        <f>J14/L3</f>
        <v>1.9005382072085955</v>
      </c>
      <c r="Q14" s="5">
        <f>K14/L3</f>
        <v>1.8866152280830657</v>
      </c>
      <c r="R14" s="6">
        <f t="shared" si="12"/>
        <v>1.9142334911638788</v>
      </c>
      <c r="S14" s="28">
        <f t="shared" si="2"/>
        <v>3.4824228339912867E-2</v>
      </c>
    </row>
    <row r="15" spans="1:19" x14ac:dyDescent="0.3">
      <c r="A15" s="3"/>
      <c r="B15" s="4"/>
      <c r="C15" s="26"/>
      <c r="D15" s="26"/>
      <c r="E15" s="26"/>
      <c r="F15" s="26"/>
      <c r="G15" s="9"/>
      <c r="H15" s="10"/>
      <c r="I15" s="10"/>
      <c r="J15" s="10"/>
      <c r="K15" s="10"/>
      <c r="L15" s="11"/>
      <c r="M15" s="2"/>
      <c r="N15" s="5"/>
      <c r="O15" s="5"/>
      <c r="P15" s="5"/>
      <c r="Q15" s="5"/>
      <c r="R15" s="6"/>
    </row>
    <row r="16" spans="1:19" x14ac:dyDescent="0.3">
      <c r="A16" s="3"/>
      <c r="B16" s="4"/>
      <c r="C16" s="26"/>
      <c r="D16" s="26"/>
      <c r="E16" s="26"/>
      <c r="F16" s="26"/>
      <c r="G16" s="9"/>
      <c r="H16" s="10"/>
      <c r="I16" s="10"/>
      <c r="J16" s="10"/>
      <c r="K16" s="10"/>
      <c r="L16" s="11"/>
      <c r="M16" s="2"/>
      <c r="N16" s="5"/>
      <c r="O16" s="5"/>
      <c r="P16" s="5"/>
      <c r="Q16" s="5"/>
      <c r="R16" s="1"/>
    </row>
    <row r="17" spans="1:19" x14ac:dyDescent="0.3">
      <c r="A17" s="3" t="s">
        <v>1</v>
      </c>
      <c r="B17" s="4" t="s">
        <v>23</v>
      </c>
      <c r="C17" s="26">
        <v>11791.718999999999</v>
      </c>
      <c r="D17" s="26">
        <v>12866.425999999999</v>
      </c>
      <c r="E17" s="26">
        <v>11414.425999999999</v>
      </c>
      <c r="F17" s="26">
        <v>11785.012000000001</v>
      </c>
      <c r="G17" s="9"/>
      <c r="H17" s="9"/>
      <c r="I17" s="9"/>
      <c r="J17" s="9"/>
      <c r="K17" s="9"/>
      <c r="L17" s="9"/>
      <c r="M17" s="2"/>
      <c r="N17" s="2"/>
      <c r="O17" s="2"/>
      <c r="P17" s="2"/>
      <c r="Q17" s="2"/>
      <c r="R17" s="2"/>
    </row>
    <row r="18" spans="1:19" x14ac:dyDescent="0.3">
      <c r="A18" s="3"/>
      <c r="B18" s="4" t="s">
        <v>24</v>
      </c>
      <c r="C18" s="26">
        <v>8972.92</v>
      </c>
      <c r="D18" s="26">
        <v>8617.6270000000004</v>
      </c>
      <c r="E18" s="26">
        <v>8794.7990000000009</v>
      </c>
      <c r="F18" s="26">
        <v>8717.2129999999997</v>
      </c>
      <c r="G18" s="9"/>
      <c r="H18" s="9"/>
      <c r="I18" s="9"/>
      <c r="J18" s="9"/>
      <c r="K18" s="9"/>
      <c r="L18" s="9"/>
      <c r="M18" s="2"/>
      <c r="N18" s="2"/>
      <c r="O18" s="2"/>
      <c r="P18" s="2"/>
      <c r="Q18" s="2"/>
      <c r="R18" s="2"/>
    </row>
    <row r="19" spans="1:19" x14ac:dyDescent="0.3">
      <c r="A19" s="3"/>
      <c r="B19" s="4" t="s">
        <v>25</v>
      </c>
      <c r="C19" s="26">
        <v>10149.205</v>
      </c>
      <c r="D19" s="26">
        <v>10487.496999999999</v>
      </c>
      <c r="E19" s="26">
        <v>10851.669</v>
      </c>
      <c r="F19" s="26">
        <v>10635.325999999999</v>
      </c>
      <c r="G19" s="9"/>
      <c r="H19" s="9"/>
      <c r="I19" s="9"/>
      <c r="J19" s="9"/>
      <c r="K19" s="9"/>
      <c r="L19" s="9"/>
      <c r="M19" s="2"/>
      <c r="N19" s="2"/>
      <c r="O19" s="2"/>
      <c r="P19" s="2"/>
      <c r="Q19" s="2"/>
      <c r="R19" s="2"/>
    </row>
    <row r="20" spans="1:19" x14ac:dyDescent="0.3">
      <c r="A20" s="3"/>
      <c r="B20" s="4" t="s">
        <v>23</v>
      </c>
      <c r="C20" s="26">
        <v>10806.012000000001</v>
      </c>
      <c r="D20" s="26">
        <v>11365.598</v>
      </c>
      <c r="E20" s="26">
        <v>9982.0619999999999</v>
      </c>
      <c r="F20" s="26">
        <v>10487.477000000001</v>
      </c>
      <c r="G20" s="9"/>
      <c r="H20" s="10"/>
      <c r="I20" s="10"/>
      <c r="J20" s="10"/>
      <c r="K20" s="10"/>
      <c r="L20" s="11"/>
      <c r="M20" s="2"/>
      <c r="N20" s="22"/>
      <c r="O20" s="22"/>
      <c r="P20" s="22"/>
      <c r="Q20" s="22"/>
      <c r="R20" s="7"/>
    </row>
    <row r="21" spans="1:19" x14ac:dyDescent="0.3">
      <c r="A21" s="3"/>
      <c r="B21" s="4" t="s">
        <v>24</v>
      </c>
      <c r="C21" s="26">
        <v>9842.3050000000003</v>
      </c>
      <c r="D21" s="26">
        <v>11387.891</v>
      </c>
      <c r="E21" s="26">
        <v>10709.012000000001</v>
      </c>
      <c r="F21" s="26">
        <v>9963.77</v>
      </c>
      <c r="G21" s="9"/>
      <c r="H21" s="10"/>
      <c r="I21" s="10"/>
      <c r="J21" s="10"/>
      <c r="K21" s="10"/>
      <c r="L21" s="11"/>
      <c r="M21" s="2"/>
      <c r="N21" s="22"/>
      <c r="O21" s="22"/>
      <c r="P21" s="22"/>
      <c r="Q21" s="22"/>
      <c r="R21" s="7"/>
    </row>
    <row r="22" spans="1:19" x14ac:dyDescent="0.3">
      <c r="A22" s="3"/>
      <c r="B22" s="4" t="s">
        <v>25</v>
      </c>
      <c r="C22" s="26">
        <v>10251.941000000001</v>
      </c>
      <c r="D22" s="26">
        <v>10885.355</v>
      </c>
      <c r="E22" s="26">
        <v>10026.647999999999</v>
      </c>
      <c r="F22" s="26">
        <v>10439.647999999999</v>
      </c>
      <c r="G22" s="9"/>
      <c r="H22" s="10"/>
      <c r="I22" s="10"/>
      <c r="J22" s="10"/>
      <c r="K22" s="10"/>
      <c r="L22" s="11"/>
      <c r="M22" s="2"/>
      <c r="N22" s="22"/>
      <c r="O22" s="22"/>
      <c r="P22" s="22"/>
      <c r="Q22" s="22"/>
      <c r="R22" s="7"/>
    </row>
    <row r="23" spans="1:19" x14ac:dyDescent="0.3">
      <c r="A23" s="2"/>
      <c r="B23" s="4" t="s">
        <v>23</v>
      </c>
      <c r="C23" s="26">
        <v>10146.941000000001</v>
      </c>
      <c r="D23" s="26">
        <v>10555.77</v>
      </c>
      <c r="E23" s="26">
        <v>9528.9410000000007</v>
      </c>
      <c r="F23" s="26">
        <v>9745.6479999999992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9" x14ac:dyDescent="0.3">
      <c r="A24" s="2"/>
      <c r="B24" s="4" t="s">
        <v>24</v>
      </c>
      <c r="C24" s="26">
        <v>8032.4769999999999</v>
      </c>
      <c r="D24" s="26">
        <v>9169.4770000000008</v>
      </c>
      <c r="E24" s="26">
        <v>8330.3549999999996</v>
      </c>
      <c r="F24" s="26">
        <v>8140.6480000000001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9" x14ac:dyDescent="0.3">
      <c r="A25" s="2"/>
      <c r="B25" s="4" t="s">
        <v>25</v>
      </c>
      <c r="C25" s="26">
        <v>9967.4770000000008</v>
      </c>
      <c r="D25" s="26">
        <v>10503.234</v>
      </c>
      <c r="E25" s="26">
        <v>10043.598</v>
      </c>
      <c r="F25" s="26">
        <v>10208.77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9" x14ac:dyDescent="0.3">
      <c r="A26" s="2"/>
      <c r="B26" s="4" t="s">
        <v>23</v>
      </c>
      <c r="C26" s="26">
        <v>8807.9410000000007</v>
      </c>
      <c r="D26" s="26">
        <v>9439.3549999999996</v>
      </c>
      <c r="E26" s="26">
        <v>8476.9410000000007</v>
      </c>
      <c r="F26" s="26">
        <v>8571.9410000000007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9" x14ac:dyDescent="0.3">
      <c r="A27" s="2"/>
      <c r="B27" s="4" t="s">
        <v>24</v>
      </c>
      <c r="C27" s="26">
        <v>8858.82</v>
      </c>
      <c r="D27" s="26">
        <v>9809.77</v>
      </c>
      <c r="E27" s="26">
        <v>9027.527</v>
      </c>
      <c r="F27" s="26">
        <v>8984.77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9" x14ac:dyDescent="0.3">
      <c r="A28" s="2"/>
      <c r="B28" s="4" t="s">
        <v>25</v>
      </c>
      <c r="C28" s="26">
        <v>7874.4769999999999</v>
      </c>
      <c r="D28" s="26">
        <v>8444.8909999999996</v>
      </c>
      <c r="E28" s="26">
        <v>7974.8909999999996</v>
      </c>
      <c r="F28" s="26">
        <v>7903.7190000000001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30" spans="1:19" x14ac:dyDescent="0.3">
      <c r="A30" s="1" t="s">
        <v>43</v>
      </c>
      <c r="B30" s="2"/>
      <c r="C30" s="25" t="s">
        <v>4</v>
      </c>
      <c r="D30" s="25" t="s">
        <v>5</v>
      </c>
      <c r="E30" s="25" t="s">
        <v>6</v>
      </c>
      <c r="F30" s="25" t="s">
        <v>7</v>
      </c>
      <c r="G30" s="9"/>
      <c r="H30" s="9" t="s">
        <v>2</v>
      </c>
      <c r="I30" s="9" t="s">
        <v>2</v>
      </c>
      <c r="J30" s="9" t="s">
        <v>2</v>
      </c>
      <c r="K30" s="9" t="s">
        <v>2</v>
      </c>
      <c r="L30" s="9"/>
      <c r="M30" s="2"/>
      <c r="N30" s="1" t="s">
        <v>4</v>
      </c>
      <c r="O30" s="1" t="s">
        <v>5</v>
      </c>
      <c r="P30" s="1" t="s">
        <v>6</v>
      </c>
      <c r="Q30" s="1" t="s">
        <v>7</v>
      </c>
      <c r="R30" s="1" t="s">
        <v>42</v>
      </c>
      <c r="S30" s="29" t="s">
        <v>50</v>
      </c>
    </row>
    <row r="31" spans="1:19" x14ac:dyDescent="0.3">
      <c r="A31" s="3"/>
      <c r="B31" s="4" t="s">
        <v>23</v>
      </c>
      <c r="C31" s="26">
        <v>1074.2840000000001</v>
      </c>
      <c r="D31" s="26">
        <v>1064.8699999999999</v>
      </c>
      <c r="E31" s="26">
        <v>1362.577</v>
      </c>
      <c r="F31" s="26">
        <v>1308.163</v>
      </c>
      <c r="G31" s="9"/>
      <c r="H31" s="10">
        <f>C31/C17</f>
        <v>9.1104952551871371E-2</v>
      </c>
      <c r="I31" s="10">
        <f t="shared" ref="I31:K31" si="15">D31/D17</f>
        <v>8.2763465161187724E-2</v>
      </c>
      <c r="J31" s="10">
        <f t="shared" si="15"/>
        <v>0.11937323874192185</v>
      </c>
      <c r="K31" s="10">
        <f t="shared" si="15"/>
        <v>0.11100226287423381</v>
      </c>
      <c r="L31" s="11">
        <f>AVERAGE(H31:K31)</f>
        <v>0.10106097983230369</v>
      </c>
      <c r="M31" s="2"/>
      <c r="N31" s="5">
        <f>H31/L31</f>
        <v>0.90148495198688028</v>
      </c>
      <c r="O31" s="5">
        <f>I31/L31</f>
        <v>0.81894580181710008</v>
      </c>
      <c r="P31" s="5">
        <f>J31/L31</f>
        <v>1.1812000926569755</v>
      </c>
      <c r="Q31" s="5">
        <f>K31/L31</f>
        <v>1.0983691535390441</v>
      </c>
      <c r="R31" s="6">
        <f t="shared" ref="R31:R42" si="16">AVERAGE(N31:Q31)</f>
        <v>1</v>
      </c>
      <c r="S31" s="28">
        <f>_xlfn.STDEV.S(N31:Q31)</f>
        <v>0.16832092493365555</v>
      </c>
    </row>
    <row r="32" spans="1:19" x14ac:dyDescent="0.3">
      <c r="A32" s="3"/>
      <c r="B32" s="4" t="s">
        <v>24</v>
      </c>
      <c r="C32" s="26">
        <v>7478.4970000000003</v>
      </c>
      <c r="D32" s="26">
        <v>7413.6189999999997</v>
      </c>
      <c r="E32" s="26">
        <v>7613.0829999999996</v>
      </c>
      <c r="F32" s="26">
        <v>7647.6689999999999</v>
      </c>
      <c r="G32" s="9"/>
      <c r="H32" s="10">
        <f t="shared" ref="H32:H42" si="17">C32/C18</f>
        <v>0.83345187519781749</v>
      </c>
      <c r="I32" s="10">
        <f t="shared" ref="I32:K32" si="18">D32/D18</f>
        <v>0.8602854358862364</v>
      </c>
      <c r="J32" s="10">
        <f t="shared" si="18"/>
        <v>0.86563467795000193</v>
      </c>
      <c r="K32" s="10">
        <f t="shared" si="18"/>
        <v>0.87730665752918968</v>
      </c>
      <c r="L32" s="11"/>
      <c r="M32" s="2"/>
      <c r="N32" s="5">
        <f>H32/L31</f>
        <v>8.2470195379147544</v>
      </c>
      <c r="O32" s="5">
        <f>I32/L31</f>
        <v>8.512538046966867</v>
      </c>
      <c r="P32" s="5">
        <f>J32/L31</f>
        <v>8.565468882118493</v>
      </c>
      <c r="Q32" s="5">
        <f>K32/L31</f>
        <v>8.6809633053722131</v>
      </c>
      <c r="R32" s="6">
        <f t="shared" si="16"/>
        <v>8.5014974430930828</v>
      </c>
      <c r="S32" s="28">
        <f t="shared" ref="S32:S42" si="19">_xlfn.STDEV.S(N32:Q32)</f>
        <v>0.18364933967793226</v>
      </c>
    </row>
    <row r="33" spans="1:19" x14ac:dyDescent="0.3">
      <c r="A33" s="3"/>
      <c r="B33" s="4" t="s">
        <v>25</v>
      </c>
      <c r="C33" s="26">
        <v>4883.1840000000002</v>
      </c>
      <c r="D33" s="26">
        <v>4873.1840000000002</v>
      </c>
      <c r="E33" s="26">
        <v>5161.8909999999996</v>
      </c>
      <c r="F33" s="26">
        <v>5210.4769999999999</v>
      </c>
      <c r="G33" s="9"/>
      <c r="H33" s="10">
        <f t="shared" si="17"/>
        <v>0.48113955723625645</v>
      </c>
      <c r="I33" s="10">
        <f t="shared" ref="I33:K33" si="20">D33/D19</f>
        <v>0.46466606855763587</v>
      </c>
      <c r="J33" s="10">
        <f t="shared" si="20"/>
        <v>0.47567715159760215</v>
      </c>
      <c r="K33" s="10">
        <f t="shared" si="20"/>
        <v>0.48992170056658352</v>
      </c>
      <c r="L33" s="11"/>
      <c r="M33" s="2"/>
      <c r="N33" s="5">
        <f>H33/L31</f>
        <v>4.760883557973008</v>
      </c>
      <c r="O33" s="5">
        <f>I33/L31</f>
        <v>4.597878125946167</v>
      </c>
      <c r="P33" s="5">
        <f>J33/L31</f>
        <v>4.7068329674511435</v>
      </c>
      <c r="Q33" s="5">
        <f>K33/L31</f>
        <v>4.847783005661916</v>
      </c>
      <c r="R33" s="6">
        <f t="shared" si="16"/>
        <v>4.7283444142580588</v>
      </c>
      <c r="S33" s="28">
        <f t="shared" si="19"/>
        <v>0.10457623649734851</v>
      </c>
    </row>
    <row r="34" spans="1:19" x14ac:dyDescent="0.3">
      <c r="A34" s="3" t="s">
        <v>37</v>
      </c>
      <c r="B34" s="4" t="s">
        <v>23</v>
      </c>
      <c r="C34" s="26">
        <v>2692.5770000000002</v>
      </c>
      <c r="D34" s="26">
        <v>2861.2840000000001</v>
      </c>
      <c r="E34" s="26">
        <v>3072.87</v>
      </c>
      <c r="F34" s="26">
        <v>2935.7489999999998</v>
      </c>
      <c r="G34" s="9"/>
      <c r="H34" s="10">
        <f t="shared" si="17"/>
        <v>0.24917397833724411</v>
      </c>
      <c r="I34" s="10">
        <f t="shared" ref="I34:K34" si="21">D34/D20</f>
        <v>0.2517495339884448</v>
      </c>
      <c r="J34" s="10">
        <f t="shared" si="21"/>
        <v>0.3078392019604767</v>
      </c>
      <c r="K34" s="10">
        <f t="shared" si="21"/>
        <v>0.2799290048502609</v>
      </c>
      <c r="L34" s="11"/>
      <c r="M34" s="2"/>
      <c r="N34" s="5">
        <f>H34/L31</f>
        <v>2.4655804718172418</v>
      </c>
      <c r="O34" s="5">
        <f>I34/L31</f>
        <v>2.4910656358783312</v>
      </c>
      <c r="P34" s="5">
        <f>J34/L31</f>
        <v>3.0460737910051141</v>
      </c>
      <c r="Q34" s="5">
        <f>K34/L31</f>
        <v>2.7699019474654136</v>
      </c>
      <c r="R34" s="6">
        <f t="shared" si="16"/>
        <v>2.693155461541525</v>
      </c>
      <c r="S34" s="28">
        <f t="shared" si="19"/>
        <v>0.27268543779577697</v>
      </c>
    </row>
    <row r="35" spans="1:19" x14ac:dyDescent="0.3">
      <c r="A35" s="3"/>
      <c r="B35" s="4" t="s">
        <v>24</v>
      </c>
      <c r="C35" s="26">
        <v>4475.3549999999996</v>
      </c>
      <c r="D35" s="26">
        <v>4169.9409999999998</v>
      </c>
      <c r="E35" s="26">
        <v>4558.82</v>
      </c>
      <c r="F35" s="26">
        <v>4673.527</v>
      </c>
      <c r="G35" s="9"/>
      <c r="H35" s="10">
        <f t="shared" si="17"/>
        <v>0.4547059860469676</v>
      </c>
      <c r="I35" s="10">
        <f t="shared" ref="I35:K35" si="22">D35/D21</f>
        <v>0.3661732448967065</v>
      </c>
      <c r="J35" s="10">
        <f t="shared" si="22"/>
        <v>0.42569940158812031</v>
      </c>
      <c r="K35" s="10">
        <f t="shared" si="22"/>
        <v>0.46905207567015295</v>
      </c>
      <c r="L35" s="11"/>
      <c r="M35" s="2"/>
      <c r="N35" s="5">
        <f>H35/L31</f>
        <v>4.4993229513654773</v>
      </c>
      <c r="O35" s="5">
        <f>I35/L31</f>
        <v>3.6232900720368915</v>
      </c>
      <c r="P35" s="5">
        <f>J35/L31</f>
        <v>4.212302337603572</v>
      </c>
      <c r="Q35" s="5">
        <f>K35/L31</f>
        <v>4.6412777359617738</v>
      </c>
      <c r="R35" s="6">
        <f t="shared" si="16"/>
        <v>4.2440482742419281</v>
      </c>
      <c r="S35" s="28">
        <f t="shared" si="19"/>
        <v>0.45066800645879979</v>
      </c>
    </row>
    <row r="36" spans="1:19" x14ac:dyDescent="0.3">
      <c r="A36" s="3"/>
      <c r="B36" s="4" t="s">
        <v>25</v>
      </c>
      <c r="C36" s="26">
        <v>5933.6480000000001</v>
      </c>
      <c r="D36" s="26">
        <v>6102.77</v>
      </c>
      <c r="E36" s="26">
        <v>6182.9409999999998</v>
      </c>
      <c r="F36" s="26">
        <v>6190.6480000000001</v>
      </c>
      <c r="G36" s="9"/>
      <c r="H36" s="10">
        <f t="shared" si="17"/>
        <v>0.57878288608957074</v>
      </c>
      <c r="I36" s="10">
        <f t="shared" ref="I36:K36" si="23">D36/D22</f>
        <v>0.56064042008735593</v>
      </c>
      <c r="J36" s="10">
        <f t="shared" si="23"/>
        <v>0.61665084881806964</v>
      </c>
      <c r="K36" s="10">
        <f t="shared" si="23"/>
        <v>0.59299394002556416</v>
      </c>
      <c r="L36" s="11"/>
      <c r="M36" s="2"/>
      <c r="N36" s="5">
        <f>H36/L31</f>
        <v>5.7270658472733844</v>
      </c>
      <c r="O36" s="5">
        <f>I36/L31</f>
        <v>5.5475458581309907</v>
      </c>
      <c r="P36" s="5">
        <f>J36/L31</f>
        <v>6.1017699397068377</v>
      </c>
      <c r="Q36" s="5">
        <f>K36/L31</f>
        <v>5.8676844516009359</v>
      </c>
      <c r="R36" s="6">
        <f t="shared" si="16"/>
        <v>5.8110165241780374</v>
      </c>
      <c r="S36" s="28">
        <f t="shared" si="19"/>
        <v>0.23396104423606787</v>
      </c>
    </row>
    <row r="37" spans="1:19" x14ac:dyDescent="0.3">
      <c r="A37" s="3" t="s">
        <v>38</v>
      </c>
      <c r="B37" s="4" t="s">
        <v>23</v>
      </c>
      <c r="C37" s="26">
        <v>13231.376</v>
      </c>
      <c r="D37" s="26">
        <v>13168.254999999999</v>
      </c>
      <c r="E37" s="26">
        <v>14233.841</v>
      </c>
      <c r="F37" s="26">
        <v>14085.254999999999</v>
      </c>
      <c r="G37" s="9"/>
      <c r="H37" s="10">
        <f t="shared" si="17"/>
        <v>1.3039768340034696</v>
      </c>
      <c r="I37" s="10">
        <f t="shared" ref="I37:K37" si="24">D37/D23</f>
        <v>1.2474935509204916</v>
      </c>
      <c r="J37" s="10">
        <f t="shared" si="24"/>
        <v>1.4937484658578535</v>
      </c>
      <c r="K37" s="10">
        <f t="shared" si="24"/>
        <v>1.4452866551305772</v>
      </c>
      <c r="L37" s="11"/>
      <c r="M37" s="2"/>
      <c r="N37" s="5">
        <f>H37/L31</f>
        <v>12.902871475887464</v>
      </c>
      <c r="O37" s="5">
        <f>I37/L31</f>
        <v>12.343968492988388</v>
      </c>
      <c r="P37" s="5">
        <f>J37/L31</f>
        <v>14.780664786117415</v>
      </c>
      <c r="Q37" s="5">
        <f>K37/L31</f>
        <v>14.301134399536048</v>
      </c>
      <c r="R37" s="6">
        <f t="shared" si="16"/>
        <v>13.582159788632328</v>
      </c>
      <c r="S37" s="28">
        <f>_xlfn.STDEV.S(N37:Q37)</f>
        <v>1.1471543076327417</v>
      </c>
    </row>
    <row r="38" spans="1:19" x14ac:dyDescent="0.3">
      <c r="A38" s="3"/>
      <c r="B38" s="4" t="s">
        <v>24</v>
      </c>
      <c r="C38" s="26">
        <v>15378.062</v>
      </c>
      <c r="D38" s="26">
        <v>14855.234</v>
      </c>
      <c r="E38" s="26">
        <v>15483.234</v>
      </c>
      <c r="F38" s="26">
        <v>15119.406000000001</v>
      </c>
      <c r="G38" s="9"/>
      <c r="H38" s="10">
        <f t="shared" si="17"/>
        <v>1.9144856561680788</v>
      </c>
      <c r="I38" s="10">
        <f t="shared" ref="I38:K38" si="25">D38/D24</f>
        <v>1.6200742964947727</v>
      </c>
      <c r="J38" s="10">
        <f t="shared" si="25"/>
        <v>1.8586523623543056</v>
      </c>
      <c r="K38" s="10">
        <f t="shared" si="25"/>
        <v>1.8572730328101645</v>
      </c>
      <c r="L38" s="11"/>
      <c r="M38" s="2"/>
      <c r="N38" s="5">
        <f>H38/L31</f>
        <v>18.943865964340493</v>
      </c>
      <c r="O38" s="5">
        <f>I38/L31</f>
        <v>16.030660885962668</v>
      </c>
      <c r="P38" s="5">
        <f>J38/L31</f>
        <v>18.391394635580166</v>
      </c>
      <c r="Q38" s="5">
        <f>K38/L31</f>
        <v>18.377746147841084</v>
      </c>
      <c r="R38" s="6">
        <f t="shared" si="16"/>
        <v>17.935916908431103</v>
      </c>
      <c r="S38" s="28">
        <f t="shared" si="19"/>
        <v>1.2972579860597444</v>
      </c>
    </row>
    <row r="39" spans="1:19" x14ac:dyDescent="0.3">
      <c r="A39" s="3"/>
      <c r="B39" s="4" t="s">
        <v>25</v>
      </c>
      <c r="C39" s="26">
        <v>17671.305</v>
      </c>
      <c r="D39" s="26">
        <v>17232.184000000001</v>
      </c>
      <c r="E39" s="26">
        <v>17003.305</v>
      </c>
      <c r="F39" s="26">
        <v>17504.77</v>
      </c>
      <c r="G39" s="9"/>
      <c r="H39" s="10">
        <f t="shared" si="17"/>
        <v>1.7728964912585199</v>
      </c>
      <c r="I39" s="10">
        <f t="shared" ref="I39:K39" si="26">D39/D25</f>
        <v>1.6406550591941491</v>
      </c>
      <c r="J39" s="10">
        <f t="shared" si="26"/>
        <v>1.6929495784279698</v>
      </c>
      <c r="K39" s="10">
        <f t="shared" si="26"/>
        <v>1.714679633295686</v>
      </c>
      <c r="L39" s="11"/>
      <c r="M39" s="2"/>
      <c r="N39" s="5">
        <f>H39/L31</f>
        <v>17.542838929529371</v>
      </c>
      <c r="O39" s="5">
        <f>I39/L31</f>
        <v>16.234307859636655</v>
      </c>
      <c r="P39" s="5">
        <f>J39/L31</f>
        <v>16.751762957742727</v>
      </c>
      <c r="Q39" s="5">
        <f>K39/L31</f>
        <v>16.966782195669907</v>
      </c>
      <c r="R39" s="6">
        <f t="shared" si="16"/>
        <v>16.873922985644665</v>
      </c>
      <c r="S39" s="28">
        <f t="shared" si="19"/>
        <v>0.54163393379197966</v>
      </c>
    </row>
    <row r="40" spans="1:19" x14ac:dyDescent="0.3">
      <c r="A40" s="3" t="s">
        <v>40</v>
      </c>
      <c r="B40" s="4" t="s">
        <v>23</v>
      </c>
      <c r="C40" s="26">
        <v>3774.9409999999998</v>
      </c>
      <c r="D40" s="26">
        <v>3832.2339999999999</v>
      </c>
      <c r="E40" s="26">
        <v>3766.0619999999999</v>
      </c>
      <c r="F40" s="26">
        <v>3727.6480000000001</v>
      </c>
      <c r="G40" s="9"/>
      <c r="H40" s="10">
        <f t="shared" si="17"/>
        <v>0.42858381998698669</v>
      </c>
      <c r="I40" s="10">
        <f t="shared" ref="I40:K40" si="27">D40/D26</f>
        <v>0.40598473094824805</v>
      </c>
      <c r="J40" s="10">
        <f t="shared" si="27"/>
        <v>0.44427134741176089</v>
      </c>
      <c r="K40" s="10">
        <f t="shared" si="27"/>
        <v>0.43486626891155689</v>
      </c>
      <c r="L40" s="11"/>
      <c r="M40" s="2"/>
      <c r="N40" s="5">
        <f>H40/L31</f>
        <v>4.2408437034566706</v>
      </c>
      <c r="O40" s="5">
        <f>I40/L31</f>
        <v>4.0172253586094442</v>
      </c>
      <c r="P40" s="5">
        <f>J40/L31</f>
        <v>4.3960720363978849</v>
      </c>
      <c r="Q40" s="5">
        <f>K40/L31</f>
        <v>4.303008635312616</v>
      </c>
      <c r="R40" s="6">
        <f t="shared" si="16"/>
        <v>4.2392874334441535</v>
      </c>
      <c r="S40" s="28">
        <f t="shared" si="19"/>
        <v>0.16119945238447975</v>
      </c>
    </row>
    <row r="41" spans="1:19" x14ac:dyDescent="0.3">
      <c r="A41" s="3"/>
      <c r="B41" s="4" t="s">
        <v>24</v>
      </c>
      <c r="C41" s="26">
        <v>5878.598</v>
      </c>
      <c r="D41" s="26">
        <v>5891.7190000000001</v>
      </c>
      <c r="E41" s="26">
        <v>5618.7190000000001</v>
      </c>
      <c r="F41" s="26">
        <v>5666.8410000000003</v>
      </c>
      <c r="G41" s="9"/>
      <c r="H41" s="10">
        <f t="shared" si="17"/>
        <v>0.66358702400545444</v>
      </c>
      <c r="I41" s="10">
        <f t="shared" ref="I41:K41" si="28">D41/D27</f>
        <v>0.60059705783112138</v>
      </c>
      <c r="J41" s="10">
        <f t="shared" si="28"/>
        <v>0.62239847081044453</v>
      </c>
      <c r="K41" s="10">
        <f t="shared" si="28"/>
        <v>0.63071631215935409</v>
      </c>
      <c r="L41" s="11"/>
      <c r="M41" s="2"/>
      <c r="N41" s="5">
        <f>H41/L31</f>
        <v>6.5662041383982483</v>
      </c>
      <c r="O41" s="5">
        <f>I41/L31</f>
        <v>5.9429174230026929</v>
      </c>
      <c r="P41" s="5">
        <f>J41/L31</f>
        <v>6.1586427505771875</v>
      </c>
      <c r="Q41" s="5">
        <f>K41/L31</f>
        <v>6.2409479227881821</v>
      </c>
      <c r="R41" s="6">
        <f t="shared" si="16"/>
        <v>6.2271780586915781</v>
      </c>
      <c r="S41" s="28">
        <f t="shared" si="19"/>
        <v>0.25860490414213988</v>
      </c>
    </row>
    <row r="42" spans="1:19" x14ac:dyDescent="0.3">
      <c r="A42" s="3"/>
      <c r="B42" s="4" t="s">
        <v>25</v>
      </c>
      <c r="C42" s="26">
        <v>4611.3549999999996</v>
      </c>
      <c r="D42" s="26">
        <v>4610.3549999999996</v>
      </c>
      <c r="E42" s="26">
        <v>4446.4769999999999</v>
      </c>
      <c r="F42" s="26">
        <v>4436.7700000000004</v>
      </c>
      <c r="G42" s="9"/>
      <c r="H42" s="10">
        <f t="shared" si="17"/>
        <v>0.5856077806818154</v>
      </c>
      <c r="I42" s="10">
        <f t="shared" ref="I42:K42" si="29">D42/D28</f>
        <v>0.54593422224158961</v>
      </c>
      <c r="J42" s="10">
        <f t="shared" si="29"/>
        <v>0.55755959548538037</v>
      </c>
      <c r="K42" s="10">
        <f t="shared" si="29"/>
        <v>0.56135219382166801</v>
      </c>
      <c r="L42" s="11"/>
      <c r="M42" s="2"/>
      <c r="N42" s="5">
        <f>H42/L31</f>
        <v>5.7945982876234536</v>
      </c>
      <c r="O42" s="5">
        <f>I42/L31</f>
        <v>5.4020277969547665</v>
      </c>
      <c r="P42" s="5">
        <f>J42/L31</f>
        <v>5.5170610497797581</v>
      </c>
      <c r="Q42" s="5">
        <f>K42/L31</f>
        <v>5.5545888705329398</v>
      </c>
      <c r="R42" s="6">
        <f t="shared" si="16"/>
        <v>5.5670690012227295</v>
      </c>
      <c r="S42" s="28">
        <f t="shared" si="19"/>
        <v>0.16498962002279521</v>
      </c>
    </row>
    <row r="44" spans="1:19" x14ac:dyDescent="0.3">
      <c r="A44" s="1" t="s">
        <v>44</v>
      </c>
      <c r="B44" s="2"/>
      <c r="C44" s="25" t="s">
        <v>4</v>
      </c>
      <c r="D44" s="25" t="s">
        <v>5</v>
      </c>
      <c r="E44" s="25" t="s">
        <v>6</v>
      </c>
      <c r="F44" s="25" t="s">
        <v>7</v>
      </c>
      <c r="G44" s="9"/>
      <c r="H44" s="9" t="s">
        <v>2</v>
      </c>
      <c r="I44" s="9" t="s">
        <v>2</v>
      </c>
      <c r="J44" s="9" t="s">
        <v>2</v>
      </c>
      <c r="K44" s="9" t="s">
        <v>2</v>
      </c>
      <c r="L44" s="9"/>
      <c r="M44" s="2"/>
      <c r="N44" s="1" t="s">
        <v>4</v>
      </c>
      <c r="O44" s="1" t="s">
        <v>5</v>
      </c>
      <c r="P44" s="1" t="s">
        <v>6</v>
      </c>
      <c r="Q44" s="1" t="s">
        <v>7</v>
      </c>
      <c r="R44" s="1" t="s">
        <v>45</v>
      </c>
      <c r="S44" s="29" t="s">
        <v>50</v>
      </c>
    </row>
    <row r="45" spans="1:19" x14ac:dyDescent="0.3">
      <c r="A45" s="3"/>
      <c r="B45" s="4" t="s">
        <v>23</v>
      </c>
      <c r="C45" s="26">
        <v>10278.062</v>
      </c>
      <c r="D45" s="26">
        <v>10726.891</v>
      </c>
      <c r="E45" s="26">
        <v>11074.718999999999</v>
      </c>
      <c r="F45" s="26">
        <v>10696.477000000001</v>
      </c>
      <c r="G45" s="9"/>
      <c r="H45" s="10">
        <f>C45/C17</f>
        <v>0.8716338983315326</v>
      </c>
      <c r="I45" s="10">
        <f t="shared" ref="I45:K56" si="30">D45/D17</f>
        <v>0.8337117860080181</v>
      </c>
      <c r="J45" s="10">
        <f t="shared" si="30"/>
        <v>0.97023880132036422</v>
      </c>
      <c r="K45" s="10">
        <f t="shared" si="30"/>
        <v>0.90763395064850172</v>
      </c>
      <c r="L45" s="11">
        <f>AVERAGE(H45:K45)</f>
        <v>0.89580460907710413</v>
      </c>
      <c r="M45" s="2"/>
      <c r="N45" s="5">
        <f>H45/L45</f>
        <v>0.97301787633078463</v>
      </c>
      <c r="O45" s="5">
        <f>I45/L45</f>
        <v>0.93068485868468942</v>
      </c>
      <c r="P45" s="5">
        <f>J45/L45</f>
        <v>1.0830919951616964</v>
      </c>
      <c r="Q45" s="5">
        <f>K45/L45</f>
        <v>1.0132052698228295</v>
      </c>
      <c r="R45" s="6">
        <f t="shared" ref="R45:R56" si="31">AVERAGE(N45:Q45)</f>
        <v>1</v>
      </c>
      <c r="S45" s="28">
        <f>_xlfn.STDEV.S(N45:Q45)</f>
        <v>6.4836416270249997E-2</v>
      </c>
    </row>
    <row r="46" spans="1:19" x14ac:dyDescent="0.3">
      <c r="A46" s="3"/>
      <c r="B46" s="4" t="s">
        <v>24</v>
      </c>
      <c r="C46" s="26">
        <v>14081.477000000001</v>
      </c>
      <c r="D46" s="26">
        <v>14235.134</v>
      </c>
      <c r="E46" s="26">
        <v>14562.598</v>
      </c>
      <c r="F46" s="26">
        <v>15017.305</v>
      </c>
      <c r="G46" s="9"/>
      <c r="H46" s="10">
        <f t="shared" ref="H46:H56" si="32">C46/C18</f>
        <v>1.56933049664992</v>
      </c>
      <c r="I46" s="10">
        <f t="shared" si="30"/>
        <v>1.6518623978503595</v>
      </c>
      <c r="J46" s="10">
        <f t="shared" si="30"/>
        <v>1.6558193086618578</v>
      </c>
      <c r="K46" s="10">
        <f t="shared" si="30"/>
        <v>1.7227186028378567</v>
      </c>
      <c r="L46" s="11"/>
      <c r="M46" s="2"/>
      <c r="N46" s="5">
        <f>H46/L45</f>
        <v>1.7518669593213085</v>
      </c>
      <c r="O46" s="5">
        <f>I46/L45</f>
        <v>1.843998547353064</v>
      </c>
      <c r="P46" s="5">
        <f>J46/L45</f>
        <v>1.848415705705905</v>
      </c>
      <c r="Q46" s="5">
        <f>K46/L45</f>
        <v>1.9230963821593579</v>
      </c>
      <c r="R46" s="6">
        <f t="shared" si="31"/>
        <v>1.8418443986349087</v>
      </c>
      <c r="S46" s="28">
        <f t="shared" ref="S46:S56" si="33">_xlfn.STDEV.S(N46:Q46)</f>
        <v>7.0108598724671928E-2</v>
      </c>
    </row>
    <row r="47" spans="1:19" x14ac:dyDescent="0.3">
      <c r="A47" s="3"/>
      <c r="B47" s="4" t="s">
        <v>25</v>
      </c>
      <c r="C47" s="26">
        <v>13497.425999999999</v>
      </c>
      <c r="D47" s="26">
        <v>12654.425999999999</v>
      </c>
      <c r="E47" s="26">
        <v>13161.548000000001</v>
      </c>
      <c r="F47" s="26">
        <v>12611.598</v>
      </c>
      <c r="G47" s="9"/>
      <c r="H47" s="10">
        <f t="shared" si="32"/>
        <v>1.3298998295925641</v>
      </c>
      <c r="I47" s="10">
        <f t="shared" si="30"/>
        <v>1.2066202259700289</v>
      </c>
      <c r="J47" s="10">
        <f t="shared" si="30"/>
        <v>1.2128593306707016</v>
      </c>
      <c r="K47" s="10">
        <f t="shared" si="30"/>
        <v>1.1858214783449046</v>
      </c>
      <c r="L47" s="11"/>
      <c r="M47" s="2"/>
      <c r="N47" s="5">
        <f>H47/L45</f>
        <v>1.4845869468819581</v>
      </c>
      <c r="O47" s="5">
        <f>I47/L45</f>
        <v>1.3469680929786019</v>
      </c>
      <c r="P47" s="5">
        <f>J47/L45</f>
        <v>1.3539328982915602</v>
      </c>
      <c r="Q47" s="5">
        <f>K47/L45</f>
        <v>1.3237501418602748</v>
      </c>
      <c r="R47" s="6">
        <f t="shared" si="31"/>
        <v>1.3773095200030987</v>
      </c>
      <c r="S47" s="28">
        <f t="shared" si="33"/>
        <v>7.2673062275101341E-2</v>
      </c>
    </row>
    <row r="48" spans="1:19" x14ac:dyDescent="0.3">
      <c r="A48" s="3" t="s">
        <v>37</v>
      </c>
      <c r="B48" s="4" t="s">
        <v>23</v>
      </c>
      <c r="C48" s="26">
        <v>15001.205</v>
      </c>
      <c r="D48" s="26">
        <v>15472.254999999999</v>
      </c>
      <c r="E48" s="26">
        <v>15239.79</v>
      </c>
      <c r="F48" s="26">
        <v>15180.718999999999</v>
      </c>
      <c r="G48" s="9"/>
      <c r="H48" s="10">
        <f t="shared" si="32"/>
        <v>1.3882276828861562</v>
      </c>
      <c r="I48" s="10">
        <f t="shared" si="30"/>
        <v>1.3613234429019925</v>
      </c>
      <c r="J48" s="10">
        <f t="shared" si="30"/>
        <v>1.5267176260776583</v>
      </c>
      <c r="K48" s="10">
        <f t="shared" si="30"/>
        <v>1.4475091578269967</v>
      </c>
      <c r="L48" s="11"/>
      <c r="M48" s="2"/>
      <c r="N48" s="5">
        <f>H48/L45</f>
        <v>1.5496991964758555</v>
      </c>
      <c r="O48" s="5">
        <f>I48/L45</f>
        <v>1.5196655934874967</v>
      </c>
      <c r="P48" s="5">
        <f>J48/L45</f>
        <v>1.7042975785205521</v>
      </c>
      <c r="Q48" s="5">
        <f>K48/L45</f>
        <v>1.6158759880888334</v>
      </c>
      <c r="R48" s="6">
        <f t="shared" si="31"/>
        <v>1.5973845891431844</v>
      </c>
      <c r="S48" s="28">
        <f t="shared" si="33"/>
        <v>8.1825949616932694E-2</v>
      </c>
    </row>
    <row r="49" spans="1:19" x14ac:dyDescent="0.3">
      <c r="A49" s="3"/>
      <c r="B49" s="4" t="s">
        <v>24</v>
      </c>
      <c r="C49" s="26">
        <v>12607.376</v>
      </c>
      <c r="D49" s="26">
        <v>12047.718999999999</v>
      </c>
      <c r="E49" s="26">
        <v>11869.425999999999</v>
      </c>
      <c r="F49" s="26">
        <v>12276.598</v>
      </c>
      <c r="G49" s="9"/>
      <c r="H49" s="10">
        <f t="shared" si="32"/>
        <v>1.2809373414052907</v>
      </c>
      <c r="I49" s="10">
        <f t="shared" si="30"/>
        <v>1.057941193852312</v>
      </c>
      <c r="J49" s="10">
        <f t="shared" si="30"/>
        <v>1.1083586422351566</v>
      </c>
      <c r="K49" s="10">
        <f t="shared" si="30"/>
        <v>1.2321237844711388</v>
      </c>
      <c r="L49" s="11"/>
      <c r="M49" s="2"/>
      <c r="N49" s="5">
        <f>H49/L45</f>
        <v>1.4299293935593462</v>
      </c>
      <c r="O49" s="5">
        <f>I49/L45</f>
        <v>1.1809954795189632</v>
      </c>
      <c r="P49" s="5">
        <f>J49/L45</f>
        <v>1.2372772265338472</v>
      </c>
      <c r="Q49" s="5">
        <f>K49/L45</f>
        <v>1.3754380944082494</v>
      </c>
      <c r="R49" s="6">
        <f t="shared" si="31"/>
        <v>1.3059100485051014</v>
      </c>
      <c r="S49" s="28">
        <f t="shared" si="33"/>
        <v>0.11623117899474397</v>
      </c>
    </row>
    <row r="50" spans="1:19" x14ac:dyDescent="0.3">
      <c r="A50" s="3"/>
      <c r="B50" s="4" t="s">
        <v>25</v>
      </c>
      <c r="C50" s="26">
        <v>10734.254999999999</v>
      </c>
      <c r="D50" s="26">
        <v>10956.598</v>
      </c>
      <c r="E50" s="26">
        <v>11387.718999999999</v>
      </c>
      <c r="F50" s="26">
        <v>11447.012000000001</v>
      </c>
      <c r="G50" s="9"/>
      <c r="H50" s="10">
        <f t="shared" si="32"/>
        <v>1.047046115462428</v>
      </c>
      <c r="I50" s="10">
        <f t="shared" si="30"/>
        <v>1.0065448485602904</v>
      </c>
      <c r="J50" s="10">
        <f t="shared" si="30"/>
        <v>1.135745365749351</v>
      </c>
      <c r="K50" s="10">
        <f t="shared" si="30"/>
        <v>1.096494058037206</v>
      </c>
      <c r="L50" s="11"/>
      <c r="M50" s="2"/>
      <c r="N50" s="5">
        <f>H50/L45</f>
        <v>1.1688331415721775</v>
      </c>
      <c r="O50" s="5">
        <f>I50/L45</f>
        <v>1.1236209753344264</v>
      </c>
      <c r="P50" s="5">
        <f>J50/L45</f>
        <v>1.2678494330582246</v>
      </c>
      <c r="Q50" s="5">
        <f>K50/L45</f>
        <v>1.2240326148431639</v>
      </c>
      <c r="R50" s="6">
        <f t="shared" si="31"/>
        <v>1.1960840412019982</v>
      </c>
      <c r="S50" s="28">
        <f t="shared" si="33"/>
        <v>6.3047341161003773E-2</v>
      </c>
    </row>
    <row r="51" spans="1:19" x14ac:dyDescent="0.3">
      <c r="A51" s="3" t="s">
        <v>38</v>
      </c>
      <c r="B51" s="4" t="s">
        <v>23</v>
      </c>
      <c r="C51" s="26">
        <v>11718.891</v>
      </c>
      <c r="D51" s="26">
        <v>12096.183999999999</v>
      </c>
      <c r="E51" s="26">
        <v>12091.77</v>
      </c>
      <c r="F51" s="26">
        <v>11907.891</v>
      </c>
      <c r="G51" s="9"/>
      <c r="H51" s="10">
        <f t="shared" si="32"/>
        <v>1.1549186104462417</v>
      </c>
      <c r="I51" s="10">
        <f t="shared" si="30"/>
        <v>1.1459309931914015</v>
      </c>
      <c r="J51" s="10">
        <f t="shared" si="30"/>
        <v>1.268952132246385</v>
      </c>
      <c r="K51" s="10">
        <f t="shared" si="30"/>
        <v>1.221867545390517</v>
      </c>
      <c r="L51" s="11"/>
      <c r="M51" s="2"/>
      <c r="N51" s="5">
        <f>H51/L45</f>
        <v>1.2892528110969286</v>
      </c>
      <c r="O51" s="5">
        <f>I51/L45</f>
        <v>1.2792198003669439</v>
      </c>
      <c r="P51" s="5">
        <f>J51/L45</f>
        <v>1.4165501264318268</v>
      </c>
      <c r="Q51" s="5">
        <f>K51/L45</f>
        <v>1.3639889022778491</v>
      </c>
      <c r="R51" s="6">
        <f t="shared" si="31"/>
        <v>1.337252910043387</v>
      </c>
      <c r="S51" s="28">
        <f>_xlfn.STDEV.S(N51:Q51)</f>
        <v>6.4999264419694586E-2</v>
      </c>
    </row>
    <row r="52" spans="1:19" x14ac:dyDescent="0.3">
      <c r="A52" s="3"/>
      <c r="B52" s="4" t="s">
        <v>24</v>
      </c>
      <c r="C52" s="26">
        <v>6569.1840000000002</v>
      </c>
      <c r="D52" s="26">
        <v>6314.0619999999999</v>
      </c>
      <c r="E52" s="26">
        <v>6834.0619999999999</v>
      </c>
      <c r="F52" s="26">
        <v>6804.77</v>
      </c>
      <c r="G52" s="9"/>
      <c r="H52" s="10">
        <f t="shared" si="32"/>
        <v>0.81782792530871862</v>
      </c>
      <c r="I52" s="10">
        <f t="shared" si="30"/>
        <v>0.68859565272915779</v>
      </c>
      <c r="J52" s="10">
        <f t="shared" si="30"/>
        <v>0.8203806440421807</v>
      </c>
      <c r="K52" s="10">
        <f t="shared" si="30"/>
        <v>0.83590028705331565</v>
      </c>
      <c r="L52" s="11"/>
      <c r="M52" s="2"/>
      <c r="N52" s="5">
        <f>H52/L45</f>
        <v>0.91295346889460594</v>
      </c>
      <c r="O52" s="5">
        <f>I52/L45</f>
        <v>0.76868956215639284</v>
      </c>
      <c r="P52" s="5">
        <f>J52/L45</f>
        <v>0.91580310675937648</v>
      </c>
      <c r="Q52" s="5">
        <f>K52/L45</f>
        <v>0.93312791493057345</v>
      </c>
      <c r="R52" s="6">
        <f t="shared" si="31"/>
        <v>0.88264351318523715</v>
      </c>
      <c r="S52" s="28">
        <f t="shared" si="33"/>
        <v>7.6490587298426824E-2</v>
      </c>
    </row>
    <row r="53" spans="1:19" x14ac:dyDescent="0.3">
      <c r="A53" s="3"/>
      <c r="B53" s="4" t="s">
        <v>25</v>
      </c>
      <c r="C53" s="26">
        <v>7802.6689999999999</v>
      </c>
      <c r="D53" s="26">
        <v>8054.0829999999996</v>
      </c>
      <c r="E53" s="26">
        <v>8039.79</v>
      </c>
      <c r="F53" s="26">
        <v>8006.0829999999996</v>
      </c>
      <c r="G53" s="9"/>
      <c r="H53" s="10">
        <f t="shared" si="32"/>
        <v>0.78281284220670877</v>
      </c>
      <c r="I53" s="10">
        <f t="shared" si="30"/>
        <v>0.76681934345174063</v>
      </c>
      <c r="J53" s="10">
        <f t="shared" si="30"/>
        <v>0.80048902793600463</v>
      </c>
      <c r="K53" s="10">
        <f t="shared" si="30"/>
        <v>0.78423580901518986</v>
      </c>
      <c r="L53" s="11"/>
      <c r="M53" s="2"/>
      <c r="N53" s="5">
        <f>H53/L45</f>
        <v>0.87386561117741479</v>
      </c>
      <c r="O53" s="5">
        <f>I53/L45</f>
        <v>0.85601183079617149</v>
      </c>
      <c r="P53" s="5">
        <f>J53/L45</f>
        <v>0.89359780003889722</v>
      </c>
      <c r="Q53" s="5">
        <f>K53/L45</f>
        <v>0.87545409017614095</v>
      </c>
      <c r="R53" s="6">
        <f t="shared" si="31"/>
        <v>0.87473233304715614</v>
      </c>
      <c r="S53" s="28">
        <f t="shared" si="33"/>
        <v>1.5358333128938197E-2</v>
      </c>
    </row>
    <row r="54" spans="1:19" x14ac:dyDescent="0.3">
      <c r="A54" s="3" t="s">
        <v>40</v>
      </c>
      <c r="B54" s="4" t="s">
        <v>23</v>
      </c>
      <c r="C54" s="26">
        <v>1620.0419999999999</v>
      </c>
      <c r="D54" s="26">
        <v>1470.627</v>
      </c>
      <c r="E54" s="26">
        <v>1404.749</v>
      </c>
      <c r="F54" s="26">
        <v>1508.749</v>
      </c>
      <c r="G54" s="9"/>
      <c r="H54" s="10">
        <f t="shared" si="32"/>
        <v>0.18392970615947585</v>
      </c>
      <c r="I54" s="10">
        <f t="shared" si="30"/>
        <v>0.15579740353022004</v>
      </c>
      <c r="J54" s="10">
        <f t="shared" si="30"/>
        <v>0.16571414145739599</v>
      </c>
      <c r="K54" s="10">
        <f t="shared" si="30"/>
        <v>0.1760101941905573</v>
      </c>
      <c r="L54" s="11"/>
      <c r="M54" s="2"/>
      <c r="N54" s="5">
        <f>H54/L45</f>
        <v>0.2053234648446027</v>
      </c>
      <c r="O54" s="5">
        <f>I54/L45</f>
        <v>0.17391895727208764</v>
      </c>
      <c r="P54" s="5">
        <f>J54/L45</f>
        <v>0.18498915921868467</v>
      </c>
      <c r="Q54" s="5">
        <f>K54/L45</f>
        <v>0.19648279592118917</v>
      </c>
      <c r="R54" s="6">
        <f t="shared" si="31"/>
        <v>0.19017859431414103</v>
      </c>
      <c r="S54" s="28">
        <f t="shared" si="33"/>
        <v>1.3667675913580719E-2</v>
      </c>
    </row>
    <row r="55" spans="1:19" x14ac:dyDescent="0.3">
      <c r="A55" s="3"/>
      <c r="B55" s="4" t="s">
        <v>24</v>
      </c>
      <c r="C55" s="26">
        <v>1063.941</v>
      </c>
      <c r="D55" s="26">
        <v>1087.941</v>
      </c>
      <c r="E55" s="26">
        <v>1007.527</v>
      </c>
      <c r="F55" s="26">
        <v>1022.941</v>
      </c>
      <c r="G55" s="9"/>
      <c r="H55" s="10">
        <f t="shared" si="32"/>
        <v>0.12009962952176476</v>
      </c>
      <c r="I55" s="10">
        <f t="shared" si="30"/>
        <v>0.11090382343316918</v>
      </c>
      <c r="J55" s="10">
        <f t="shared" si="30"/>
        <v>0.11160609101473748</v>
      </c>
      <c r="K55" s="10">
        <f t="shared" si="30"/>
        <v>0.11385277530754821</v>
      </c>
      <c r="L55" s="11"/>
      <c r="M55" s="2"/>
      <c r="N55" s="5">
        <f>H55/L45</f>
        <v>0.13406900154878248</v>
      </c>
      <c r="O55" s="5">
        <f>I55/L45</f>
        <v>0.1238035865292399</v>
      </c>
      <c r="P55" s="5">
        <f>J55/L45</f>
        <v>0.1245875382687736</v>
      </c>
      <c r="Q55" s="5">
        <f>K55/L45</f>
        <v>0.12709554533866951</v>
      </c>
      <c r="R55" s="6">
        <f t="shared" si="31"/>
        <v>0.12738891792136636</v>
      </c>
      <c r="S55" s="28">
        <f t="shared" si="33"/>
        <v>4.6694722717840189E-3</v>
      </c>
    </row>
    <row r="56" spans="1:19" x14ac:dyDescent="0.3">
      <c r="A56" s="3"/>
      <c r="B56" s="4" t="s">
        <v>25</v>
      </c>
      <c r="C56" s="26">
        <v>355.971</v>
      </c>
      <c r="D56" s="26">
        <v>382.26299999999998</v>
      </c>
      <c r="E56" s="26">
        <v>363.38499999999999</v>
      </c>
      <c r="F56" s="26">
        <v>340.38499999999999</v>
      </c>
      <c r="G56" s="9"/>
      <c r="H56" s="10">
        <f t="shared" si="32"/>
        <v>4.520566889712168E-2</v>
      </c>
      <c r="I56" s="10">
        <f t="shared" si="30"/>
        <v>4.5265593126068766E-2</v>
      </c>
      <c r="J56" s="10">
        <f t="shared" si="30"/>
        <v>4.5566140026239856E-2</v>
      </c>
      <c r="K56" s="10">
        <f t="shared" si="30"/>
        <v>4.3066434927658735E-2</v>
      </c>
      <c r="L56" s="11"/>
      <c r="M56" s="2"/>
      <c r="N56" s="5">
        <f>H56/L45</f>
        <v>5.0463760109131915E-2</v>
      </c>
      <c r="O56" s="5">
        <f>I56/L45</f>
        <v>5.0530654416595711E-2</v>
      </c>
      <c r="P56" s="5">
        <f>J56/L45</f>
        <v>5.0866159388467565E-2</v>
      </c>
      <c r="Q56" s="5">
        <f>K56/L45</f>
        <v>4.8075701432288453E-2</v>
      </c>
      <c r="R56" s="6">
        <f t="shared" si="31"/>
        <v>4.9984068836620911E-2</v>
      </c>
      <c r="S56" s="28">
        <f t="shared" si="33"/>
        <v>1.2843687690503001E-3</v>
      </c>
    </row>
    <row r="58" spans="1:19" x14ac:dyDescent="0.3">
      <c r="A58" s="1" t="s">
        <v>46</v>
      </c>
      <c r="B58" s="2"/>
      <c r="C58" s="25" t="s">
        <v>4</v>
      </c>
      <c r="D58" s="25" t="s">
        <v>5</v>
      </c>
      <c r="E58" s="25" t="s">
        <v>6</v>
      </c>
      <c r="F58" s="25" t="s">
        <v>7</v>
      </c>
      <c r="G58" s="9"/>
      <c r="H58" s="9" t="s">
        <v>2</v>
      </c>
      <c r="I58" s="9" t="s">
        <v>2</v>
      </c>
      <c r="J58" s="9" t="s">
        <v>2</v>
      </c>
      <c r="K58" s="9" t="s">
        <v>2</v>
      </c>
      <c r="L58" s="9"/>
      <c r="M58" s="2"/>
      <c r="N58" s="1" t="s">
        <v>4</v>
      </c>
      <c r="O58" s="1" t="s">
        <v>5</v>
      </c>
      <c r="P58" s="1" t="s">
        <v>6</v>
      </c>
      <c r="Q58" s="1" t="s">
        <v>7</v>
      </c>
      <c r="R58" s="1" t="s">
        <v>46</v>
      </c>
      <c r="S58" s="29" t="s">
        <v>50</v>
      </c>
    </row>
    <row r="59" spans="1:19" x14ac:dyDescent="0.3">
      <c r="A59" s="3"/>
      <c r="B59" s="4" t="s">
        <v>23</v>
      </c>
      <c r="C59" s="26">
        <v>2396.5770000000002</v>
      </c>
      <c r="D59" s="26">
        <v>2485.9409999999998</v>
      </c>
      <c r="E59" s="26">
        <v>2483.5770000000002</v>
      </c>
      <c r="F59" s="26">
        <v>1860.87</v>
      </c>
      <c r="G59" s="9"/>
      <c r="H59" s="10">
        <f>C59/C17</f>
        <v>0.20324237712923793</v>
      </c>
      <c r="I59" s="10">
        <f t="shared" ref="I59:K70" si="34">D59/D17</f>
        <v>0.19321146369628986</v>
      </c>
      <c r="J59" s="10">
        <f t="shared" si="34"/>
        <v>0.21758229454551639</v>
      </c>
      <c r="K59" s="10">
        <f t="shared" si="34"/>
        <v>0.1579014090100205</v>
      </c>
      <c r="L59" s="11">
        <f>AVERAGE(H59:K59)</f>
        <v>0.19298438609526616</v>
      </c>
      <c r="M59" s="2"/>
      <c r="N59" s="5">
        <f>H59/L59</f>
        <v>1.0531545128677298</v>
      </c>
      <c r="O59" s="5">
        <f>I59/L59</f>
        <v>1.0011766630742427</v>
      </c>
      <c r="P59" s="5">
        <f>J59/L59</f>
        <v>1.1274606145499644</v>
      </c>
      <c r="Q59" s="5">
        <f>K59/L59</f>
        <v>0.81820820950806328</v>
      </c>
      <c r="R59" s="6">
        <f t="shared" ref="R59:R70" si="35">AVERAGE(N59:Q59)</f>
        <v>1</v>
      </c>
      <c r="S59" s="28">
        <f>_xlfn.STDEV.S(N59:Q59)</f>
        <v>0.13180952181830957</v>
      </c>
    </row>
    <row r="60" spans="1:19" x14ac:dyDescent="0.3">
      <c r="A60" s="3"/>
      <c r="B60" s="4" t="s">
        <v>24</v>
      </c>
      <c r="C60" s="26">
        <v>10809.254999999999</v>
      </c>
      <c r="D60" s="26">
        <v>10009.891</v>
      </c>
      <c r="E60" s="26">
        <v>10678.012000000001</v>
      </c>
      <c r="F60" s="26">
        <v>10910.669</v>
      </c>
      <c r="G60" s="9"/>
      <c r="H60" s="10">
        <f t="shared" ref="H60:H70" si="36">C60/C18</f>
        <v>1.2046530003610865</v>
      </c>
      <c r="I60" s="10">
        <f t="shared" si="34"/>
        <v>1.1615600211055781</v>
      </c>
      <c r="J60" s="10">
        <f t="shared" si="34"/>
        <v>1.2141280318060708</v>
      </c>
      <c r="K60" s="10">
        <f t="shared" si="34"/>
        <v>1.2516235406889793</v>
      </c>
      <c r="L60" s="11"/>
      <c r="M60" s="2"/>
      <c r="N60" s="5">
        <f>H60/L59</f>
        <v>6.2422303935325267</v>
      </c>
      <c r="O60" s="5">
        <f>I60/L59</f>
        <v>6.0189326432459538</v>
      </c>
      <c r="P60" s="5">
        <f>J60/L59</f>
        <v>6.2913277927402902</v>
      </c>
      <c r="Q60" s="5">
        <f>K60/L59</f>
        <v>6.4856207593453652</v>
      </c>
      <c r="R60" s="6">
        <f t="shared" si="35"/>
        <v>6.2595278972160342</v>
      </c>
      <c r="S60" s="28">
        <f t="shared" ref="S60:S70" si="37">_xlfn.STDEV.S(N60:Q60)</f>
        <v>0.19175895939763779</v>
      </c>
    </row>
    <row r="61" spans="1:19" x14ac:dyDescent="0.3">
      <c r="A61" s="3"/>
      <c r="B61" s="4" t="s">
        <v>25</v>
      </c>
      <c r="C61" s="26">
        <v>5796.77</v>
      </c>
      <c r="D61" s="26">
        <v>6050.598</v>
      </c>
      <c r="E61" s="26">
        <v>6293.0619999999999</v>
      </c>
      <c r="F61" s="26">
        <v>5273.3050000000003</v>
      </c>
      <c r="G61" s="9"/>
      <c r="H61" s="10">
        <f t="shared" si="36"/>
        <v>0.57115508061961506</v>
      </c>
      <c r="I61" s="10">
        <f t="shared" si="34"/>
        <v>0.57693442010043006</v>
      </c>
      <c r="J61" s="10">
        <f t="shared" si="34"/>
        <v>0.57991650869557487</v>
      </c>
      <c r="K61" s="10">
        <f t="shared" si="34"/>
        <v>0.49582918285720634</v>
      </c>
      <c r="L61" s="11"/>
      <c r="M61" s="2"/>
      <c r="N61" s="5">
        <f>H61/L59</f>
        <v>2.9595921834715999</v>
      </c>
      <c r="O61" s="5">
        <f>I61/L59</f>
        <v>2.9895393703800894</v>
      </c>
      <c r="P61" s="5">
        <f>J61/L59</f>
        <v>3.0049918567469018</v>
      </c>
      <c r="Q61" s="5">
        <f>K61/L59</f>
        <v>2.5692709803602543</v>
      </c>
      <c r="R61" s="6">
        <f t="shared" si="35"/>
        <v>2.8808485977397114</v>
      </c>
      <c r="S61" s="28">
        <f t="shared" si="37"/>
        <v>0.20857164776950821</v>
      </c>
    </row>
    <row r="62" spans="1:19" x14ac:dyDescent="0.3">
      <c r="A62" s="3" t="s">
        <v>37</v>
      </c>
      <c r="B62" s="4" t="s">
        <v>23</v>
      </c>
      <c r="C62" s="26">
        <v>7765.8909999999996</v>
      </c>
      <c r="D62" s="26">
        <v>7318.77</v>
      </c>
      <c r="E62" s="26">
        <v>7501.82</v>
      </c>
      <c r="F62" s="26">
        <v>7219.9409999999998</v>
      </c>
      <c r="G62" s="9"/>
      <c r="H62" s="10">
        <f t="shared" si="36"/>
        <v>0.71866392522977018</v>
      </c>
      <c r="I62" s="10">
        <f t="shared" si="34"/>
        <v>0.64394060039779699</v>
      </c>
      <c r="J62" s="10">
        <f t="shared" si="34"/>
        <v>0.75153009468384391</v>
      </c>
      <c r="K62" s="10">
        <f t="shared" si="34"/>
        <v>0.68843450145349538</v>
      </c>
      <c r="L62" s="11"/>
      <c r="M62" s="2"/>
      <c r="N62" s="5">
        <f>H62/L59</f>
        <v>3.7239485523715059</v>
      </c>
      <c r="O62" s="5">
        <f>I62/L59</f>
        <v>3.3367497414009319</v>
      </c>
      <c r="P62" s="5">
        <f>J62/L59</f>
        <v>3.8942533636521937</v>
      </c>
      <c r="Q62" s="5">
        <f>K62/L59</f>
        <v>3.5673067411456372</v>
      </c>
      <c r="R62" s="6">
        <f t="shared" si="35"/>
        <v>3.6305645996425673</v>
      </c>
      <c r="S62" s="28">
        <f t="shared" si="37"/>
        <v>0.23705207197110018</v>
      </c>
    </row>
    <row r="63" spans="1:19" x14ac:dyDescent="0.3">
      <c r="A63" s="3"/>
      <c r="B63" s="4" t="s">
        <v>24</v>
      </c>
      <c r="C63" s="26">
        <v>8086.8410000000003</v>
      </c>
      <c r="D63" s="26">
        <v>7852.598</v>
      </c>
      <c r="E63" s="26">
        <v>8362.3050000000003</v>
      </c>
      <c r="F63" s="26">
        <v>7955.0119999999997</v>
      </c>
      <c r="G63" s="9"/>
      <c r="H63" s="10">
        <f t="shared" si="36"/>
        <v>0.82164096723277724</v>
      </c>
      <c r="I63" s="10">
        <f t="shared" si="34"/>
        <v>0.68955682838903187</v>
      </c>
      <c r="J63" s="10">
        <f t="shared" si="34"/>
        <v>0.78086615273192339</v>
      </c>
      <c r="K63" s="10">
        <f t="shared" si="34"/>
        <v>0.79839378066735778</v>
      </c>
      <c r="L63" s="11"/>
      <c r="M63" s="2"/>
      <c r="N63" s="5">
        <f>H63/L59</f>
        <v>4.2575515245423876</v>
      </c>
      <c r="O63" s="5">
        <f>I63/L59</f>
        <v>3.5731223771058569</v>
      </c>
      <c r="P63" s="5">
        <f>J63/L59</f>
        <v>4.0462659623999384</v>
      </c>
      <c r="Q63" s="5">
        <f>K63/L59</f>
        <v>4.137090035217839</v>
      </c>
      <c r="R63" s="6">
        <f t="shared" si="35"/>
        <v>4.0035074748165052</v>
      </c>
      <c r="S63" s="28">
        <f t="shared" si="37"/>
        <v>0.29969000663815354</v>
      </c>
    </row>
    <row r="64" spans="1:19" x14ac:dyDescent="0.3">
      <c r="A64" s="3"/>
      <c r="B64" s="4" t="s">
        <v>25</v>
      </c>
      <c r="C64" s="26">
        <v>6044.4260000000004</v>
      </c>
      <c r="D64" s="26">
        <v>5866.8909999999996</v>
      </c>
      <c r="E64" s="26">
        <v>6372.3050000000003</v>
      </c>
      <c r="F64" s="26">
        <v>5715.0119999999997</v>
      </c>
      <c r="G64" s="9"/>
      <c r="H64" s="10">
        <f>C64/C22</f>
        <v>0.58958844964090218</v>
      </c>
      <c r="I64" s="10">
        <f t="shared" si="34"/>
        <v>0.53897103034306182</v>
      </c>
      <c r="J64" s="10">
        <f t="shared" si="34"/>
        <v>0.63553692121235339</v>
      </c>
      <c r="K64" s="10">
        <f t="shared" si="34"/>
        <v>0.54743340005333518</v>
      </c>
      <c r="L64" s="11"/>
      <c r="M64" s="2"/>
      <c r="N64" s="5">
        <f>H64/L59</f>
        <v>3.0551095949796352</v>
      </c>
      <c r="O64" s="5">
        <f>I64/L59</f>
        <v>2.7928219543989448</v>
      </c>
      <c r="P64" s="5">
        <f>J64/L59</f>
        <v>3.2932038392920684</v>
      </c>
      <c r="Q64" s="5">
        <f>K64/L59</f>
        <v>2.8366719770950604</v>
      </c>
      <c r="R64" s="6">
        <f t="shared" si="35"/>
        <v>2.994451841441427</v>
      </c>
      <c r="S64" s="28">
        <f t="shared" si="37"/>
        <v>0.22984140635517472</v>
      </c>
    </row>
    <row r="65" spans="1:19" x14ac:dyDescent="0.3">
      <c r="A65" s="3" t="s">
        <v>38</v>
      </c>
      <c r="B65" s="4" t="s">
        <v>23</v>
      </c>
      <c r="C65" s="26">
        <v>11626.669</v>
      </c>
      <c r="D65" s="26">
        <v>11562.134</v>
      </c>
      <c r="E65" s="26">
        <v>11800.134</v>
      </c>
      <c r="F65" s="26">
        <v>11495.548000000001</v>
      </c>
      <c r="G65" s="9"/>
      <c r="H65" s="10">
        <f t="shared" si="36"/>
        <v>1.1458299599849846</v>
      </c>
      <c r="I65" s="10">
        <f t="shared" si="34"/>
        <v>1.0953378105055338</v>
      </c>
      <c r="J65" s="10">
        <f t="shared" si="34"/>
        <v>1.2383468425295108</v>
      </c>
      <c r="K65" s="10">
        <f t="shared" si="34"/>
        <v>1.1795570699865214</v>
      </c>
      <c r="L65" s="11"/>
      <c r="M65" s="2"/>
      <c r="N65" s="5">
        <f>H65/L59</f>
        <v>5.9374231416802239</v>
      </c>
      <c r="O65" s="5">
        <f>I65/L59</f>
        <v>5.6757846200304698</v>
      </c>
      <c r="P65" s="5">
        <f>J65/L59</f>
        <v>6.4168240114420687</v>
      </c>
      <c r="Q65" s="5">
        <f>K65/L59</f>
        <v>6.11218914572828</v>
      </c>
      <c r="R65" s="6">
        <f t="shared" si="35"/>
        <v>6.035555229720261</v>
      </c>
      <c r="S65" s="28">
        <f>_xlfn.STDEV.S(N65:Q65)</f>
        <v>0.31107525311303547</v>
      </c>
    </row>
    <row r="66" spans="1:19" x14ac:dyDescent="0.3">
      <c r="A66" s="3"/>
      <c r="B66" s="4" t="s">
        <v>24</v>
      </c>
      <c r="C66" s="26">
        <v>10995.548000000001</v>
      </c>
      <c r="D66" s="26">
        <v>10964.134</v>
      </c>
      <c r="E66" s="26">
        <v>11465.425999999999</v>
      </c>
      <c r="F66" s="26">
        <v>11068.841</v>
      </c>
      <c r="G66" s="9"/>
      <c r="H66" s="10">
        <f t="shared" si="36"/>
        <v>1.3688863348130347</v>
      </c>
      <c r="I66" s="10">
        <f t="shared" si="34"/>
        <v>1.1957207592101489</v>
      </c>
      <c r="J66" s="10">
        <f t="shared" si="34"/>
        <v>1.376343024997134</v>
      </c>
      <c r="K66" s="10">
        <f t="shared" si="34"/>
        <v>1.3597002351655545</v>
      </c>
      <c r="L66" s="11"/>
      <c r="M66" s="2"/>
      <c r="N66" s="5">
        <f>H66/L59</f>
        <v>7.0932491612937438</v>
      </c>
      <c r="O66" s="5">
        <f>I66/L59</f>
        <v>6.1959456068113452</v>
      </c>
      <c r="P66" s="5">
        <f>J66/L59</f>
        <v>7.131887987651532</v>
      </c>
      <c r="Q66" s="5">
        <f>K66/L59</f>
        <v>7.0456489391548107</v>
      </c>
      <c r="R66" s="6">
        <f t="shared" si="35"/>
        <v>6.8666829237278577</v>
      </c>
      <c r="S66" s="28">
        <f t="shared" si="37"/>
        <v>0.44854705026997416</v>
      </c>
    </row>
    <row r="67" spans="1:19" x14ac:dyDescent="0.3">
      <c r="A67" s="3"/>
      <c r="B67" s="4" t="s">
        <v>25</v>
      </c>
      <c r="C67" s="26">
        <v>14390.962</v>
      </c>
      <c r="D67" s="26">
        <v>14213.548000000001</v>
      </c>
      <c r="E67" s="26">
        <v>14224.841</v>
      </c>
      <c r="F67" s="26">
        <v>14307.254999999999</v>
      </c>
      <c r="G67" s="9"/>
      <c r="H67" s="10">
        <f t="shared" si="36"/>
        <v>1.44379184421494</v>
      </c>
      <c r="I67" s="10">
        <f t="shared" si="34"/>
        <v>1.3532544357290335</v>
      </c>
      <c r="J67" s="10">
        <f t="shared" si="34"/>
        <v>1.4163092748236239</v>
      </c>
      <c r="K67" s="10">
        <f t="shared" si="34"/>
        <v>1.4014670719391267</v>
      </c>
      <c r="L67" s="11"/>
      <c r="M67" s="2"/>
      <c r="N67" s="5">
        <f>H67/L59</f>
        <v>7.4813920101402216</v>
      </c>
      <c r="O67" s="5">
        <f>I67/L59</f>
        <v>7.0122483124671211</v>
      </c>
      <c r="P67" s="5">
        <f>J67/L59</f>
        <v>7.3389837565639482</v>
      </c>
      <c r="Q67" s="5">
        <f>K67/L59</f>
        <v>7.262074928939052</v>
      </c>
      <c r="R67" s="6">
        <f t="shared" si="35"/>
        <v>7.2736747520275848</v>
      </c>
      <c r="S67" s="28">
        <f t="shared" si="37"/>
        <v>0.19654521497466221</v>
      </c>
    </row>
    <row r="68" spans="1:19" x14ac:dyDescent="0.3">
      <c r="A68" s="3" t="s">
        <v>40</v>
      </c>
      <c r="B68" s="4" t="s">
        <v>23</v>
      </c>
      <c r="C68" s="26">
        <v>4829.4059999999999</v>
      </c>
      <c r="D68" s="26">
        <v>4816.82</v>
      </c>
      <c r="E68" s="26">
        <v>4884.1130000000003</v>
      </c>
      <c r="F68" s="26">
        <v>4213.2340000000004</v>
      </c>
      <c r="G68" s="9"/>
      <c r="H68" s="10">
        <f t="shared" si="36"/>
        <v>0.5483013566961904</v>
      </c>
      <c r="I68" s="10">
        <f t="shared" si="34"/>
        <v>0.51029122222863743</v>
      </c>
      <c r="J68" s="10">
        <f t="shared" si="34"/>
        <v>0.5761645621928948</v>
      </c>
      <c r="K68" s="10">
        <f t="shared" si="34"/>
        <v>0.49151458228655565</v>
      </c>
      <c r="L68" s="11"/>
      <c r="M68" s="2"/>
      <c r="N68" s="5">
        <f>H68/L59</f>
        <v>2.8411695256295144</v>
      </c>
      <c r="O68" s="5">
        <f>I68/L59</f>
        <v>2.6442098894815964</v>
      </c>
      <c r="P68" s="5">
        <f>J68/L59</f>
        <v>2.9855501465723391</v>
      </c>
      <c r="Q68" s="5">
        <f>K68/L59</f>
        <v>2.5469137282635961</v>
      </c>
      <c r="R68" s="6">
        <f t="shared" si="35"/>
        <v>2.7544608224867613</v>
      </c>
      <c r="S68" s="28">
        <f t="shared" si="37"/>
        <v>0.19676698525245206</v>
      </c>
    </row>
    <row r="69" spans="1:19" x14ac:dyDescent="0.3">
      <c r="A69" s="3"/>
      <c r="B69" s="4" t="s">
        <v>24</v>
      </c>
      <c r="C69" s="26">
        <v>6390.8909999999996</v>
      </c>
      <c r="D69" s="26">
        <v>6277.8909999999996</v>
      </c>
      <c r="E69" s="26">
        <v>6346.4260000000004</v>
      </c>
      <c r="F69" s="26">
        <v>5645.2550000000001</v>
      </c>
      <c r="G69" s="9"/>
      <c r="H69" s="10">
        <f t="shared" si="36"/>
        <v>0.72141560614167577</v>
      </c>
      <c r="I69" s="10">
        <f t="shared" si="34"/>
        <v>0.63996311840134879</v>
      </c>
      <c r="J69" s="10">
        <f t="shared" si="34"/>
        <v>0.70300825464160899</v>
      </c>
      <c r="K69" s="10">
        <f t="shared" si="34"/>
        <v>0.62831380213405574</v>
      </c>
      <c r="L69" s="11"/>
      <c r="M69" s="2"/>
      <c r="N69" s="5">
        <f>H69/L59</f>
        <v>3.7382071199560731</v>
      </c>
      <c r="O69" s="5">
        <f>I69/L59</f>
        <v>3.3161393589916281</v>
      </c>
      <c r="P69" s="5">
        <f>J69/L59</f>
        <v>3.642824525164285</v>
      </c>
      <c r="Q69" s="5">
        <f>K69/L59</f>
        <v>3.2557753238331442</v>
      </c>
      <c r="R69" s="6">
        <f t="shared" si="35"/>
        <v>3.4882365819862828</v>
      </c>
      <c r="S69" s="28">
        <f t="shared" si="37"/>
        <v>0.23807449305733677</v>
      </c>
    </row>
    <row r="70" spans="1:19" x14ac:dyDescent="0.3">
      <c r="A70" s="3"/>
      <c r="B70" s="4" t="s">
        <v>25</v>
      </c>
      <c r="C70" s="26">
        <v>4621.3549999999996</v>
      </c>
      <c r="D70" s="26">
        <v>4593.6480000000001</v>
      </c>
      <c r="E70" s="26">
        <v>4576.4769999999999</v>
      </c>
      <c r="F70" s="26">
        <v>3893.6480000000001</v>
      </c>
      <c r="G70" s="9"/>
      <c r="H70" s="10">
        <f t="shared" si="36"/>
        <v>0.58687770629084313</v>
      </c>
      <c r="I70" s="10">
        <f t="shared" si="34"/>
        <v>0.54395586633385795</v>
      </c>
      <c r="J70" s="10">
        <f t="shared" si="34"/>
        <v>0.57386075872384967</v>
      </c>
      <c r="K70" s="10">
        <f t="shared" si="34"/>
        <v>0.49263492287618021</v>
      </c>
      <c r="L70" s="11"/>
      <c r="M70" s="2"/>
      <c r="N70" s="5">
        <f>H70/L59</f>
        <v>3.0410631562759316</v>
      </c>
      <c r="O70" s="5">
        <f>I70/L59</f>
        <v>2.8186522098494318</v>
      </c>
      <c r="P70" s="5">
        <f>J70/L59</f>
        <v>2.973612375254882</v>
      </c>
      <c r="Q70" s="5">
        <f>K70/L59</f>
        <v>2.5527190714433883</v>
      </c>
      <c r="R70" s="6">
        <f t="shared" si="35"/>
        <v>2.8465117032059082</v>
      </c>
      <c r="S70" s="28">
        <f t="shared" si="37"/>
        <v>0.21686794028854325</v>
      </c>
    </row>
    <row r="72" spans="1:19" x14ac:dyDescent="0.3">
      <c r="A72" s="1" t="s">
        <v>47</v>
      </c>
      <c r="B72" s="2"/>
      <c r="C72" s="25" t="s">
        <v>4</v>
      </c>
      <c r="D72" s="25" t="s">
        <v>5</v>
      </c>
      <c r="E72" s="25" t="s">
        <v>6</v>
      </c>
      <c r="F72" s="25" t="s">
        <v>7</v>
      </c>
      <c r="G72" s="9"/>
      <c r="H72" s="9" t="s">
        <v>2</v>
      </c>
      <c r="I72" s="9" t="s">
        <v>2</v>
      </c>
      <c r="J72" s="9" t="s">
        <v>2</v>
      </c>
      <c r="K72" s="9" t="s">
        <v>2</v>
      </c>
      <c r="L72" s="9"/>
      <c r="M72" s="2"/>
      <c r="N72" s="1" t="s">
        <v>4</v>
      </c>
      <c r="O72" s="1" t="s">
        <v>5</v>
      </c>
      <c r="P72" s="1" t="s">
        <v>6</v>
      </c>
      <c r="Q72" s="1" t="s">
        <v>7</v>
      </c>
      <c r="R72" s="1" t="s">
        <v>47</v>
      </c>
      <c r="S72" s="29" t="s">
        <v>50</v>
      </c>
    </row>
    <row r="73" spans="1:19" x14ac:dyDescent="0.3">
      <c r="A73" s="3"/>
      <c r="B73" s="4" t="s">
        <v>23</v>
      </c>
      <c r="C73" s="26">
        <v>2916.4059999999999</v>
      </c>
      <c r="D73" s="26">
        <v>2940.1129999999998</v>
      </c>
      <c r="E73" s="26">
        <v>3076.1129999999998</v>
      </c>
      <c r="F73" s="26">
        <v>3110.82</v>
      </c>
      <c r="G73" s="9"/>
      <c r="H73" s="10">
        <f>C73/C17</f>
        <v>0.24732661963874819</v>
      </c>
      <c r="I73" s="10">
        <f t="shared" ref="I73:K84" si="38">D73/D17</f>
        <v>0.22851046592115012</v>
      </c>
      <c r="J73" s="10">
        <f t="shared" si="38"/>
        <v>0.26949344627579169</v>
      </c>
      <c r="K73" s="10">
        <f t="shared" si="38"/>
        <v>0.26396409269672361</v>
      </c>
      <c r="L73" s="11">
        <f>AVERAGE(H73:K73)</f>
        <v>0.25232365613310337</v>
      </c>
      <c r="M73" s="2"/>
      <c r="N73" s="5">
        <f>H73/L73</f>
        <v>0.98019592545964385</v>
      </c>
      <c r="O73" s="5">
        <f>I73/L73</f>
        <v>0.90562442468972648</v>
      </c>
      <c r="P73" s="5">
        <f>J73/L73</f>
        <v>1.0680466921168543</v>
      </c>
      <c r="Q73" s="5">
        <f>K73/L73</f>
        <v>1.0461329577337759</v>
      </c>
      <c r="R73" s="6">
        <f t="shared" ref="R73:R84" si="39">AVERAGE(N73:Q73)</f>
        <v>1</v>
      </c>
      <c r="S73" s="28">
        <f>_xlfn.STDEV.S(N73:Q73)</f>
        <v>7.3160901855333915E-2</v>
      </c>
    </row>
    <row r="74" spans="1:19" x14ac:dyDescent="0.3">
      <c r="A74" s="3"/>
      <c r="B74" s="4" t="s">
        <v>24</v>
      </c>
      <c r="C74" s="26">
        <v>8172.0619999999999</v>
      </c>
      <c r="D74" s="26">
        <v>8616.0619999999999</v>
      </c>
      <c r="E74" s="26">
        <v>8581.4770000000008</v>
      </c>
      <c r="F74" s="26">
        <v>8703.77</v>
      </c>
      <c r="G74" s="9"/>
      <c r="H74" s="10">
        <f t="shared" ref="H74:H84" si="40">C74/C18</f>
        <v>0.91074722609808179</v>
      </c>
      <c r="I74" s="10">
        <f t="shared" si="38"/>
        <v>0.99981839548172591</v>
      </c>
      <c r="J74" s="10">
        <f t="shared" si="38"/>
        <v>0.97574452810121071</v>
      </c>
      <c r="K74" s="10">
        <f t="shared" si="38"/>
        <v>0.99845787868209723</v>
      </c>
      <c r="L74" s="11"/>
      <c r="M74" s="2"/>
      <c r="N74" s="5">
        <f>H74/L73</f>
        <v>3.6094405100790592</v>
      </c>
      <c r="O74" s="5">
        <f>I74/L73</f>
        <v>3.9624441513098212</v>
      </c>
      <c r="P74" s="5">
        <f>J74/L73</f>
        <v>3.8670354696608205</v>
      </c>
      <c r="Q74" s="5">
        <f>K74/L73</f>
        <v>3.9570522002717028</v>
      </c>
      <c r="R74" s="6">
        <f t="shared" si="39"/>
        <v>3.8489930828303507</v>
      </c>
      <c r="S74" s="28">
        <f t="shared" ref="S74:S84" si="41">_xlfn.STDEV.S(N74:Q74)</f>
        <v>0.16558872811440653</v>
      </c>
    </row>
    <row r="75" spans="1:19" x14ac:dyDescent="0.3">
      <c r="A75" s="3"/>
      <c r="B75" s="4" t="s">
        <v>25</v>
      </c>
      <c r="C75" s="26">
        <v>6752.1130000000003</v>
      </c>
      <c r="D75" s="26">
        <v>7156.2340000000004</v>
      </c>
      <c r="E75" s="26">
        <v>6871.991</v>
      </c>
      <c r="F75" s="26">
        <v>7107.991</v>
      </c>
      <c r="G75" s="9"/>
      <c r="H75" s="10">
        <f t="shared" si="40"/>
        <v>0.66528491640478249</v>
      </c>
      <c r="I75" s="10">
        <f t="shared" si="38"/>
        <v>0.68235862189042829</v>
      </c>
      <c r="J75" s="10">
        <f t="shared" si="38"/>
        <v>0.63326581376560598</v>
      </c>
      <c r="K75" s="10">
        <f t="shared" si="38"/>
        <v>0.66833785819071279</v>
      </c>
      <c r="L75" s="11"/>
      <c r="M75" s="2"/>
      <c r="N75" s="5">
        <f>H75/L73</f>
        <v>2.6366331504559275</v>
      </c>
      <c r="O75" s="5">
        <f>I75/L73</f>
        <v>2.7042990433305905</v>
      </c>
      <c r="P75" s="5">
        <f>J75/L73</f>
        <v>2.5097361994134695</v>
      </c>
      <c r="Q75" s="5">
        <f>K75/L73</f>
        <v>2.6487324590689885</v>
      </c>
      <c r="R75" s="6">
        <f t="shared" si="39"/>
        <v>2.6248502130672438</v>
      </c>
      <c r="S75" s="28">
        <f t="shared" si="41"/>
        <v>8.2204120045345858E-2</v>
      </c>
    </row>
    <row r="76" spans="1:19" x14ac:dyDescent="0.3">
      <c r="A76" s="3" t="s">
        <v>37</v>
      </c>
      <c r="B76" s="4" t="s">
        <v>23</v>
      </c>
      <c r="C76" s="26">
        <v>7036.6480000000001</v>
      </c>
      <c r="D76" s="26">
        <v>7077.6480000000001</v>
      </c>
      <c r="E76" s="26">
        <v>7251.0619999999999</v>
      </c>
      <c r="F76" s="26">
        <v>7300.6480000000001</v>
      </c>
      <c r="G76" s="9"/>
      <c r="H76" s="10">
        <f t="shared" si="40"/>
        <v>0.65117899184268901</v>
      </c>
      <c r="I76" s="10">
        <f t="shared" si="38"/>
        <v>0.62272552662869129</v>
      </c>
      <c r="J76" s="10">
        <f t="shared" si="38"/>
        <v>0.72640923288194359</v>
      </c>
      <c r="K76" s="10">
        <f t="shared" si="38"/>
        <v>0.69613006064280281</v>
      </c>
      <c r="L76" s="11"/>
      <c r="M76" s="2"/>
      <c r="N76" s="5">
        <f>H76/L73</f>
        <v>2.580729059740579</v>
      </c>
      <c r="O76" s="5">
        <f>I76/L73</f>
        <v>2.4679633141499706</v>
      </c>
      <c r="P76" s="5">
        <f>J76/L73</f>
        <v>2.8788788336942739</v>
      </c>
      <c r="Q76" s="5">
        <f>K76/L73</f>
        <v>2.7588775119665629</v>
      </c>
      <c r="R76" s="6">
        <f t="shared" si="39"/>
        <v>2.6716121798878465</v>
      </c>
      <c r="S76" s="28">
        <f t="shared" si="41"/>
        <v>0.18285450136374198</v>
      </c>
    </row>
    <row r="77" spans="1:19" x14ac:dyDescent="0.3">
      <c r="A77" s="3"/>
      <c r="B77" s="4" t="s">
        <v>24</v>
      </c>
      <c r="C77" s="26">
        <v>8650.134</v>
      </c>
      <c r="D77" s="26">
        <v>9079.2549999999992</v>
      </c>
      <c r="E77" s="26">
        <v>8863.598</v>
      </c>
      <c r="F77" s="26">
        <v>9196.7189999999991</v>
      </c>
      <c r="G77" s="9"/>
      <c r="H77" s="10">
        <f t="shared" si="40"/>
        <v>0.87887278437317273</v>
      </c>
      <c r="I77" s="10">
        <f t="shared" si="38"/>
        <v>0.79727273469688109</v>
      </c>
      <c r="J77" s="10">
        <f t="shared" si="38"/>
        <v>0.82767654009538871</v>
      </c>
      <c r="K77" s="10">
        <f t="shared" si="38"/>
        <v>0.92301598692061326</v>
      </c>
      <c r="L77" s="11"/>
      <c r="M77" s="2"/>
      <c r="N77" s="5">
        <f>H77/L73</f>
        <v>3.4831168739468414</v>
      </c>
      <c r="O77" s="5">
        <f>I77/L73</f>
        <v>3.1597225044817492</v>
      </c>
      <c r="P77" s="5">
        <f>J77/L73</f>
        <v>3.2802177678448854</v>
      </c>
      <c r="Q77" s="5">
        <f>K77/L73</f>
        <v>3.6580636198205396</v>
      </c>
      <c r="R77" s="6">
        <f t="shared" si="39"/>
        <v>3.3952801915235038</v>
      </c>
      <c r="S77" s="28">
        <f t="shared" si="41"/>
        <v>0.22022503508452496</v>
      </c>
    </row>
    <row r="78" spans="1:19" x14ac:dyDescent="0.3">
      <c r="A78" s="3"/>
      <c r="B78" s="4" t="s">
        <v>25</v>
      </c>
      <c r="C78" s="26">
        <v>6625.4769999999999</v>
      </c>
      <c r="D78" s="26">
        <v>6978.3050000000003</v>
      </c>
      <c r="E78" s="26">
        <v>6976.0119999999997</v>
      </c>
      <c r="F78" s="26">
        <v>7181.7190000000001</v>
      </c>
      <c r="G78" s="9"/>
      <c r="H78" s="10">
        <f t="shared" si="40"/>
        <v>0.64626561935929983</v>
      </c>
      <c r="I78" s="10">
        <f t="shared" si="38"/>
        <v>0.64107279918753224</v>
      </c>
      <c r="J78" s="10">
        <f t="shared" si="38"/>
        <v>0.69574717293356669</v>
      </c>
      <c r="K78" s="10">
        <f t="shared" si="38"/>
        <v>0.68792731325807155</v>
      </c>
      <c r="L78" s="11"/>
      <c r="M78" s="2"/>
      <c r="N78" s="5">
        <f>H78/L73</f>
        <v>2.5612565593865204</v>
      </c>
      <c r="O78" s="5">
        <f>I78/L73</f>
        <v>2.5406765620475933</v>
      </c>
      <c r="P78" s="5">
        <f>J78/L73</f>
        <v>2.7573600652273078</v>
      </c>
      <c r="Q78" s="5">
        <f>K78/L73</f>
        <v>2.7263686798164604</v>
      </c>
      <c r="R78" s="6">
        <f t="shared" si="39"/>
        <v>2.6464154666194704</v>
      </c>
      <c r="S78" s="28">
        <f t="shared" si="41"/>
        <v>0.11125642405714259</v>
      </c>
    </row>
    <row r="79" spans="1:19" x14ac:dyDescent="0.3">
      <c r="A79" s="3" t="s">
        <v>38</v>
      </c>
      <c r="B79" s="4" t="s">
        <v>23</v>
      </c>
      <c r="C79" s="26">
        <v>11379.841</v>
      </c>
      <c r="D79" s="26">
        <v>11255.012000000001</v>
      </c>
      <c r="E79" s="26">
        <v>11359.012000000001</v>
      </c>
      <c r="F79" s="26">
        <v>11398.548000000001</v>
      </c>
      <c r="G79" s="9"/>
      <c r="H79" s="10">
        <f t="shared" si="40"/>
        <v>1.1215045992678976</v>
      </c>
      <c r="I79" s="10">
        <f t="shared" si="38"/>
        <v>1.0662426331759787</v>
      </c>
      <c r="J79" s="10">
        <f t="shared" si="38"/>
        <v>1.1920539753578072</v>
      </c>
      <c r="K79" s="10">
        <f t="shared" si="38"/>
        <v>1.1696039093552324</v>
      </c>
      <c r="L79" s="11"/>
      <c r="M79" s="2"/>
      <c r="N79" s="5">
        <f>H79/L73</f>
        <v>4.4447065188223656</v>
      </c>
      <c r="O79" s="5">
        <f>I79/L73</f>
        <v>4.2256942908814086</v>
      </c>
      <c r="P79" s="5">
        <f>J79/L73</f>
        <v>4.7243052578827021</v>
      </c>
      <c r="Q79" s="5">
        <f>K79/L73</f>
        <v>4.6353319672026867</v>
      </c>
      <c r="R79" s="6">
        <f t="shared" si="39"/>
        <v>4.5075095086972912</v>
      </c>
      <c r="S79" s="28">
        <f>_xlfn.STDEV.S(N79:Q79)</f>
        <v>0.2211357126992913</v>
      </c>
    </row>
    <row r="80" spans="1:19" x14ac:dyDescent="0.3">
      <c r="A80" s="3"/>
      <c r="B80" s="4" t="s">
        <v>24</v>
      </c>
      <c r="C80" s="26">
        <v>12476.598</v>
      </c>
      <c r="D80" s="26">
        <v>12659.891</v>
      </c>
      <c r="E80" s="26">
        <v>12600.305</v>
      </c>
      <c r="F80" s="26">
        <v>12808.134</v>
      </c>
      <c r="G80" s="9"/>
      <c r="H80" s="10">
        <f t="shared" si="40"/>
        <v>1.5532690600919243</v>
      </c>
      <c r="I80" s="10">
        <f t="shared" si="38"/>
        <v>1.3806557342365327</v>
      </c>
      <c r="J80" s="10">
        <f t="shared" si="38"/>
        <v>1.512577195089525</v>
      </c>
      <c r="K80" s="10">
        <f t="shared" si="38"/>
        <v>1.5733555854521655</v>
      </c>
      <c r="L80" s="11"/>
      <c r="M80" s="2"/>
      <c r="N80" s="5">
        <f>H80/L73</f>
        <v>6.1558598345315616</v>
      </c>
      <c r="O80" s="5">
        <f>I80/L73</f>
        <v>5.4717649363332876</v>
      </c>
      <c r="P80" s="5">
        <f>J80/L73</f>
        <v>5.9945913049532891</v>
      </c>
      <c r="Q80" s="5">
        <f>K80/L73</f>
        <v>6.2354660263094948</v>
      </c>
      <c r="R80" s="6">
        <f t="shared" si="39"/>
        <v>5.9644205255319083</v>
      </c>
      <c r="S80" s="28">
        <f t="shared" si="41"/>
        <v>0.34338242918626022</v>
      </c>
    </row>
    <row r="81" spans="1:19" x14ac:dyDescent="0.3">
      <c r="A81" s="3"/>
      <c r="B81" s="4" t="s">
        <v>25</v>
      </c>
      <c r="C81" s="26">
        <v>10764.891</v>
      </c>
      <c r="D81" s="26">
        <v>11108.891</v>
      </c>
      <c r="E81" s="26">
        <v>11042.718999999999</v>
      </c>
      <c r="F81" s="26">
        <v>10885.012000000001</v>
      </c>
      <c r="G81" s="9"/>
      <c r="H81" s="10">
        <f t="shared" si="40"/>
        <v>1.0800015891684525</v>
      </c>
      <c r="I81" s="10">
        <f t="shared" si="38"/>
        <v>1.0576638585791767</v>
      </c>
      <c r="J81" s="10">
        <f t="shared" si="38"/>
        <v>1.099478394097414</v>
      </c>
      <c r="K81" s="10">
        <f t="shared" si="38"/>
        <v>1.0662412807811323</v>
      </c>
      <c r="L81" s="11"/>
      <c r="M81" s="2"/>
      <c r="N81" s="5">
        <f>H81/L73</f>
        <v>4.2802232882942226</v>
      </c>
      <c r="O81" s="5">
        <f>I81/L73</f>
        <v>4.1916952012666142</v>
      </c>
      <c r="P81" s="5">
        <f>J81/L73</f>
        <v>4.3574130580821464</v>
      </c>
      <c r="Q81" s="5">
        <f>K81/L73</f>
        <v>4.2256889311190022</v>
      </c>
      <c r="R81" s="6">
        <f t="shared" si="39"/>
        <v>4.2637551196904964</v>
      </c>
      <c r="S81" s="28">
        <f t="shared" si="41"/>
        <v>7.2306469412153268E-2</v>
      </c>
    </row>
    <row r="82" spans="1:19" x14ac:dyDescent="0.3">
      <c r="A82" s="3" t="s">
        <v>40</v>
      </c>
      <c r="B82" s="4" t="s">
        <v>23</v>
      </c>
      <c r="C82" s="26">
        <v>3236.0120000000002</v>
      </c>
      <c r="D82" s="26">
        <v>3160.1840000000002</v>
      </c>
      <c r="E82" s="26">
        <v>3335.1840000000002</v>
      </c>
      <c r="F82" s="26">
        <v>3447.3049999999998</v>
      </c>
      <c r="G82" s="9"/>
      <c r="H82" s="10">
        <f t="shared" si="40"/>
        <v>0.36739710222854582</v>
      </c>
      <c r="I82" s="10">
        <f t="shared" si="38"/>
        <v>0.33478812906178446</v>
      </c>
      <c r="J82" s="10">
        <f t="shared" si="38"/>
        <v>0.39344192675164308</v>
      </c>
      <c r="K82" s="10">
        <f t="shared" si="38"/>
        <v>0.40216154077588723</v>
      </c>
      <c r="L82" s="11"/>
      <c r="M82" s="2"/>
      <c r="N82" s="5">
        <f>H82/L73</f>
        <v>1.4560549250869288</v>
      </c>
      <c r="O82" s="5">
        <f>I82/L73</f>
        <v>1.3268202204758013</v>
      </c>
      <c r="P82" s="5">
        <f>J82/L73</f>
        <v>1.5592748328919994</v>
      </c>
      <c r="Q82" s="5">
        <f>K82/L73</f>
        <v>1.5938320922384812</v>
      </c>
      <c r="R82" s="6">
        <f t="shared" si="39"/>
        <v>1.4839955176733026</v>
      </c>
      <c r="S82" s="28">
        <f t="shared" si="41"/>
        <v>0.1200219412929827</v>
      </c>
    </row>
    <row r="83" spans="1:19" x14ac:dyDescent="0.3">
      <c r="A83" s="3"/>
      <c r="B83" s="4" t="s">
        <v>24</v>
      </c>
      <c r="C83" s="26">
        <v>4606.0119999999997</v>
      </c>
      <c r="D83" s="26">
        <v>4879.598</v>
      </c>
      <c r="E83" s="26">
        <v>4888.134</v>
      </c>
      <c r="F83" s="26">
        <v>5122.134</v>
      </c>
      <c r="G83" s="9"/>
      <c r="H83" s="10">
        <f t="shared" si="40"/>
        <v>0.51993516066473866</v>
      </c>
      <c r="I83" s="10">
        <f t="shared" si="38"/>
        <v>0.4974222637227988</v>
      </c>
      <c r="J83" s="10">
        <f t="shared" si="38"/>
        <v>0.54146988427727771</v>
      </c>
      <c r="K83" s="10">
        <f t="shared" si="38"/>
        <v>0.57009072018538032</v>
      </c>
      <c r="L83" s="11"/>
      <c r="M83" s="2"/>
      <c r="N83" s="5">
        <f>H83/L73</f>
        <v>2.0605882485725693</v>
      </c>
      <c r="O83" s="5">
        <f>I83/L73</f>
        <v>1.9713659485831299</v>
      </c>
      <c r="P83" s="5">
        <f>J83/L73</f>
        <v>2.145933887354766</v>
      </c>
      <c r="Q83" s="5">
        <f>K83/L73</f>
        <v>2.2593629504347841</v>
      </c>
      <c r="R83" s="6">
        <f t="shared" si="39"/>
        <v>2.1093127587363121</v>
      </c>
      <c r="S83" s="28">
        <f t="shared" si="41"/>
        <v>0.12282720574336983</v>
      </c>
    </row>
    <row r="84" spans="1:19" x14ac:dyDescent="0.3">
      <c r="A84" s="3"/>
      <c r="B84" s="4" t="s">
        <v>25</v>
      </c>
      <c r="C84" s="26">
        <v>5122.2340000000004</v>
      </c>
      <c r="D84" s="26">
        <v>5531.991</v>
      </c>
      <c r="E84" s="26">
        <v>5527.9409999999998</v>
      </c>
      <c r="F84" s="26">
        <v>5715.6480000000001</v>
      </c>
      <c r="G84" s="9"/>
      <c r="H84" s="10">
        <f t="shared" si="40"/>
        <v>0.65048561320326426</v>
      </c>
      <c r="I84" s="10">
        <f t="shared" si="38"/>
        <v>0.65506955625596597</v>
      </c>
      <c r="J84" s="10">
        <f t="shared" si="38"/>
        <v>0.69316822010482648</v>
      </c>
      <c r="K84" s="10">
        <f t="shared" si="38"/>
        <v>0.72315931272354195</v>
      </c>
      <c r="L84" s="11"/>
      <c r="M84" s="2"/>
      <c r="N84" s="5">
        <f>H84/L73</f>
        <v>2.5779810865618016</v>
      </c>
      <c r="O84" s="5">
        <f>I84/L73</f>
        <v>2.5961480040952241</v>
      </c>
      <c r="P84" s="5">
        <f>J84/L73</f>
        <v>2.7471392525287959</v>
      </c>
      <c r="Q84" s="5">
        <f>K84/L73</f>
        <v>2.8659988675103372</v>
      </c>
      <c r="R84" s="6">
        <f t="shared" si="39"/>
        <v>2.6968168026740398</v>
      </c>
      <c r="S84" s="28">
        <f t="shared" si="41"/>
        <v>0.13590567127345865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924D8-9600-47D0-9AB3-B19F11FE89B3}">
  <dimension ref="A1:S84"/>
  <sheetViews>
    <sheetView topLeftCell="A58" zoomScale="80" zoomScaleNormal="80" workbookViewId="0">
      <selection activeCell="R90" sqref="R90"/>
    </sheetView>
  </sheetViews>
  <sheetFormatPr defaultRowHeight="16.5" x14ac:dyDescent="0.3"/>
  <cols>
    <col min="3" max="3" width="9.25" bestFit="1" customWidth="1"/>
    <col min="4" max="4" width="9" customWidth="1"/>
    <col min="5" max="5" width="10.125" bestFit="1" customWidth="1"/>
  </cols>
  <sheetData>
    <row r="1" spans="1:19" ht="20.25" x14ac:dyDescent="0.3">
      <c r="A1" s="8" t="s">
        <v>17</v>
      </c>
      <c r="B1" s="2"/>
      <c r="C1" s="9"/>
      <c r="D1" s="9"/>
      <c r="E1" s="9"/>
      <c r="F1" s="9"/>
      <c r="G1" s="9"/>
      <c r="H1" s="9"/>
      <c r="I1" s="9"/>
      <c r="J1" s="9"/>
      <c r="K1" s="9"/>
      <c r="L1" s="9"/>
      <c r="M1" s="2"/>
      <c r="N1" s="2"/>
      <c r="O1" s="2"/>
      <c r="P1" s="2"/>
      <c r="Q1" s="2"/>
      <c r="R1" s="2"/>
    </row>
    <row r="2" spans="1:19" x14ac:dyDescent="0.3">
      <c r="A2" s="3"/>
      <c r="B2" s="2"/>
      <c r="C2" s="25" t="s">
        <v>4</v>
      </c>
      <c r="D2" s="25" t="s">
        <v>5</v>
      </c>
      <c r="E2" s="25" t="s">
        <v>6</v>
      </c>
      <c r="F2" s="25" t="s">
        <v>7</v>
      </c>
      <c r="G2" s="9"/>
      <c r="H2" s="9" t="s">
        <v>2</v>
      </c>
      <c r="I2" s="9" t="s">
        <v>2</v>
      </c>
      <c r="J2" s="9" t="s">
        <v>2</v>
      </c>
      <c r="K2" s="9" t="s">
        <v>2</v>
      </c>
      <c r="L2" s="9"/>
      <c r="M2" s="2"/>
      <c r="N2" s="1" t="s">
        <v>4</v>
      </c>
      <c r="O2" s="1" t="s">
        <v>5</v>
      </c>
      <c r="P2" s="1" t="s">
        <v>6</v>
      </c>
      <c r="Q2" s="1" t="s">
        <v>7</v>
      </c>
      <c r="R2" s="1" t="s">
        <v>41</v>
      </c>
      <c r="S2" s="29" t="s">
        <v>50</v>
      </c>
    </row>
    <row r="3" spans="1:19" x14ac:dyDescent="0.3">
      <c r="A3" s="1" t="s">
        <v>41</v>
      </c>
      <c r="B3" s="4" t="s">
        <v>23</v>
      </c>
      <c r="C3" s="26">
        <v>9015.4770000000008</v>
      </c>
      <c r="D3" s="26">
        <v>8799.8909999999996</v>
      </c>
      <c r="E3" s="26">
        <v>8693.598</v>
      </c>
      <c r="F3" s="26">
        <v>8775.6479999999992</v>
      </c>
      <c r="G3" s="9"/>
      <c r="H3" s="10">
        <f>C3/C17</f>
        <v>0.68896178837222422</v>
      </c>
      <c r="I3" s="10">
        <f>D3/D17</f>
        <v>0.72424547089953883</v>
      </c>
      <c r="J3" s="10">
        <f>E3/E17</f>
        <v>0.65719065896426376</v>
      </c>
      <c r="K3" s="10">
        <f>F3/F17</f>
        <v>0.73025827015713496</v>
      </c>
      <c r="L3" s="11">
        <f>AVERAGE(H3:K3)</f>
        <v>0.70016404709829039</v>
      </c>
      <c r="M3" s="2"/>
      <c r="N3" s="5">
        <f>H3/L3</f>
        <v>0.98400052277392414</v>
      </c>
      <c r="O3" s="5">
        <f>I3/L3</f>
        <v>1.0343939736709558</v>
      </c>
      <c r="P3" s="5">
        <f>J3/L3</f>
        <v>0.93862382921242182</v>
      </c>
      <c r="Q3" s="5">
        <f>K3/L3</f>
        <v>1.0429816743426985</v>
      </c>
      <c r="R3" s="6">
        <f t="shared" ref="R3:R14" si="0">AVERAGE(N3:Q3)</f>
        <v>1</v>
      </c>
      <c r="S3" s="28">
        <f>_xlfn.STDEV.S(N3:Q3)</f>
        <v>4.8488443180596724E-2</v>
      </c>
    </row>
    <row r="4" spans="1:19" x14ac:dyDescent="0.3">
      <c r="A4" s="3"/>
      <c r="B4" s="4" t="s">
        <v>24</v>
      </c>
      <c r="C4" s="26">
        <v>9243.9410000000007</v>
      </c>
      <c r="D4" s="26">
        <v>9064.2340000000004</v>
      </c>
      <c r="E4" s="26">
        <v>9114.6479999999992</v>
      </c>
      <c r="F4" s="26">
        <v>9268.3549999999996</v>
      </c>
      <c r="G4" s="9"/>
      <c r="H4" s="10">
        <f t="shared" ref="H4:K14" si="1">C4/C18</f>
        <v>0.74401472392322021</v>
      </c>
      <c r="I4" s="10">
        <f t="shared" si="1"/>
        <v>0.69293439974998738</v>
      </c>
      <c r="J4" s="10">
        <f t="shared" si="1"/>
        <v>0.72575671918221607</v>
      </c>
      <c r="K4" s="10">
        <f t="shared" si="1"/>
        <v>0.71907725470730066</v>
      </c>
      <c r="L4" s="11"/>
      <c r="M4" s="2"/>
      <c r="N4" s="5">
        <f>H4/L3</f>
        <v>1.0626291467073488</v>
      </c>
      <c r="O4" s="5">
        <f>I4/L3</f>
        <v>0.98967435220607936</v>
      </c>
      <c r="P4" s="5">
        <f>J4/L3</f>
        <v>1.0365523939568022</v>
      </c>
      <c r="Q4" s="5">
        <f>K4/L3</f>
        <v>1.0270125375437269</v>
      </c>
      <c r="R4" s="6">
        <f t="shared" si="0"/>
        <v>1.0289671076034894</v>
      </c>
      <c r="S4" s="28">
        <f t="shared" ref="S4:S14" si="2">_xlfn.STDEV.S(N4:Q4)</f>
        <v>3.0212637623632081E-2</v>
      </c>
    </row>
    <row r="5" spans="1:19" x14ac:dyDescent="0.3">
      <c r="A5" s="3"/>
      <c r="B5" s="4" t="s">
        <v>25</v>
      </c>
      <c r="C5" s="26">
        <v>9126.3050000000003</v>
      </c>
      <c r="D5" s="26">
        <v>9782.2549999999992</v>
      </c>
      <c r="E5" s="26">
        <v>9370.3050000000003</v>
      </c>
      <c r="F5" s="26">
        <v>9408.3050000000003</v>
      </c>
      <c r="G5" s="9"/>
      <c r="H5" s="10">
        <f t="shared" si="1"/>
        <v>0.55894792685388617</v>
      </c>
      <c r="I5" s="10">
        <f t="shared" si="1"/>
        <v>0.62841804218128472</v>
      </c>
      <c r="J5" s="10">
        <f t="shared" si="1"/>
        <v>0.5915135777932452</v>
      </c>
      <c r="K5" s="10">
        <f t="shared" si="1"/>
        <v>0.60835389996006517</v>
      </c>
      <c r="L5" s="11"/>
      <c r="M5" s="2"/>
      <c r="N5" s="5">
        <f>H5/L3</f>
        <v>0.79830995203245558</v>
      </c>
      <c r="O5" s="5">
        <f>I5/L3</f>
        <v>0.89752972147835264</v>
      </c>
      <c r="P5" s="5">
        <f>J5/L3</f>
        <v>0.84482141041756087</v>
      </c>
      <c r="Q5" s="5">
        <f>K5/L3</f>
        <v>0.86887337686258437</v>
      </c>
      <c r="R5" s="6">
        <f t="shared" si="0"/>
        <v>0.85238361519773842</v>
      </c>
      <c r="S5" s="28">
        <f t="shared" si="2"/>
        <v>4.1996948862640576E-2</v>
      </c>
    </row>
    <row r="6" spans="1:19" x14ac:dyDescent="0.3">
      <c r="A6" s="3" t="s">
        <v>37</v>
      </c>
      <c r="B6" s="4" t="s">
        <v>23</v>
      </c>
      <c r="C6" s="26">
        <v>10943.355</v>
      </c>
      <c r="D6" s="26">
        <v>10485.891</v>
      </c>
      <c r="E6" s="26">
        <v>10167.941000000001</v>
      </c>
      <c r="F6" s="26">
        <v>10389.062</v>
      </c>
      <c r="G6" s="9"/>
      <c r="H6" s="10">
        <f t="shared" si="1"/>
        <v>0.74107729355406238</v>
      </c>
      <c r="I6" s="10">
        <f t="shared" si="1"/>
        <v>0.68643943971400456</v>
      </c>
      <c r="J6" s="10">
        <f t="shared" si="1"/>
        <v>0.70054377201053719</v>
      </c>
      <c r="K6" s="10">
        <f t="shared" si="1"/>
        <v>0.66992623697668974</v>
      </c>
      <c r="L6" s="11"/>
      <c r="M6" s="2"/>
      <c r="N6" s="5">
        <f>H6/L3</f>
        <v>1.0584338008004408</v>
      </c>
      <c r="O6" s="5">
        <f>I6/L3</f>
        <v>0.98039801180713992</v>
      </c>
      <c r="P6" s="5">
        <f>J6/L3</f>
        <v>1.0005423370620363</v>
      </c>
      <c r="Q6" s="5">
        <f>K6/L3</f>
        <v>0.95681324934218481</v>
      </c>
      <c r="R6" s="6">
        <f t="shared" si="0"/>
        <v>0.99904684975295055</v>
      </c>
      <c r="S6" s="28">
        <f t="shared" si="2"/>
        <v>4.3437704809661921E-2</v>
      </c>
    </row>
    <row r="7" spans="1:19" x14ac:dyDescent="0.3">
      <c r="A7" s="3"/>
      <c r="B7" s="4" t="s">
        <v>24</v>
      </c>
      <c r="C7" s="26">
        <v>10730.355</v>
      </c>
      <c r="D7" s="26">
        <v>10603.355</v>
      </c>
      <c r="E7" s="26">
        <v>10421.183999999999</v>
      </c>
      <c r="F7" s="26">
        <v>10789.183999999999</v>
      </c>
      <c r="G7" s="9"/>
      <c r="H7" s="10">
        <f t="shared" si="1"/>
        <v>0.81470977019566804</v>
      </c>
      <c r="I7" s="10">
        <f t="shared" si="1"/>
        <v>0.81046432402445234</v>
      </c>
      <c r="J7" s="10">
        <f t="shared" si="1"/>
        <v>0.78332562875034661</v>
      </c>
      <c r="K7" s="10">
        <f t="shared" si="1"/>
        <v>0.93583478309065837</v>
      </c>
      <c r="L7" s="11"/>
      <c r="M7" s="2"/>
      <c r="N7" s="5">
        <f>H7/L3</f>
        <v>1.1635984075047736</v>
      </c>
      <c r="O7" s="5">
        <f>I7/L3</f>
        <v>1.1575349054029302</v>
      </c>
      <c r="P7" s="5">
        <f>J7/L3</f>
        <v>1.1187744243605553</v>
      </c>
      <c r="Q7" s="5">
        <f>K7/L3</f>
        <v>1.3365935982703838</v>
      </c>
      <c r="R7" s="6">
        <f t="shared" si="0"/>
        <v>1.1941253338846607</v>
      </c>
      <c r="S7" s="28">
        <f t="shared" si="2"/>
        <v>9.7032157236436989E-2</v>
      </c>
    </row>
    <row r="8" spans="1:19" x14ac:dyDescent="0.3">
      <c r="A8" s="3"/>
      <c r="B8" s="4" t="s">
        <v>25</v>
      </c>
      <c r="C8" s="26">
        <v>9961.8909999999996</v>
      </c>
      <c r="D8" s="26">
        <v>10057.598</v>
      </c>
      <c r="E8" s="26">
        <v>9741.8909999999996</v>
      </c>
      <c r="F8" s="26">
        <v>9843.3050000000003</v>
      </c>
      <c r="G8" s="9"/>
      <c r="H8" s="10">
        <f t="shared" si="1"/>
        <v>0.75815797408718288</v>
      </c>
      <c r="I8" s="10">
        <f t="shared" si="1"/>
        <v>0.78708388945169172</v>
      </c>
      <c r="J8" s="10">
        <f t="shared" si="1"/>
        <v>0.75718031352683324</v>
      </c>
      <c r="K8" s="10">
        <f t="shared" si="1"/>
        <v>0.82119255188169327</v>
      </c>
      <c r="L8" s="11"/>
      <c r="M8" s="2"/>
      <c r="N8" s="5">
        <f>H8/L3</f>
        <v>1.0828290558894567</v>
      </c>
      <c r="O8" s="5">
        <f>I8/L3</f>
        <v>1.1241421102863332</v>
      </c>
      <c r="P8" s="5">
        <f>J8/L3</f>
        <v>1.0814327251803872</v>
      </c>
      <c r="Q8" s="5">
        <f>K8/L3</f>
        <v>1.172857354337151</v>
      </c>
      <c r="R8" s="6">
        <f t="shared" si="0"/>
        <v>1.1153153114233321</v>
      </c>
      <c r="S8" s="28">
        <f t="shared" si="2"/>
        <v>4.3175554541841153E-2</v>
      </c>
    </row>
    <row r="9" spans="1:19" x14ac:dyDescent="0.3">
      <c r="A9" s="3" t="s">
        <v>38</v>
      </c>
      <c r="B9" s="4" t="s">
        <v>23</v>
      </c>
      <c r="C9" s="26">
        <v>16046.134</v>
      </c>
      <c r="D9" s="26">
        <v>15454.891</v>
      </c>
      <c r="E9" s="26">
        <v>15681.012000000001</v>
      </c>
      <c r="F9" s="26">
        <v>15484.134</v>
      </c>
      <c r="G9" s="9"/>
      <c r="H9" s="10">
        <f t="shared" si="1"/>
        <v>1.1845095554265528</v>
      </c>
      <c r="I9" s="10">
        <f t="shared" si="1"/>
        <v>1.1873973648889</v>
      </c>
      <c r="J9" s="10">
        <f t="shared" si="1"/>
        <v>1.2378787285532407</v>
      </c>
      <c r="K9" s="10">
        <f t="shared" si="1"/>
        <v>1.2526959751624673</v>
      </c>
      <c r="L9" s="11"/>
      <c r="M9" s="2"/>
      <c r="N9" s="5">
        <f>H9/L3</f>
        <v>1.6917600387159968</v>
      </c>
      <c r="O9" s="5">
        <f>I9/L3</f>
        <v>1.6958845142218661</v>
      </c>
      <c r="P9" s="5">
        <f>J9/L3</f>
        <v>1.7679838513322934</v>
      </c>
      <c r="Q9" s="5">
        <f>K9/L3</f>
        <v>1.7891463869846653</v>
      </c>
      <c r="R9" s="6">
        <f t="shared" si="0"/>
        <v>1.7361936978137054</v>
      </c>
      <c r="S9" s="28">
        <f>_xlfn.STDEV.S(N9:Q9)</f>
        <v>4.9711774238516429E-2</v>
      </c>
    </row>
    <row r="10" spans="1:19" x14ac:dyDescent="0.3">
      <c r="A10" s="3"/>
      <c r="B10" s="4" t="s">
        <v>24</v>
      </c>
      <c r="C10" s="26">
        <v>11560.598</v>
      </c>
      <c r="D10" s="26">
        <v>12012.477000000001</v>
      </c>
      <c r="E10" s="26">
        <v>11812.355</v>
      </c>
      <c r="F10" s="26">
        <v>11614.062</v>
      </c>
      <c r="G10" s="9"/>
      <c r="H10" s="10">
        <f t="shared" si="1"/>
        <v>0.96945104152314687</v>
      </c>
      <c r="I10" s="10">
        <f t="shared" si="1"/>
        <v>1.0812416611468105</v>
      </c>
      <c r="J10" s="10">
        <f t="shared" si="1"/>
        <v>1.0287813218223374</v>
      </c>
      <c r="K10" s="10">
        <f t="shared" si="1"/>
        <v>1.0757733503816038</v>
      </c>
      <c r="L10" s="11"/>
      <c r="M10" s="2"/>
      <c r="N10" s="5">
        <f>H10/L3</f>
        <v>1.3846055728523483</v>
      </c>
      <c r="O10" s="5">
        <f>I10/L3</f>
        <v>1.5442690404167865</v>
      </c>
      <c r="P10" s="5">
        <f>J10/L3</f>
        <v>1.4693432576064778</v>
      </c>
      <c r="Q10" s="5">
        <f>K10/L3</f>
        <v>1.5364589982018666</v>
      </c>
      <c r="R10" s="6">
        <f t="shared" si="0"/>
        <v>1.4836692172693697</v>
      </c>
      <c r="S10" s="28">
        <f t="shared" si="2"/>
        <v>7.4112388307318006E-2</v>
      </c>
    </row>
    <row r="11" spans="1:19" x14ac:dyDescent="0.3">
      <c r="A11" s="3"/>
      <c r="B11" s="4" t="s">
        <v>25</v>
      </c>
      <c r="C11" s="26">
        <v>8954.3050000000003</v>
      </c>
      <c r="D11" s="26">
        <v>8873.7189999999991</v>
      </c>
      <c r="E11" s="26">
        <v>9158.134</v>
      </c>
      <c r="F11" s="26">
        <v>9119.0120000000006</v>
      </c>
      <c r="G11" s="9"/>
      <c r="H11" s="10">
        <f t="shared" si="1"/>
        <v>0.5982507940383005</v>
      </c>
      <c r="I11" s="10">
        <f t="shared" si="1"/>
        <v>0.59551599968082436</v>
      </c>
      <c r="J11" s="10">
        <f t="shared" si="1"/>
        <v>0.63039560979041409</v>
      </c>
      <c r="K11" s="10">
        <f t="shared" si="1"/>
        <v>0.65173549450892665</v>
      </c>
      <c r="L11" s="11"/>
      <c r="M11" s="2"/>
      <c r="N11" s="5">
        <f>H11/L3</f>
        <v>0.85444375002922268</v>
      </c>
      <c r="O11" s="5">
        <f>I11/L3</f>
        <v>0.85053781631438818</v>
      </c>
      <c r="P11" s="5">
        <f>J11/L3</f>
        <v>0.90035415614809189</v>
      </c>
      <c r="Q11" s="5">
        <f>K11/L3</f>
        <v>0.9308325630399511</v>
      </c>
      <c r="R11" s="6">
        <f t="shared" si="0"/>
        <v>0.88404207138291346</v>
      </c>
      <c r="S11" s="28">
        <f t="shared" si="2"/>
        <v>3.8531502062368071E-2</v>
      </c>
    </row>
    <row r="12" spans="1:19" x14ac:dyDescent="0.3">
      <c r="A12" s="3" t="s">
        <v>40</v>
      </c>
      <c r="B12" s="4" t="s">
        <v>23</v>
      </c>
      <c r="C12" s="26">
        <v>5066.0619999999999</v>
      </c>
      <c r="D12" s="26">
        <v>5137.1840000000002</v>
      </c>
      <c r="E12" s="26">
        <v>4797.4769999999999</v>
      </c>
      <c r="F12" s="26">
        <v>4947.0619999999999</v>
      </c>
      <c r="G12" s="9"/>
      <c r="H12" s="10">
        <f t="shared" si="1"/>
        <v>0.38351081152650118</v>
      </c>
      <c r="I12" s="10">
        <f t="shared" si="1"/>
        <v>0.40508804533921777</v>
      </c>
      <c r="J12" s="10">
        <f t="shared" si="1"/>
        <v>0.36424709517717829</v>
      </c>
      <c r="K12" s="10">
        <f t="shared" si="1"/>
        <v>0.38104826627907601</v>
      </c>
      <c r="L12" s="11"/>
      <c r="M12" s="2"/>
      <c r="N12" s="5">
        <f>H12/L3</f>
        <v>0.54774422239458864</v>
      </c>
      <c r="O12" s="5">
        <f>I12/L3</f>
        <v>0.57856161997754041</v>
      </c>
      <c r="P12" s="5">
        <f>J12/L3</f>
        <v>0.52023107539831248</v>
      </c>
      <c r="Q12" s="5">
        <f>K12/L3</f>
        <v>0.54422712485490377</v>
      </c>
      <c r="R12" s="6">
        <f t="shared" si="0"/>
        <v>0.54769101065633641</v>
      </c>
      <c r="S12" s="28">
        <f t="shared" si="2"/>
        <v>2.3937724067335832E-2</v>
      </c>
    </row>
    <row r="13" spans="1:19" x14ac:dyDescent="0.3">
      <c r="A13" s="3"/>
      <c r="B13" s="4" t="s">
        <v>24</v>
      </c>
      <c r="C13" s="26">
        <v>3702.598</v>
      </c>
      <c r="D13" s="26">
        <v>3760.598</v>
      </c>
      <c r="E13" s="26">
        <v>3443.355</v>
      </c>
      <c r="F13" s="26">
        <v>3574.1840000000002</v>
      </c>
      <c r="G13" s="9"/>
      <c r="H13" s="10">
        <f t="shared" si="1"/>
        <v>0.36429376107487671</v>
      </c>
      <c r="I13" s="10">
        <f t="shared" si="1"/>
        <v>0.37184026818867533</v>
      </c>
      <c r="J13" s="10">
        <f t="shared" si="1"/>
        <v>0.35051258325469753</v>
      </c>
      <c r="K13" s="10">
        <f t="shared" si="1"/>
        <v>0.38790021992180757</v>
      </c>
      <c r="L13" s="11"/>
      <c r="M13" s="2"/>
      <c r="N13" s="5">
        <f>H13/L3</f>
        <v>0.52029772534683782</v>
      </c>
      <c r="O13" s="5">
        <f>I13/L3</f>
        <v>0.53107592389198421</v>
      </c>
      <c r="P13" s="5">
        <f>J13/L3</f>
        <v>0.50061494118033723</v>
      </c>
      <c r="Q13" s="5">
        <f>K13/L3</f>
        <v>0.55401333663074159</v>
      </c>
      <c r="R13" s="6">
        <f t="shared" si="0"/>
        <v>0.52650048176247521</v>
      </c>
      <c r="S13" s="28">
        <f t="shared" si="2"/>
        <v>2.2259284595152785E-2</v>
      </c>
    </row>
    <row r="14" spans="1:19" x14ac:dyDescent="0.3">
      <c r="A14" s="3"/>
      <c r="B14" s="4" t="s">
        <v>25</v>
      </c>
      <c r="C14" s="26">
        <v>1764.82</v>
      </c>
      <c r="D14" s="26">
        <v>1741.4059999999999</v>
      </c>
      <c r="E14" s="26">
        <v>1655.4059999999999</v>
      </c>
      <c r="F14" s="26">
        <v>1713.4059999999999</v>
      </c>
      <c r="G14" s="9"/>
      <c r="H14" s="10">
        <f t="shared" si="1"/>
        <v>0.16067171084663781</v>
      </c>
      <c r="I14" s="10">
        <f t="shared" si="1"/>
        <v>0.16638211861779301</v>
      </c>
      <c r="J14" s="10">
        <f t="shared" si="1"/>
        <v>0.16001066347252232</v>
      </c>
      <c r="K14" s="10">
        <f t="shared" si="1"/>
        <v>0.17698846108276603</v>
      </c>
      <c r="L14" s="11"/>
      <c r="M14" s="2"/>
      <c r="N14" s="5">
        <f>H14/L3</f>
        <v>0.22947723681687757</v>
      </c>
      <c r="O14" s="5">
        <f>I14/L3</f>
        <v>0.23763305086477249</v>
      </c>
      <c r="P14" s="5">
        <f>J14/L3</f>
        <v>0.2285331046854791</v>
      </c>
      <c r="Q14" s="5">
        <f>K14/L3</f>
        <v>0.25278141860648845</v>
      </c>
      <c r="R14" s="6">
        <f t="shared" si="0"/>
        <v>0.23710620274340444</v>
      </c>
      <c r="S14" s="28">
        <f t="shared" si="2"/>
        <v>1.1220354906986096E-2</v>
      </c>
    </row>
    <row r="15" spans="1:19" x14ac:dyDescent="0.3">
      <c r="A15" s="3"/>
      <c r="B15" s="4"/>
      <c r="C15" s="26"/>
      <c r="D15" s="26"/>
      <c r="E15" s="26"/>
      <c r="F15" s="26"/>
      <c r="G15" s="9"/>
      <c r="H15" s="10"/>
      <c r="I15" s="10"/>
      <c r="J15" s="10"/>
      <c r="K15" s="10"/>
      <c r="L15" s="11"/>
      <c r="M15" s="2"/>
      <c r="N15" s="5"/>
      <c r="O15" s="5"/>
      <c r="P15" s="5"/>
      <c r="Q15" s="5"/>
      <c r="R15" s="6"/>
    </row>
    <row r="16" spans="1:19" x14ac:dyDescent="0.3">
      <c r="A16" s="3"/>
      <c r="B16" s="4"/>
      <c r="C16" s="26"/>
      <c r="D16" s="26"/>
      <c r="E16" s="26"/>
      <c r="F16" s="26"/>
      <c r="G16" s="9"/>
      <c r="H16" s="10"/>
      <c r="I16" s="10"/>
      <c r="J16" s="10"/>
      <c r="K16" s="10"/>
      <c r="L16" s="11"/>
      <c r="M16" s="2"/>
      <c r="N16" s="5"/>
      <c r="O16" s="5"/>
      <c r="P16" s="5"/>
      <c r="Q16" s="5"/>
      <c r="R16" s="1"/>
    </row>
    <row r="17" spans="1:19" x14ac:dyDescent="0.3">
      <c r="A17" s="3" t="s">
        <v>1</v>
      </c>
      <c r="B17" s="4" t="s">
        <v>23</v>
      </c>
      <c r="C17" s="26">
        <v>13085.598</v>
      </c>
      <c r="D17" s="26">
        <v>12150.425999999999</v>
      </c>
      <c r="E17" s="26">
        <v>13228.425999999999</v>
      </c>
      <c r="F17" s="26">
        <v>12017.183999999999</v>
      </c>
      <c r="G17" s="9"/>
      <c r="H17" s="9"/>
      <c r="I17" s="9"/>
      <c r="J17" s="9"/>
      <c r="K17" s="9"/>
      <c r="L17" s="9"/>
      <c r="M17" s="2"/>
      <c r="N17" s="2"/>
      <c r="O17" s="2"/>
      <c r="P17" s="2"/>
      <c r="Q17" s="2"/>
      <c r="R17" s="2"/>
    </row>
    <row r="18" spans="1:19" x14ac:dyDescent="0.3">
      <c r="A18" s="3"/>
      <c r="B18" s="4" t="s">
        <v>24</v>
      </c>
      <c r="C18" s="26">
        <v>12424.406000000001</v>
      </c>
      <c r="D18" s="26">
        <v>13080.941000000001</v>
      </c>
      <c r="E18" s="26">
        <v>12558.82</v>
      </c>
      <c r="F18" s="26">
        <v>12889.234</v>
      </c>
      <c r="G18" s="9"/>
      <c r="H18" s="9"/>
      <c r="I18" s="9"/>
      <c r="J18" s="9"/>
      <c r="K18" s="9"/>
      <c r="L18" s="9"/>
      <c r="M18" s="2"/>
      <c r="N18" s="2"/>
      <c r="O18" s="2"/>
      <c r="P18" s="2"/>
      <c r="Q18" s="2"/>
      <c r="R18" s="2"/>
    </row>
    <row r="19" spans="1:19" x14ac:dyDescent="0.3">
      <c r="A19" s="3"/>
      <c r="B19" s="4" t="s">
        <v>25</v>
      </c>
      <c r="C19" s="26">
        <v>16327.647999999999</v>
      </c>
      <c r="D19" s="26">
        <v>15566.477000000001</v>
      </c>
      <c r="E19" s="26">
        <v>15841.234</v>
      </c>
      <c r="F19" s="26">
        <v>15465.183999999999</v>
      </c>
      <c r="G19" s="9"/>
      <c r="H19" s="9"/>
      <c r="I19" s="9"/>
      <c r="J19" s="9"/>
      <c r="K19" s="9"/>
      <c r="L19" s="9"/>
      <c r="M19" s="2"/>
      <c r="N19" s="2"/>
      <c r="O19" s="2"/>
      <c r="P19" s="2"/>
      <c r="Q19" s="2"/>
      <c r="R19" s="2"/>
    </row>
    <row r="20" spans="1:19" x14ac:dyDescent="0.3">
      <c r="A20" s="3"/>
      <c r="B20" s="4" t="s">
        <v>23</v>
      </c>
      <c r="C20" s="26">
        <v>14766.82</v>
      </c>
      <c r="D20" s="26">
        <v>15275.77</v>
      </c>
      <c r="E20" s="26">
        <v>14514.355</v>
      </c>
      <c r="F20" s="26">
        <v>15507.77</v>
      </c>
      <c r="G20" s="9"/>
      <c r="H20" s="10"/>
      <c r="I20" s="10"/>
      <c r="J20" s="10"/>
      <c r="K20" s="10"/>
      <c r="L20" s="11"/>
      <c r="M20" s="2"/>
      <c r="N20" s="22"/>
      <c r="O20" s="22"/>
      <c r="P20" s="22"/>
      <c r="Q20" s="22"/>
      <c r="R20" s="7"/>
    </row>
    <row r="21" spans="1:19" x14ac:dyDescent="0.3">
      <c r="A21" s="3"/>
      <c r="B21" s="4" t="s">
        <v>24</v>
      </c>
      <c r="C21" s="26">
        <v>13170.77</v>
      </c>
      <c r="D21" s="26">
        <v>13083.062</v>
      </c>
      <c r="E21" s="26">
        <v>13303.77</v>
      </c>
      <c r="F21" s="26">
        <v>11528.941000000001</v>
      </c>
      <c r="G21" s="9"/>
      <c r="H21" s="10"/>
      <c r="I21" s="10"/>
      <c r="J21" s="10"/>
      <c r="K21" s="10"/>
      <c r="L21" s="11"/>
      <c r="M21" s="2"/>
      <c r="N21" s="22"/>
      <c r="O21" s="22"/>
      <c r="P21" s="22"/>
      <c r="Q21" s="22"/>
      <c r="R21" s="7"/>
    </row>
    <row r="22" spans="1:19" x14ac:dyDescent="0.3">
      <c r="A22" s="3"/>
      <c r="B22" s="4" t="s">
        <v>25</v>
      </c>
      <c r="C22" s="26">
        <v>13139.598</v>
      </c>
      <c r="D22" s="26">
        <v>12778.305</v>
      </c>
      <c r="E22" s="26">
        <v>12866.012000000001</v>
      </c>
      <c r="F22" s="26">
        <v>11986.598</v>
      </c>
      <c r="G22" s="9"/>
      <c r="H22" s="10"/>
      <c r="I22" s="10"/>
      <c r="J22" s="10"/>
      <c r="K22" s="10"/>
      <c r="L22" s="11"/>
      <c r="M22" s="2"/>
      <c r="N22" s="22"/>
      <c r="O22" s="22"/>
      <c r="P22" s="22"/>
      <c r="Q22" s="22"/>
      <c r="R22" s="7"/>
    </row>
    <row r="23" spans="1:19" x14ac:dyDescent="0.3">
      <c r="A23" s="2"/>
      <c r="B23" s="4" t="s">
        <v>23</v>
      </c>
      <c r="C23" s="26">
        <v>13546.647999999999</v>
      </c>
      <c r="D23" s="26">
        <v>13015.77</v>
      </c>
      <c r="E23" s="26">
        <v>12667.647999999999</v>
      </c>
      <c r="F23" s="26">
        <v>12360.647999999999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9" x14ac:dyDescent="0.3">
      <c r="A24" s="2"/>
      <c r="B24" s="4" t="s">
        <v>24</v>
      </c>
      <c r="C24" s="26">
        <v>11924.891</v>
      </c>
      <c r="D24" s="26">
        <v>11109.891</v>
      </c>
      <c r="E24" s="26">
        <v>11481.891</v>
      </c>
      <c r="F24" s="26">
        <v>10796.012000000001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9" x14ac:dyDescent="0.3">
      <c r="A25" s="2"/>
      <c r="B25" s="4" t="s">
        <v>25</v>
      </c>
      <c r="C25" s="26">
        <v>14967.477000000001</v>
      </c>
      <c r="D25" s="26">
        <v>14900.891</v>
      </c>
      <c r="E25" s="26">
        <v>14527.598</v>
      </c>
      <c r="F25" s="26">
        <v>13991.891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9" x14ac:dyDescent="0.3">
      <c r="A26" s="2"/>
      <c r="B26" s="4" t="s">
        <v>23</v>
      </c>
      <c r="C26" s="26">
        <v>13209.698</v>
      </c>
      <c r="D26" s="26">
        <v>12681.647999999999</v>
      </c>
      <c r="E26" s="26">
        <v>13170.941000000001</v>
      </c>
      <c r="F26" s="26">
        <v>12982.77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9" x14ac:dyDescent="0.3">
      <c r="A27" s="2"/>
      <c r="B27" s="4" t="s">
        <v>24</v>
      </c>
      <c r="C27" s="26">
        <v>10163.77</v>
      </c>
      <c r="D27" s="26">
        <v>10113.477000000001</v>
      </c>
      <c r="E27" s="26">
        <v>9823.77</v>
      </c>
      <c r="F27" s="26">
        <v>9214.1839999999993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9" x14ac:dyDescent="0.3">
      <c r="A28" s="2"/>
      <c r="B28" s="4" t="s">
        <v>25</v>
      </c>
      <c r="C28" s="26">
        <v>10984.012000000001</v>
      </c>
      <c r="D28" s="26">
        <v>10466.305</v>
      </c>
      <c r="E28" s="26">
        <v>10345.598</v>
      </c>
      <c r="F28" s="26">
        <v>9680.8909999999996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30" spans="1:19" x14ac:dyDescent="0.3">
      <c r="A30" s="1" t="s">
        <v>43</v>
      </c>
      <c r="B30" s="2"/>
      <c r="C30" s="25" t="s">
        <v>4</v>
      </c>
      <c r="D30" s="25" t="s">
        <v>5</v>
      </c>
      <c r="E30" s="25" t="s">
        <v>6</v>
      </c>
      <c r="F30" s="25" t="s">
        <v>7</v>
      </c>
      <c r="G30" s="9"/>
      <c r="H30" s="9" t="s">
        <v>2</v>
      </c>
      <c r="I30" s="9" t="s">
        <v>2</v>
      </c>
      <c r="J30" s="9" t="s">
        <v>2</v>
      </c>
      <c r="K30" s="9" t="s">
        <v>2</v>
      </c>
      <c r="L30" s="9"/>
      <c r="M30" s="2"/>
      <c r="N30" s="1" t="s">
        <v>4</v>
      </c>
      <c r="O30" s="1" t="s">
        <v>5</v>
      </c>
      <c r="P30" s="1" t="s">
        <v>6</v>
      </c>
      <c r="Q30" s="1" t="s">
        <v>7</v>
      </c>
      <c r="R30" s="1" t="s">
        <v>42</v>
      </c>
      <c r="S30" s="29" t="s">
        <v>50</v>
      </c>
    </row>
    <row r="31" spans="1:19" x14ac:dyDescent="0.3">
      <c r="A31" s="3"/>
      <c r="B31" s="4" t="s">
        <v>23</v>
      </c>
      <c r="C31" s="26">
        <v>6004.1840000000002</v>
      </c>
      <c r="D31" s="26">
        <v>5897.0619999999999</v>
      </c>
      <c r="E31" s="26">
        <v>5662.527</v>
      </c>
      <c r="F31" s="26">
        <v>5810.0619999999999</v>
      </c>
      <c r="G31" s="9"/>
      <c r="H31" s="10">
        <f>C31/C17</f>
        <v>0.45883909929068584</v>
      </c>
      <c r="I31" s="10">
        <f t="shared" ref="I31:K42" si="3">D31/D17</f>
        <v>0.48533788033440145</v>
      </c>
      <c r="J31" s="10">
        <f t="shared" si="3"/>
        <v>0.4280575028351824</v>
      </c>
      <c r="K31" s="10">
        <f t="shared" si="3"/>
        <v>0.48347949070264717</v>
      </c>
      <c r="L31" s="11">
        <f>AVERAGE(H31:K31)</f>
        <v>0.46392849329072922</v>
      </c>
      <c r="M31" s="2"/>
      <c r="N31" s="5">
        <f>H31/L31</f>
        <v>0.98902978783660522</v>
      </c>
      <c r="O31" s="5">
        <f>I31/L31</f>
        <v>1.0461480321930898</v>
      </c>
      <c r="P31" s="5">
        <f>J31/L31</f>
        <v>0.92267991517160897</v>
      </c>
      <c r="Q31" s="5">
        <f>K31/L31</f>
        <v>1.042142264798696</v>
      </c>
      <c r="R31" s="6">
        <f t="shared" ref="R31:R42" si="4">AVERAGE(N31:Q31)</f>
        <v>1</v>
      </c>
      <c r="S31" s="28">
        <f>_xlfn.STDEV.S(N31:Q31)</f>
        <v>5.7747589936542942E-2</v>
      </c>
    </row>
    <row r="32" spans="1:19" x14ac:dyDescent="0.3">
      <c r="A32" s="3"/>
      <c r="B32" s="4" t="s">
        <v>24</v>
      </c>
      <c r="C32" s="26">
        <v>6144.82</v>
      </c>
      <c r="D32" s="26">
        <v>5948.2340000000004</v>
      </c>
      <c r="E32" s="26">
        <v>6038.4059999999999</v>
      </c>
      <c r="F32" s="26">
        <v>6382.2340000000004</v>
      </c>
      <c r="G32" s="9"/>
      <c r="H32" s="10">
        <f t="shared" ref="H32:H42" si="5">C32/C18</f>
        <v>0.49457656164809805</v>
      </c>
      <c r="I32" s="10">
        <f t="shared" si="3"/>
        <v>0.45472523727459668</v>
      </c>
      <c r="J32" s="10">
        <f t="shared" si="3"/>
        <v>0.48080998055549806</v>
      </c>
      <c r="K32" s="10">
        <f t="shared" si="3"/>
        <v>0.49516006924849065</v>
      </c>
      <c r="L32" s="11"/>
      <c r="M32" s="2"/>
      <c r="N32" s="5">
        <f>H32/L31</f>
        <v>1.066062052235629</v>
      </c>
      <c r="O32" s="5">
        <f>I32/L31</f>
        <v>0.98016233934921271</v>
      </c>
      <c r="P32" s="5">
        <f>J32/L31</f>
        <v>1.0363881234045906</v>
      </c>
      <c r="Q32" s="5">
        <f>K32/L31</f>
        <v>1.0673198055507007</v>
      </c>
      <c r="R32" s="6">
        <f t="shared" si="4"/>
        <v>1.0374830801350332</v>
      </c>
      <c r="S32" s="28">
        <f t="shared" ref="S32:S42" si="6">_xlfn.STDEV.S(N32:Q32)</f>
        <v>4.079973073576728E-2</v>
      </c>
    </row>
    <row r="33" spans="1:19" x14ac:dyDescent="0.3">
      <c r="A33" s="3"/>
      <c r="B33" s="4" t="s">
        <v>25</v>
      </c>
      <c r="C33" s="26">
        <v>8509.7189999999991</v>
      </c>
      <c r="D33" s="26">
        <v>8613.4259999999995</v>
      </c>
      <c r="E33" s="26">
        <v>8832.134</v>
      </c>
      <c r="F33" s="26">
        <v>8688.8909999999996</v>
      </c>
      <c r="G33" s="9"/>
      <c r="H33" s="10">
        <f t="shared" si="5"/>
        <v>0.52118461887468415</v>
      </c>
      <c r="I33" s="10">
        <f t="shared" si="3"/>
        <v>0.55333175258602185</v>
      </c>
      <c r="J33" s="10">
        <f t="shared" si="3"/>
        <v>0.55754078249207095</v>
      </c>
      <c r="K33" s="10">
        <f t="shared" si="3"/>
        <v>0.56183560441311275</v>
      </c>
      <c r="L33" s="11"/>
      <c r="M33" s="2"/>
      <c r="N33" s="5">
        <f>H33/L31</f>
        <v>1.1234158419066413</v>
      </c>
      <c r="O33" s="5">
        <f>I33/L31</f>
        <v>1.192709136404059</v>
      </c>
      <c r="P33" s="5">
        <f>J33/L31</f>
        <v>1.2017817197157534</v>
      </c>
      <c r="Q33" s="5">
        <f>K33/L31</f>
        <v>1.2110392281101567</v>
      </c>
      <c r="R33" s="6">
        <f t="shared" si="4"/>
        <v>1.1822364815341526</v>
      </c>
      <c r="S33" s="28">
        <f t="shared" si="6"/>
        <v>3.992141736007021E-2</v>
      </c>
    </row>
    <row r="34" spans="1:19" x14ac:dyDescent="0.3">
      <c r="A34" s="3" t="s">
        <v>37</v>
      </c>
      <c r="B34" s="4" t="s">
        <v>23</v>
      </c>
      <c r="C34" s="26">
        <v>5804.82</v>
      </c>
      <c r="D34" s="26">
        <v>5720.4059999999999</v>
      </c>
      <c r="E34" s="26">
        <v>5644.6980000000003</v>
      </c>
      <c r="F34" s="26">
        <v>5758.5770000000002</v>
      </c>
      <c r="G34" s="9"/>
      <c r="H34" s="10">
        <f t="shared" si="5"/>
        <v>0.39309885269814354</v>
      </c>
      <c r="I34" s="10">
        <f t="shared" si="3"/>
        <v>0.37447578747257909</v>
      </c>
      <c r="J34" s="10">
        <f t="shared" si="3"/>
        <v>0.38890450178461256</v>
      </c>
      <c r="K34" s="10">
        <f t="shared" si="3"/>
        <v>0.37133495015724377</v>
      </c>
      <c r="L34" s="11"/>
      <c r="M34" s="2"/>
      <c r="N34" s="5">
        <f>H34/L31</f>
        <v>0.8473263840938543</v>
      </c>
      <c r="O34" s="5">
        <f>I34/L31</f>
        <v>0.80718428138861276</v>
      </c>
      <c r="P34" s="5">
        <f>J34/L31</f>
        <v>0.83828544141801287</v>
      </c>
      <c r="Q34" s="5">
        <f>K34/L31</f>
        <v>0.80041419211675791</v>
      </c>
      <c r="R34" s="6">
        <f t="shared" si="4"/>
        <v>0.82330257475430946</v>
      </c>
      <c r="S34" s="28">
        <f t="shared" si="6"/>
        <v>2.2987729693837031E-2</v>
      </c>
    </row>
    <row r="35" spans="1:19" x14ac:dyDescent="0.3">
      <c r="A35" s="3"/>
      <c r="B35" s="4" t="s">
        <v>24</v>
      </c>
      <c r="C35" s="26">
        <v>9924.8909999999996</v>
      </c>
      <c r="D35" s="26">
        <v>9744.4770000000008</v>
      </c>
      <c r="E35" s="26">
        <v>10060.647999999999</v>
      </c>
      <c r="F35" s="26">
        <v>9949.9410000000007</v>
      </c>
      <c r="G35" s="9"/>
      <c r="H35" s="10">
        <f t="shared" si="5"/>
        <v>0.75355434799939558</v>
      </c>
      <c r="I35" s="10">
        <f t="shared" si="3"/>
        <v>0.74481623644373163</v>
      </c>
      <c r="J35" s="10">
        <f t="shared" si="3"/>
        <v>0.75622534063652624</v>
      </c>
      <c r="K35" s="10">
        <f t="shared" si="3"/>
        <v>0.86304032608025316</v>
      </c>
      <c r="L35" s="11"/>
      <c r="M35" s="2"/>
      <c r="N35" s="5">
        <f>H35/L31</f>
        <v>1.6242898612549048</v>
      </c>
      <c r="O35" s="5">
        <f>I35/L31</f>
        <v>1.6054548216269593</v>
      </c>
      <c r="P35" s="5">
        <f>J35/L31</f>
        <v>1.6300471981629805</v>
      </c>
      <c r="Q35" s="5">
        <f>K35/L31</f>
        <v>1.8602873903229162</v>
      </c>
      <c r="R35" s="6">
        <f t="shared" si="4"/>
        <v>1.6800198178419401</v>
      </c>
      <c r="S35" s="28">
        <f t="shared" si="6"/>
        <v>0.1206364056818323</v>
      </c>
    </row>
    <row r="36" spans="1:19" x14ac:dyDescent="0.3">
      <c r="A36" s="3"/>
      <c r="B36" s="4" t="s">
        <v>25</v>
      </c>
      <c r="C36" s="26">
        <v>14657.548000000001</v>
      </c>
      <c r="D36" s="26">
        <v>14842.841</v>
      </c>
      <c r="E36" s="26">
        <v>14873.841</v>
      </c>
      <c r="F36" s="26">
        <v>14780.548000000001</v>
      </c>
      <c r="G36" s="9"/>
      <c r="H36" s="10">
        <f t="shared" si="5"/>
        <v>1.1155248433019032</v>
      </c>
      <c r="I36" s="10">
        <f t="shared" si="3"/>
        <v>1.1615657162667505</v>
      </c>
      <c r="J36" s="10">
        <f t="shared" si="3"/>
        <v>1.1560568263110589</v>
      </c>
      <c r="K36" s="10">
        <f t="shared" si="3"/>
        <v>1.2330894887773829</v>
      </c>
      <c r="L36" s="11"/>
      <c r="M36" s="2"/>
      <c r="N36" s="5">
        <f>H36/L31</f>
        <v>2.4045189278832226</v>
      </c>
      <c r="O36" s="5">
        <f>I36/L31</f>
        <v>2.5037602412120745</v>
      </c>
      <c r="P36" s="5">
        <f>J36/L31</f>
        <v>2.4918858035878277</v>
      </c>
      <c r="Q36" s="5">
        <f>K36/L31</f>
        <v>2.6579300616585431</v>
      </c>
      <c r="R36" s="6">
        <f t="shared" si="4"/>
        <v>2.5145237585854172</v>
      </c>
      <c r="S36" s="28">
        <f t="shared" si="6"/>
        <v>0.10534824923658176</v>
      </c>
    </row>
    <row r="37" spans="1:19" x14ac:dyDescent="0.3">
      <c r="A37" s="3" t="s">
        <v>38</v>
      </c>
      <c r="B37" s="4" t="s">
        <v>23</v>
      </c>
      <c r="C37" s="26">
        <v>13410.305</v>
      </c>
      <c r="D37" s="26">
        <v>13582.891</v>
      </c>
      <c r="E37" s="26">
        <v>13280.598</v>
      </c>
      <c r="F37" s="26">
        <v>13360.425999999999</v>
      </c>
      <c r="G37" s="9"/>
      <c r="H37" s="10">
        <f t="shared" si="5"/>
        <v>0.98993529617068377</v>
      </c>
      <c r="I37" s="10">
        <f t="shared" si="3"/>
        <v>1.0435718363185582</v>
      </c>
      <c r="J37" s="10">
        <f t="shared" si="3"/>
        <v>1.0483870407513691</v>
      </c>
      <c r="K37" s="10">
        <f t="shared" si="3"/>
        <v>1.0808839471846461</v>
      </c>
      <c r="L37" s="11"/>
      <c r="M37" s="2"/>
      <c r="N37" s="5">
        <f>H37/L31</f>
        <v>2.13381008169792</v>
      </c>
      <c r="O37" s="5">
        <f>I37/L31</f>
        <v>2.2494238905576016</v>
      </c>
      <c r="P37" s="5">
        <f>J37/L31</f>
        <v>2.259803085848358</v>
      </c>
      <c r="Q37" s="5">
        <f>K37/L31</f>
        <v>2.3298503170558456</v>
      </c>
      <c r="R37" s="6">
        <f t="shared" si="4"/>
        <v>2.2432218437899309</v>
      </c>
      <c r="S37" s="28">
        <f>_xlfn.STDEV.S(N37:Q37)</f>
        <v>8.1217463304330093E-2</v>
      </c>
    </row>
    <row r="38" spans="1:19" x14ac:dyDescent="0.3">
      <c r="A38" s="3"/>
      <c r="B38" s="4" t="s">
        <v>24</v>
      </c>
      <c r="C38" s="26">
        <v>12611.891</v>
      </c>
      <c r="D38" s="26">
        <v>12904.305</v>
      </c>
      <c r="E38" s="26">
        <v>12546.305</v>
      </c>
      <c r="F38" s="26">
        <v>12974.012000000001</v>
      </c>
      <c r="G38" s="9"/>
      <c r="H38" s="10">
        <f t="shared" si="5"/>
        <v>1.0576105894804406</v>
      </c>
      <c r="I38" s="10">
        <f t="shared" si="3"/>
        <v>1.1615149959617066</v>
      </c>
      <c r="J38" s="10">
        <f t="shared" si="3"/>
        <v>1.0927037192741162</v>
      </c>
      <c r="K38" s="10">
        <f t="shared" si="3"/>
        <v>1.201741161458509</v>
      </c>
      <c r="L38" s="11"/>
      <c r="M38" s="2"/>
      <c r="N38" s="5">
        <f>H38/L31</f>
        <v>2.2796844875351723</v>
      </c>
      <c r="O38" s="5">
        <f>I38/L31</f>
        <v>2.5036509133613878</v>
      </c>
      <c r="P38" s="5">
        <f>J38/L31</f>
        <v>2.35532789013102</v>
      </c>
      <c r="Q38" s="5">
        <f>K38/L31</f>
        <v>2.5903585980122501</v>
      </c>
      <c r="R38" s="6">
        <f t="shared" si="4"/>
        <v>2.4322554722599574</v>
      </c>
      <c r="S38" s="28">
        <f t="shared" si="6"/>
        <v>0.1405817267106079</v>
      </c>
    </row>
    <row r="39" spans="1:19" x14ac:dyDescent="0.3">
      <c r="A39" s="3"/>
      <c r="B39" s="4" t="s">
        <v>25</v>
      </c>
      <c r="C39" s="26">
        <v>13588.548000000001</v>
      </c>
      <c r="D39" s="26">
        <v>13810.669</v>
      </c>
      <c r="E39" s="26">
        <v>13954.376</v>
      </c>
      <c r="F39" s="26">
        <v>13494.962</v>
      </c>
      <c r="G39" s="9"/>
      <c r="H39" s="10">
        <f t="shared" si="5"/>
        <v>0.90787164730568815</v>
      </c>
      <c r="I39" s="10">
        <f t="shared" si="3"/>
        <v>0.92683511341704328</v>
      </c>
      <c r="J39" s="10">
        <f t="shared" si="3"/>
        <v>0.96054254805233463</v>
      </c>
      <c r="K39" s="10">
        <f t="shared" si="3"/>
        <v>0.96448450034380628</v>
      </c>
      <c r="L39" s="11"/>
      <c r="M39" s="2"/>
      <c r="N39" s="5">
        <f>H39/L31</f>
        <v>1.9569215093170702</v>
      </c>
      <c r="O39" s="5">
        <f>I39/L31</f>
        <v>1.9977973476964805</v>
      </c>
      <c r="P39" s="5">
        <f>J39/L31</f>
        <v>2.0704538780082928</v>
      </c>
      <c r="Q39" s="5">
        <f>K39/L31</f>
        <v>2.0789507742939914</v>
      </c>
      <c r="R39" s="6">
        <f t="shared" si="4"/>
        <v>2.0260308773289588</v>
      </c>
      <c r="S39" s="28">
        <f t="shared" si="6"/>
        <v>5.8728628528899665E-2</v>
      </c>
    </row>
    <row r="40" spans="1:19" x14ac:dyDescent="0.3">
      <c r="A40" s="3" t="s">
        <v>40</v>
      </c>
      <c r="B40" s="4" t="s">
        <v>23</v>
      </c>
      <c r="C40" s="26">
        <v>2414.9409999999998</v>
      </c>
      <c r="D40" s="26">
        <v>2428.527</v>
      </c>
      <c r="E40" s="26">
        <v>2493.9409999999998</v>
      </c>
      <c r="F40" s="26">
        <v>2434.2339999999999</v>
      </c>
      <c r="G40" s="9"/>
      <c r="H40" s="10">
        <f t="shared" si="5"/>
        <v>0.18281576157153628</v>
      </c>
      <c r="I40" s="10">
        <f t="shared" si="3"/>
        <v>0.19149932248553186</v>
      </c>
      <c r="J40" s="10">
        <f t="shared" si="3"/>
        <v>0.18935177068973277</v>
      </c>
      <c r="K40" s="10">
        <f t="shared" si="3"/>
        <v>0.18749727523479195</v>
      </c>
      <c r="L40" s="11"/>
      <c r="M40" s="2"/>
      <c r="N40" s="5">
        <f>H40/L31</f>
        <v>0.39406021448432887</v>
      </c>
      <c r="O40" s="5">
        <f>I40/L31</f>
        <v>0.41277766995338511</v>
      </c>
      <c r="P40" s="5">
        <f>J40/L31</f>
        <v>0.40814861218509391</v>
      </c>
      <c r="Q40" s="5">
        <f>K40/L31</f>
        <v>0.40415123870672326</v>
      </c>
      <c r="R40" s="6">
        <f t="shared" si="4"/>
        <v>0.40478443383238277</v>
      </c>
      <c r="S40" s="28">
        <f t="shared" si="6"/>
        <v>7.9711842777025962E-3</v>
      </c>
    </row>
    <row r="41" spans="1:19" x14ac:dyDescent="0.3">
      <c r="A41" s="3"/>
      <c r="B41" s="4" t="s">
        <v>24</v>
      </c>
      <c r="C41" s="26">
        <v>2633.0619999999999</v>
      </c>
      <c r="D41" s="26">
        <v>2668.6480000000001</v>
      </c>
      <c r="E41" s="26">
        <v>2748.355</v>
      </c>
      <c r="F41" s="26">
        <v>2649.9409999999998</v>
      </c>
      <c r="G41" s="9"/>
      <c r="H41" s="10">
        <f t="shared" si="5"/>
        <v>0.25906351678560219</v>
      </c>
      <c r="I41" s="10">
        <f t="shared" si="3"/>
        <v>0.26387047698828009</v>
      </c>
      <c r="J41" s="10">
        <f t="shared" si="3"/>
        <v>0.27976581292110869</v>
      </c>
      <c r="K41" s="10">
        <f t="shared" si="3"/>
        <v>0.28759367080145132</v>
      </c>
      <c r="L41" s="11"/>
      <c r="M41" s="2"/>
      <c r="N41" s="5">
        <f>H41/L31</f>
        <v>0.55841260136452819</v>
      </c>
      <c r="O41" s="5">
        <f>I41/L31</f>
        <v>0.56877402617933381</v>
      </c>
      <c r="P41" s="5">
        <f>J41/L31</f>
        <v>0.60303649585452035</v>
      </c>
      <c r="Q41" s="5">
        <f>K41/L31</f>
        <v>0.61990947950081077</v>
      </c>
      <c r="R41" s="6">
        <f t="shared" si="4"/>
        <v>0.58753315072479828</v>
      </c>
      <c r="S41" s="28">
        <f t="shared" si="6"/>
        <v>2.8800992598519388E-2</v>
      </c>
    </row>
    <row r="42" spans="1:19" x14ac:dyDescent="0.3">
      <c r="A42" s="3"/>
      <c r="B42" s="4" t="s">
        <v>25</v>
      </c>
      <c r="C42" s="26">
        <v>1302.2840000000001</v>
      </c>
      <c r="D42" s="26">
        <v>1348.1130000000001</v>
      </c>
      <c r="E42" s="26">
        <v>1382.991</v>
      </c>
      <c r="F42" s="26">
        <v>1314.577</v>
      </c>
      <c r="G42" s="9"/>
      <c r="H42" s="10">
        <f t="shared" si="5"/>
        <v>0.1185617787016256</v>
      </c>
      <c r="I42" s="10">
        <f t="shared" si="3"/>
        <v>0.12880505584349014</v>
      </c>
      <c r="J42" s="10">
        <f t="shared" si="3"/>
        <v>0.13367917446628025</v>
      </c>
      <c r="K42" s="10">
        <f t="shared" si="3"/>
        <v>0.13579091015486075</v>
      </c>
      <c r="L42" s="11"/>
      <c r="M42" s="2"/>
      <c r="N42" s="5">
        <f>H42/L31</f>
        <v>0.25556045902816904</v>
      </c>
      <c r="O42" s="5">
        <f>I42/L31</f>
        <v>0.27763988999652178</v>
      </c>
      <c r="P42" s="5">
        <f>J42/L31</f>
        <v>0.2881460750946111</v>
      </c>
      <c r="Q42" s="5">
        <f>K42/L31</f>
        <v>0.29269793107914349</v>
      </c>
      <c r="R42" s="6">
        <f t="shared" si="4"/>
        <v>0.27851108879961134</v>
      </c>
      <c r="S42" s="28">
        <f t="shared" si="6"/>
        <v>1.6548815154258753E-2</v>
      </c>
    </row>
    <row r="44" spans="1:19" x14ac:dyDescent="0.3">
      <c r="A44" s="1" t="s">
        <v>44</v>
      </c>
      <c r="B44" s="2"/>
      <c r="C44" s="25" t="s">
        <v>4</v>
      </c>
      <c r="D44" s="25" t="s">
        <v>5</v>
      </c>
      <c r="E44" s="25" t="s">
        <v>6</v>
      </c>
      <c r="F44" s="25" t="s">
        <v>7</v>
      </c>
      <c r="G44" s="9"/>
      <c r="H44" s="9" t="s">
        <v>2</v>
      </c>
      <c r="I44" s="9" t="s">
        <v>2</v>
      </c>
      <c r="J44" s="9" t="s">
        <v>2</v>
      </c>
      <c r="K44" s="9" t="s">
        <v>2</v>
      </c>
      <c r="L44" s="9"/>
      <c r="M44" s="2"/>
      <c r="N44" s="1" t="s">
        <v>4</v>
      </c>
      <c r="O44" s="1" t="s">
        <v>5</v>
      </c>
      <c r="P44" s="1" t="s">
        <v>6</v>
      </c>
      <c r="Q44" s="1" t="s">
        <v>7</v>
      </c>
      <c r="R44" s="1" t="s">
        <v>45</v>
      </c>
      <c r="S44" s="29" t="s">
        <v>50</v>
      </c>
    </row>
    <row r="45" spans="1:19" x14ac:dyDescent="0.3">
      <c r="A45" s="3"/>
      <c r="B45" s="4" t="s">
        <v>23</v>
      </c>
      <c r="C45" s="26">
        <v>6041.134</v>
      </c>
      <c r="D45" s="27">
        <v>6134.77</v>
      </c>
      <c r="E45" s="26">
        <v>5960.8909999999996</v>
      </c>
      <c r="F45" s="26">
        <v>5530.3549999999996</v>
      </c>
      <c r="G45" s="9"/>
      <c r="H45" s="10">
        <f>C45/C17</f>
        <v>0.46166281433985668</v>
      </c>
      <c r="I45" s="10">
        <f t="shared" ref="I45:K56" si="7">D45/D17</f>
        <v>0.50490163883965888</v>
      </c>
      <c r="J45" s="10">
        <f t="shared" si="7"/>
        <v>0.45061226483029804</v>
      </c>
      <c r="K45" s="10">
        <f t="shared" si="7"/>
        <v>0.4602039046751718</v>
      </c>
      <c r="L45" s="11">
        <f>AVERAGE(H45:K45)</f>
        <v>0.46934515567124635</v>
      </c>
      <c r="M45" s="2"/>
      <c r="N45" s="5">
        <f>H45/L45</f>
        <v>0.98363178731353351</v>
      </c>
      <c r="O45" s="5">
        <f>I45/L45</f>
        <v>1.0757576438976142</v>
      </c>
      <c r="P45" s="5">
        <f>J45/L45</f>
        <v>0.96008717547290545</v>
      </c>
      <c r="Q45" s="5">
        <f>K45/L45</f>
        <v>0.98052339331594685</v>
      </c>
      <c r="R45" s="6">
        <f t="shared" ref="R45:R56" si="8">AVERAGE(N45:Q45)</f>
        <v>1</v>
      </c>
      <c r="S45" s="28">
        <f>_xlfn.STDEV.S(N45:Q45)</f>
        <v>5.1573606832445697E-2</v>
      </c>
    </row>
    <row r="46" spans="1:19" x14ac:dyDescent="0.3">
      <c r="A46" s="3"/>
      <c r="B46" s="4" t="s">
        <v>24</v>
      </c>
      <c r="C46" s="26">
        <v>12902.032999999999</v>
      </c>
      <c r="D46" s="27">
        <v>12919.548000000001</v>
      </c>
      <c r="E46" s="26">
        <v>13061.134</v>
      </c>
      <c r="F46" s="26">
        <v>13061.425999999999</v>
      </c>
      <c r="G46" s="9"/>
      <c r="H46" s="10">
        <f t="shared" ref="H46:H56" si="9">C46/C18</f>
        <v>1.0384426426502804</v>
      </c>
      <c r="I46" s="10">
        <f t="shared" si="7"/>
        <v>0.98766197324794902</v>
      </c>
      <c r="J46" s="10">
        <f t="shared" si="7"/>
        <v>1.0399969105377735</v>
      </c>
      <c r="K46" s="10">
        <f t="shared" si="7"/>
        <v>1.0133593664293781</v>
      </c>
      <c r="L46" s="11"/>
      <c r="M46" s="2"/>
      <c r="N46" s="5">
        <f>H46/L45</f>
        <v>2.212535124955374</v>
      </c>
      <c r="O46" s="5">
        <f>I46/L45</f>
        <v>2.1043404013309099</v>
      </c>
      <c r="P46" s="5">
        <f>J46/L45</f>
        <v>2.2158466918666595</v>
      </c>
      <c r="Q46" s="5">
        <f>K46/L45</f>
        <v>2.1590919905844035</v>
      </c>
      <c r="R46" s="6">
        <f t="shared" si="8"/>
        <v>2.1729535521843366</v>
      </c>
      <c r="S46" s="28">
        <f t="shared" ref="S46:S56" si="10">_xlfn.STDEV.S(N46:Q46)</f>
        <v>5.2619482117241247E-2</v>
      </c>
    </row>
    <row r="47" spans="1:19" x14ac:dyDescent="0.3">
      <c r="A47" s="3"/>
      <c r="B47" s="4" t="s">
        <v>25</v>
      </c>
      <c r="C47" s="26">
        <v>10979.841</v>
      </c>
      <c r="D47" s="27">
        <v>10285.305</v>
      </c>
      <c r="E47" s="26">
        <v>10042.355</v>
      </c>
      <c r="F47" s="26">
        <v>10125.77</v>
      </c>
      <c r="G47" s="9"/>
      <c r="H47" s="10">
        <f t="shared" si="9"/>
        <v>0.67246923745538856</v>
      </c>
      <c r="I47" s="10">
        <f t="shared" si="7"/>
        <v>0.6607342817517412</v>
      </c>
      <c r="J47" s="10">
        <f t="shared" si="7"/>
        <v>0.63393767177481242</v>
      </c>
      <c r="K47" s="10">
        <f t="shared" si="7"/>
        <v>0.65474617049496475</v>
      </c>
      <c r="L47" s="11"/>
      <c r="M47" s="2"/>
      <c r="N47" s="5">
        <f>H47/L45</f>
        <v>1.4327818862722446</v>
      </c>
      <c r="O47" s="5">
        <f>I47/L45</f>
        <v>1.4077790593295347</v>
      </c>
      <c r="P47" s="5">
        <f>J47/L45</f>
        <v>1.3506854478303281</v>
      </c>
      <c r="Q47" s="5">
        <f>K47/L45</f>
        <v>1.3950206209299472</v>
      </c>
      <c r="R47" s="6">
        <f t="shared" si="8"/>
        <v>1.3965667535905135</v>
      </c>
      <c r="S47" s="28">
        <f t="shared" si="10"/>
        <v>3.4374100616619142E-2</v>
      </c>
    </row>
    <row r="48" spans="1:19" x14ac:dyDescent="0.3">
      <c r="A48" s="3" t="s">
        <v>37</v>
      </c>
      <c r="B48" s="4" t="s">
        <v>23</v>
      </c>
      <c r="C48" s="26">
        <v>12096.962</v>
      </c>
      <c r="D48" s="27">
        <v>11682.718999999999</v>
      </c>
      <c r="E48" s="26">
        <v>12488.134</v>
      </c>
      <c r="F48" s="26">
        <v>12361.134</v>
      </c>
      <c r="G48" s="9"/>
      <c r="H48" s="10">
        <f t="shared" si="9"/>
        <v>0.81919885256270475</v>
      </c>
      <c r="I48" s="10">
        <f t="shared" si="7"/>
        <v>0.76478756880995191</v>
      </c>
      <c r="J48" s="10">
        <f t="shared" si="7"/>
        <v>0.86039882585206162</v>
      </c>
      <c r="K48" s="10">
        <f t="shared" si="7"/>
        <v>0.7970929411514357</v>
      </c>
      <c r="L48" s="11"/>
      <c r="M48" s="2"/>
      <c r="N48" s="5">
        <f>H48/L45</f>
        <v>1.7454081344274364</v>
      </c>
      <c r="O48" s="5">
        <f>I48/L45</f>
        <v>1.6294779216718895</v>
      </c>
      <c r="P48" s="5">
        <f>J48/L45</f>
        <v>1.833189957232092</v>
      </c>
      <c r="Q48" s="5">
        <f>K48/L45</f>
        <v>1.6983086573280004</v>
      </c>
      <c r="R48" s="6">
        <f t="shared" si="8"/>
        <v>1.7265961676648547</v>
      </c>
      <c r="S48" s="28">
        <f t="shared" si="10"/>
        <v>8.5534131615374612E-2</v>
      </c>
    </row>
    <row r="49" spans="1:19" x14ac:dyDescent="0.3">
      <c r="A49" s="3"/>
      <c r="B49" s="4" t="s">
        <v>24</v>
      </c>
      <c r="C49" s="26">
        <v>8462.7189999999991</v>
      </c>
      <c r="D49" s="27">
        <v>8774.8909999999996</v>
      </c>
      <c r="E49" s="26">
        <v>8362.598</v>
      </c>
      <c r="F49" s="26">
        <v>8552.7189999999991</v>
      </c>
      <c r="G49" s="9"/>
      <c r="H49" s="10">
        <f t="shared" si="9"/>
        <v>0.64253790780645315</v>
      </c>
      <c r="I49" s="10">
        <f t="shared" si="7"/>
        <v>0.67070621541042907</v>
      </c>
      <c r="J49" s="10">
        <f t="shared" si="7"/>
        <v>0.62858858804684681</v>
      </c>
      <c r="K49" s="10">
        <f t="shared" si="7"/>
        <v>0.74184775514073653</v>
      </c>
      <c r="L49" s="11"/>
      <c r="M49" s="2"/>
      <c r="N49" s="5">
        <f>H49/L45</f>
        <v>1.3690093528024394</v>
      </c>
      <c r="O49" s="5">
        <f>I49/L45</f>
        <v>1.4290255418769602</v>
      </c>
      <c r="P49" s="5">
        <f>J49/L45</f>
        <v>1.3392885394712433</v>
      </c>
      <c r="Q49" s="5">
        <f>K49/L45</f>
        <v>1.5806017089486379</v>
      </c>
      <c r="R49" s="6">
        <f t="shared" si="8"/>
        <v>1.4294812857748203</v>
      </c>
      <c r="S49" s="28">
        <f t="shared" si="10"/>
        <v>0.1074386276996185</v>
      </c>
    </row>
    <row r="50" spans="1:19" x14ac:dyDescent="0.3">
      <c r="A50" s="3"/>
      <c r="B50" s="4" t="s">
        <v>25</v>
      </c>
      <c r="C50" s="26">
        <v>7941.4769999999999</v>
      </c>
      <c r="D50" s="27">
        <v>7561.82</v>
      </c>
      <c r="E50" s="26">
        <v>7223.6980000000003</v>
      </c>
      <c r="F50" s="26">
        <v>7434.1130000000003</v>
      </c>
      <c r="G50" s="9"/>
      <c r="H50" s="10">
        <f t="shared" si="9"/>
        <v>0.60439269146590324</v>
      </c>
      <c r="I50" s="10">
        <f t="shared" si="7"/>
        <v>0.59177019174295808</v>
      </c>
      <c r="J50" s="10">
        <f t="shared" si="7"/>
        <v>0.56145587303975775</v>
      </c>
      <c r="K50" s="10">
        <f t="shared" si="7"/>
        <v>0.62020207902192104</v>
      </c>
      <c r="L50" s="11"/>
      <c r="M50" s="2"/>
      <c r="N50" s="5">
        <f>H50/L45</f>
        <v>1.2877360811395082</v>
      </c>
      <c r="O50" s="5">
        <f>I50/L45</f>
        <v>1.2608422279263165</v>
      </c>
      <c r="P50" s="5">
        <f>J50/L45</f>
        <v>1.196253687196956</v>
      </c>
      <c r="Q50" s="5">
        <f>K50/L45</f>
        <v>1.3214200072757174</v>
      </c>
      <c r="R50" s="6">
        <f t="shared" si="8"/>
        <v>1.2665630008846245</v>
      </c>
      <c r="S50" s="28">
        <f t="shared" si="10"/>
        <v>5.3021119415265806E-2</v>
      </c>
    </row>
    <row r="51" spans="1:19" x14ac:dyDescent="0.3">
      <c r="A51" s="3" t="s">
        <v>38</v>
      </c>
      <c r="B51" s="4" t="s">
        <v>23</v>
      </c>
      <c r="C51" s="26">
        <v>15362.325999999999</v>
      </c>
      <c r="D51" s="27">
        <v>15504.669</v>
      </c>
      <c r="E51" s="26">
        <v>15769.376</v>
      </c>
      <c r="F51" s="26">
        <v>15754.083000000001</v>
      </c>
      <c r="G51" s="9"/>
      <c r="H51" s="10">
        <f t="shared" si="9"/>
        <v>1.1340315331143174</v>
      </c>
      <c r="I51" s="10">
        <f t="shared" si="7"/>
        <v>1.1912218024749976</v>
      </c>
      <c r="J51" s="10">
        <f t="shared" si="7"/>
        <v>1.2448542933936908</v>
      </c>
      <c r="K51" s="10">
        <f t="shared" si="7"/>
        <v>1.2745353641653741</v>
      </c>
      <c r="L51" s="11"/>
      <c r="M51" s="2"/>
      <c r="N51" s="5">
        <f>H51/L45</f>
        <v>2.4161995056547507</v>
      </c>
      <c r="O51" s="5">
        <f>I51/L45</f>
        <v>2.5380507033706152</v>
      </c>
      <c r="P51" s="5">
        <f>J51/L45</f>
        <v>2.6523215981921227</v>
      </c>
      <c r="Q51" s="5">
        <f>K51/L45</f>
        <v>2.715560923053661</v>
      </c>
      <c r="R51" s="6">
        <f t="shared" si="8"/>
        <v>2.5805331825677875</v>
      </c>
      <c r="S51" s="28">
        <f>_xlfn.STDEV.S(N51:Q51)</f>
        <v>0.1319044928790894</v>
      </c>
    </row>
    <row r="52" spans="1:19" x14ac:dyDescent="0.3">
      <c r="A52" s="3"/>
      <c r="B52" s="4" t="s">
        <v>24</v>
      </c>
      <c r="C52" s="26">
        <v>10335.477000000001</v>
      </c>
      <c r="D52" s="27">
        <v>10879.647999999999</v>
      </c>
      <c r="E52" s="26">
        <v>10950.941000000001</v>
      </c>
      <c r="F52" s="26">
        <v>10505.234</v>
      </c>
      <c r="G52" s="9"/>
      <c r="H52" s="10">
        <f t="shared" si="9"/>
        <v>0.86671458883775132</v>
      </c>
      <c r="I52" s="10">
        <f t="shared" si="7"/>
        <v>0.97927585428155861</v>
      </c>
      <c r="J52" s="10">
        <f t="shared" si="7"/>
        <v>0.95375761710331519</v>
      </c>
      <c r="K52" s="10">
        <f t="shared" si="7"/>
        <v>0.97306616554335057</v>
      </c>
      <c r="L52" s="11"/>
      <c r="M52" s="2"/>
      <c r="N52" s="5">
        <f>H52/L45</f>
        <v>1.8466464996281822</v>
      </c>
      <c r="O52" s="5">
        <f>I52/L45</f>
        <v>2.0864727002050794</v>
      </c>
      <c r="P52" s="5">
        <f>J52/L45</f>
        <v>2.0321028257749321</v>
      </c>
      <c r="Q52" s="5">
        <f>K52/L45</f>
        <v>2.0732421625864963</v>
      </c>
      <c r="R52" s="6">
        <f t="shared" si="8"/>
        <v>2.0096160470486724</v>
      </c>
      <c r="S52" s="28">
        <f t="shared" si="10"/>
        <v>0.11108548707603516</v>
      </c>
    </row>
    <row r="53" spans="1:19" x14ac:dyDescent="0.3">
      <c r="A53" s="3"/>
      <c r="B53" s="4" t="s">
        <v>25</v>
      </c>
      <c r="C53" s="26">
        <v>13108.134</v>
      </c>
      <c r="D53" s="27">
        <v>12810.425999999999</v>
      </c>
      <c r="E53" s="26">
        <v>12626.718999999999</v>
      </c>
      <c r="F53" s="26">
        <v>12941.718999999999</v>
      </c>
      <c r="G53" s="9"/>
      <c r="H53" s="10">
        <f t="shared" si="9"/>
        <v>0.87577445417153466</v>
      </c>
      <c r="I53" s="10">
        <f t="shared" si="7"/>
        <v>0.85970872480041627</v>
      </c>
      <c r="J53" s="10">
        <f t="shared" si="7"/>
        <v>0.86915393721659973</v>
      </c>
      <c r="K53" s="10">
        <f t="shared" si="7"/>
        <v>0.92494424091782868</v>
      </c>
      <c r="L53" s="11"/>
      <c r="M53" s="2"/>
      <c r="N53" s="5">
        <f>H53/L45</f>
        <v>1.8659497037292794</v>
      </c>
      <c r="O53" s="5">
        <f>I53/L45</f>
        <v>1.8317196085061986</v>
      </c>
      <c r="P53" s="5">
        <f>J53/L45</f>
        <v>1.8518438439479712</v>
      </c>
      <c r="Q53" s="5">
        <f>K53/L45</f>
        <v>1.9707122354229805</v>
      </c>
      <c r="R53" s="6">
        <f t="shared" si="8"/>
        <v>1.8800563479016075</v>
      </c>
      <c r="S53" s="28">
        <f t="shared" si="10"/>
        <v>6.2048027384186091E-2</v>
      </c>
    </row>
    <row r="54" spans="1:19" x14ac:dyDescent="0.3">
      <c r="A54" s="3" t="s">
        <v>40</v>
      </c>
      <c r="B54" s="4" t="s">
        <v>23</v>
      </c>
      <c r="C54" s="26">
        <v>3398.9409999999998</v>
      </c>
      <c r="D54" s="27">
        <v>3497.2339999999999</v>
      </c>
      <c r="E54" s="26">
        <v>3650.0619999999999</v>
      </c>
      <c r="F54" s="26">
        <v>3467.6480000000001</v>
      </c>
      <c r="G54" s="9"/>
      <c r="H54" s="10">
        <f t="shared" si="9"/>
        <v>0.25730648800600892</v>
      </c>
      <c r="I54" s="10">
        <f t="shared" si="7"/>
        <v>0.27577125622789722</v>
      </c>
      <c r="J54" s="10">
        <f t="shared" si="7"/>
        <v>0.27712993323711643</v>
      </c>
      <c r="K54" s="10">
        <f t="shared" si="7"/>
        <v>0.26709615898610234</v>
      </c>
      <c r="L54" s="11"/>
      <c r="M54" s="2"/>
      <c r="N54" s="5">
        <f>H54/L45</f>
        <v>0.5482244461179433</v>
      </c>
      <c r="O54" s="5">
        <f>I54/L45</f>
        <v>0.58756600104563916</v>
      </c>
      <c r="P54" s="5">
        <f>J54/L45</f>
        <v>0.59046083652609938</v>
      </c>
      <c r="Q54" s="5">
        <f>K54/L45</f>
        <v>0.56908259467194822</v>
      </c>
      <c r="R54" s="6">
        <f t="shared" si="8"/>
        <v>0.57383346959040749</v>
      </c>
      <c r="S54" s="28">
        <f t="shared" si="10"/>
        <v>1.9523017586830973E-2</v>
      </c>
    </row>
    <row r="55" spans="1:19" x14ac:dyDescent="0.3">
      <c r="A55" s="3"/>
      <c r="B55" s="4" t="s">
        <v>24</v>
      </c>
      <c r="C55" s="26">
        <v>2316.527</v>
      </c>
      <c r="D55" s="27">
        <v>2411.4059999999999</v>
      </c>
      <c r="E55" s="26">
        <v>2404.1129999999998</v>
      </c>
      <c r="F55" s="26">
        <v>2461.527</v>
      </c>
      <c r="G55" s="9"/>
      <c r="H55" s="10">
        <f t="shared" si="9"/>
        <v>0.22792005328731366</v>
      </c>
      <c r="I55" s="10">
        <f t="shared" si="7"/>
        <v>0.23843491214742465</v>
      </c>
      <c r="J55" s="10">
        <f t="shared" si="7"/>
        <v>0.24472407232661186</v>
      </c>
      <c r="K55" s="10">
        <f t="shared" si="7"/>
        <v>0.26714541407030729</v>
      </c>
      <c r="L55" s="11"/>
      <c r="M55" s="2"/>
      <c r="N55" s="5">
        <f>H55/L45</f>
        <v>0.48561288112444195</v>
      </c>
      <c r="O55" s="5">
        <f>I55/L45</f>
        <v>0.50801613538850887</v>
      </c>
      <c r="P55" s="5">
        <f>J55/L45</f>
        <v>0.52141599709623776</v>
      </c>
      <c r="Q55" s="5">
        <f>K55/L45</f>
        <v>0.56918753894080831</v>
      </c>
      <c r="R55" s="6">
        <f t="shared" si="8"/>
        <v>0.52105813813749924</v>
      </c>
      <c r="S55" s="28">
        <f t="shared" si="10"/>
        <v>3.5322454450138263E-2</v>
      </c>
    </row>
    <row r="56" spans="1:19" x14ac:dyDescent="0.3">
      <c r="A56" s="3"/>
      <c r="B56" s="4" t="s">
        <v>25</v>
      </c>
      <c r="C56" s="26">
        <v>2076.4259999999999</v>
      </c>
      <c r="D56" s="27">
        <v>2079.3049999999998</v>
      </c>
      <c r="E56" s="26">
        <v>2055.598</v>
      </c>
      <c r="F56" s="26">
        <v>2058.8910000000001</v>
      </c>
      <c r="G56" s="9"/>
      <c r="H56" s="10">
        <f t="shared" si="9"/>
        <v>0.18904076215503041</v>
      </c>
      <c r="I56" s="10">
        <f t="shared" si="7"/>
        <v>0.19866657812857544</v>
      </c>
      <c r="J56" s="10">
        <f t="shared" si="7"/>
        <v>0.19869300933595138</v>
      </c>
      <c r="K56" s="10">
        <f t="shared" si="7"/>
        <v>0.21267577540125182</v>
      </c>
      <c r="L56" s="11"/>
      <c r="M56" s="2"/>
      <c r="N56" s="5">
        <f>H56/L45</f>
        <v>0.40277556904719464</v>
      </c>
      <c r="O56" s="5">
        <f>I56/L45</f>
        <v>0.42328460351198721</v>
      </c>
      <c r="P56" s="5">
        <f>J56/L45</f>
        <v>0.42334091858641926</v>
      </c>
      <c r="Q56" s="5">
        <f>K56/L45</f>
        <v>0.45313299355798814</v>
      </c>
      <c r="R56" s="6">
        <f t="shared" si="8"/>
        <v>0.42563352117589731</v>
      </c>
      <c r="S56" s="28">
        <f t="shared" si="10"/>
        <v>2.0732264690867305E-2</v>
      </c>
    </row>
    <row r="58" spans="1:19" x14ac:dyDescent="0.3">
      <c r="A58" s="1" t="s">
        <v>46</v>
      </c>
      <c r="B58" s="2"/>
      <c r="C58" s="25" t="s">
        <v>4</v>
      </c>
      <c r="D58" s="25" t="s">
        <v>5</v>
      </c>
      <c r="E58" s="25" t="s">
        <v>6</v>
      </c>
      <c r="F58" s="25" t="s">
        <v>7</v>
      </c>
      <c r="G58" s="9"/>
      <c r="H58" s="9" t="s">
        <v>2</v>
      </c>
      <c r="I58" s="9" t="s">
        <v>2</v>
      </c>
      <c r="J58" s="9" t="s">
        <v>2</v>
      </c>
      <c r="K58" s="9" t="s">
        <v>2</v>
      </c>
      <c r="L58" s="9"/>
      <c r="M58" s="2"/>
      <c r="N58" s="1" t="s">
        <v>4</v>
      </c>
      <c r="O58" s="1" t="s">
        <v>5</v>
      </c>
      <c r="P58" s="1" t="s">
        <v>6</v>
      </c>
      <c r="Q58" s="1" t="s">
        <v>7</v>
      </c>
      <c r="R58" s="1" t="s">
        <v>46</v>
      </c>
      <c r="S58" s="29" t="s">
        <v>50</v>
      </c>
    </row>
    <row r="59" spans="1:19" x14ac:dyDescent="0.3">
      <c r="A59" s="3"/>
      <c r="B59" s="4" t="s">
        <v>23</v>
      </c>
      <c r="C59" s="26">
        <v>8751.0120000000006</v>
      </c>
      <c r="D59" s="26">
        <v>8591.3050000000003</v>
      </c>
      <c r="E59" s="26">
        <v>9140.7189999999991</v>
      </c>
      <c r="F59" s="26">
        <v>8867.0120000000006</v>
      </c>
      <c r="G59" s="9"/>
      <c r="H59" s="10">
        <f>C59/C17</f>
        <v>0.66875140134978939</v>
      </c>
      <c r="I59" s="10">
        <f t="shared" ref="I59:K70" si="11">D59/D17</f>
        <v>0.70707850078672141</v>
      </c>
      <c r="J59" s="10">
        <f t="shared" si="11"/>
        <v>0.69099067417393423</v>
      </c>
      <c r="K59" s="10">
        <f t="shared" si="11"/>
        <v>0.73786104964357713</v>
      </c>
      <c r="L59" s="11">
        <f>AVERAGE(H59:K59)</f>
        <v>0.70117040648850559</v>
      </c>
      <c r="M59" s="2"/>
      <c r="N59" s="5">
        <f>H59/L59</f>
        <v>0.95376444179800446</v>
      </c>
      <c r="O59" s="5">
        <f>I59/L59</f>
        <v>1.008426046284246</v>
      </c>
      <c r="P59" s="5">
        <f>J59/L59</f>
        <v>0.98548179983015549</v>
      </c>
      <c r="Q59" s="5">
        <f>K59/L59</f>
        <v>1.0523277120875936</v>
      </c>
      <c r="R59" s="6">
        <f t="shared" ref="R59:R70" si="12">AVERAGE(N59:Q59)</f>
        <v>0.99999999999999978</v>
      </c>
      <c r="S59" s="28">
        <f>_xlfn.STDEV.S(N59:Q59)</f>
        <v>4.1463609292680302E-2</v>
      </c>
    </row>
    <row r="60" spans="1:19" x14ac:dyDescent="0.3">
      <c r="A60" s="3"/>
      <c r="B60" s="4" t="s">
        <v>24</v>
      </c>
      <c r="C60" s="26">
        <v>13205.891</v>
      </c>
      <c r="D60" s="26">
        <v>13733.183999999999</v>
      </c>
      <c r="E60" s="26">
        <v>13819.598</v>
      </c>
      <c r="F60" s="26">
        <v>13107.598</v>
      </c>
      <c r="G60" s="9"/>
      <c r="H60" s="10">
        <f t="shared" ref="H60:H70" si="13">C60/C18</f>
        <v>1.062899184073669</v>
      </c>
      <c r="I60" s="10">
        <f t="shared" si="11"/>
        <v>1.0498620856098959</v>
      </c>
      <c r="J60" s="10">
        <f t="shared" si="11"/>
        <v>1.1003898455428138</v>
      </c>
      <c r="K60" s="10">
        <f t="shared" si="11"/>
        <v>1.0169415808573263</v>
      </c>
      <c r="L60" s="11"/>
      <c r="M60" s="2"/>
      <c r="N60" s="5">
        <f>H60/L59</f>
        <v>1.5158928189749452</v>
      </c>
      <c r="O60" s="5">
        <f>I60/L59</f>
        <v>1.4972994808318489</v>
      </c>
      <c r="P60" s="5">
        <f>J60/L59</f>
        <v>1.5693615066466053</v>
      </c>
      <c r="Q60" s="5">
        <f>K60/L59</f>
        <v>1.4503486904848391</v>
      </c>
      <c r="R60" s="6">
        <f t="shared" si="12"/>
        <v>1.5082256242345595</v>
      </c>
      <c r="S60" s="28">
        <f t="shared" ref="S60:S70" si="14">_xlfn.STDEV.S(N60:Q60)</f>
        <v>4.921213286515369E-2</v>
      </c>
    </row>
    <row r="61" spans="1:19" x14ac:dyDescent="0.3">
      <c r="A61" s="3"/>
      <c r="B61" s="4" t="s">
        <v>25</v>
      </c>
      <c r="C61" s="26">
        <v>11460.891</v>
      </c>
      <c r="D61" s="26">
        <v>11317.477000000001</v>
      </c>
      <c r="E61" s="26">
        <v>11566.183999999999</v>
      </c>
      <c r="F61" s="26">
        <v>11049.598</v>
      </c>
      <c r="G61" s="9"/>
      <c r="H61" s="10">
        <f t="shared" si="13"/>
        <v>0.70193153355584348</v>
      </c>
      <c r="I61" s="10">
        <f t="shared" si="11"/>
        <v>0.72704164211336963</v>
      </c>
      <c r="J61" s="10">
        <f t="shared" si="11"/>
        <v>0.73013150364422363</v>
      </c>
      <c r="K61" s="10">
        <f t="shared" si="11"/>
        <v>0.71448215553077155</v>
      </c>
      <c r="L61" s="11"/>
      <c r="M61" s="2"/>
      <c r="N61" s="5">
        <f>H61/L59</f>
        <v>1.0010855094001323</v>
      </c>
      <c r="O61" s="5">
        <f>I61/L59</f>
        <v>1.0368972155491107</v>
      </c>
      <c r="P61" s="5">
        <f>J61/L59</f>
        <v>1.0413039353739366</v>
      </c>
      <c r="Q61" s="5">
        <f>K61/L59</f>
        <v>1.0189850411812613</v>
      </c>
      <c r="R61" s="6">
        <f t="shared" si="12"/>
        <v>1.0245679253761102</v>
      </c>
      <c r="S61" s="28">
        <f t="shared" si="14"/>
        <v>1.8391101859498514E-2</v>
      </c>
    </row>
    <row r="62" spans="1:19" x14ac:dyDescent="0.3">
      <c r="A62" s="3" t="s">
        <v>37</v>
      </c>
      <c r="B62" s="4" t="s">
        <v>23</v>
      </c>
      <c r="C62" s="26">
        <v>10123.234</v>
      </c>
      <c r="D62" s="26">
        <v>10389.183999999999</v>
      </c>
      <c r="E62" s="26">
        <v>10256.355</v>
      </c>
      <c r="F62" s="26">
        <v>10779.77</v>
      </c>
      <c r="G62" s="9"/>
      <c r="H62" s="10">
        <f t="shared" si="13"/>
        <v>0.6855392020760056</v>
      </c>
      <c r="I62" s="10">
        <f t="shared" si="11"/>
        <v>0.68010869501177351</v>
      </c>
      <c r="J62" s="10">
        <f t="shared" si="11"/>
        <v>0.70663525868011356</v>
      </c>
      <c r="K62" s="10">
        <f t="shared" si="11"/>
        <v>0.69512057504076985</v>
      </c>
      <c r="L62" s="11"/>
      <c r="M62" s="2"/>
      <c r="N62" s="5">
        <f>H62/L59</f>
        <v>0.97770698211468765</v>
      </c>
      <c r="O62" s="5">
        <f>I62/L59</f>
        <v>0.96996206445418864</v>
      </c>
      <c r="P62" s="5">
        <f>J62/L59</f>
        <v>1.0077939002288705</v>
      </c>
      <c r="Q62" s="5">
        <f>K62/L59</f>
        <v>0.99137181005964925</v>
      </c>
      <c r="R62" s="6">
        <f t="shared" si="12"/>
        <v>0.98670868921434896</v>
      </c>
      <c r="S62" s="28">
        <f t="shared" si="14"/>
        <v>1.6611351451246443E-2</v>
      </c>
    </row>
    <row r="63" spans="1:19" x14ac:dyDescent="0.3">
      <c r="A63" s="3"/>
      <c r="B63" s="4" t="s">
        <v>24</v>
      </c>
      <c r="C63" s="26">
        <v>10954.598</v>
      </c>
      <c r="D63" s="26">
        <v>10644.376</v>
      </c>
      <c r="E63" s="26">
        <v>10681.012000000001</v>
      </c>
      <c r="F63" s="26">
        <v>10473.841</v>
      </c>
      <c r="G63" s="9"/>
      <c r="H63" s="10">
        <f t="shared" si="13"/>
        <v>0.83173557810211551</v>
      </c>
      <c r="I63" s="10">
        <f t="shared" si="11"/>
        <v>0.81359975210696089</v>
      </c>
      <c r="J63" s="10">
        <f t="shared" si="11"/>
        <v>0.80285603253814519</v>
      </c>
      <c r="K63" s="10">
        <f t="shared" si="11"/>
        <v>0.90848248768035156</v>
      </c>
      <c r="L63" s="11"/>
      <c r="M63" s="2"/>
      <c r="N63" s="5">
        <f>H63/L59</f>
        <v>1.186210328338708</v>
      </c>
      <c r="O63" s="5">
        <f>I63/L59</f>
        <v>1.1603452521356494</v>
      </c>
      <c r="P63" s="5">
        <f>J63/L59</f>
        <v>1.1450227007709666</v>
      </c>
      <c r="Q63" s="5">
        <f>K63/L59</f>
        <v>1.2956657600968566</v>
      </c>
      <c r="R63" s="6">
        <f t="shared" si="12"/>
        <v>1.1968110103355452</v>
      </c>
      <c r="S63" s="28">
        <f t="shared" si="14"/>
        <v>6.8059818145068687E-2</v>
      </c>
    </row>
    <row r="64" spans="1:19" x14ac:dyDescent="0.3">
      <c r="A64" s="3"/>
      <c r="B64" s="4" t="s">
        <v>25</v>
      </c>
      <c r="C64" s="26">
        <v>10161.254999999999</v>
      </c>
      <c r="D64" s="26">
        <v>9484.5480000000007</v>
      </c>
      <c r="E64" s="26">
        <v>9993.3050000000003</v>
      </c>
      <c r="F64" s="26">
        <v>10307.254999999999</v>
      </c>
      <c r="G64" s="9"/>
      <c r="H64" s="10">
        <f>C64/C22</f>
        <v>0.77333073660244389</v>
      </c>
      <c r="I64" s="10">
        <f t="shared" si="11"/>
        <v>0.74223834851335924</v>
      </c>
      <c r="J64" s="10">
        <f t="shared" si="11"/>
        <v>0.77672125597271324</v>
      </c>
      <c r="K64" s="10">
        <f t="shared" si="11"/>
        <v>0.85989827972874366</v>
      </c>
      <c r="L64" s="11"/>
      <c r="M64" s="2"/>
      <c r="N64" s="5">
        <f>H64/L59</f>
        <v>1.1029141125269686</v>
      </c>
      <c r="O64" s="5">
        <f>I64/L59</f>
        <v>1.0585705580908982</v>
      </c>
      <c r="P64" s="5">
        <f>J64/L59</f>
        <v>1.1077496266029963</v>
      </c>
      <c r="Q64" s="5">
        <f>K64/L59</f>
        <v>1.2263756025231509</v>
      </c>
      <c r="R64" s="6">
        <f t="shared" si="12"/>
        <v>1.1239024749360036</v>
      </c>
      <c r="S64" s="28">
        <f t="shared" si="14"/>
        <v>7.1810925589424701E-2</v>
      </c>
    </row>
    <row r="65" spans="1:19" x14ac:dyDescent="0.3">
      <c r="A65" s="3" t="s">
        <v>38</v>
      </c>
      <c r="B65" s="4" t="s">
        <v>23</v>
      </c>
      <c r="C65" s="26">
        <v>13548.425999999999</v>
      </c>
      <c r="D65" s="26">
        <v>14160.425999999999</v>
      </c>
      <c r="E65" s="26">
        <v>14053.012000000001</v>
      </c>
      <c r="F65" s="26">
        <v>14332.134</v>
      </c>
      <c r="G65" s="9"/>
      <c r="H65" s="10">
        <f t="shared" si="13"/>
        <v>1.0001312501808566</v>
      </c>
      <c r="I65" s="10">
        <f t="shared" si="11"/>
        <v>1.0879437789696651</v>
      </c>
      <c r="J65" s="10">
        <f t="shared" si="11"/>
        <v>1.109362369399592</v>
      </c>
      <c r="K65" s="10">
        <f t="shared" si="11"/>
        <v>1.159496977828347</v>
      </c>
      <c r="L65" s="11"/>
      <c r="M65" s="2"/>
      <c r="N65" s="5">
        <f>H65/L59</f>
        <v>1.4263740182498017</v>
      </c>
      <c r="O65" s="5">
        <f>I65/L59</f>
        <v>1.551611090402601</v>
      </c>
      <c r="P65" s="5">
        <f>J65/L59</f>
        <v>1.5821580020117092</v>
      </c>
      <c r="Q65" s="5">
        <f>K65/L59</f>
        <v>1.6536593203286523</v>
      </c>
      <c r="R65" s="6">
        <f t="shared" si="12"/>
        <v>1.5534506077481911</v>
      </c>
      <c r="S65" s="28">
        <f>_xlfn.STDEV.S(N65:Q65)</f>
        <v>9.4899497689294857E-2</v>
      </c>
    </row>
    <row r="66" spans="1:19" x14ac:dyDescent="0.3">
      <c r="A66" s="3"/>
      <c r="B66" s="4" t="s">
        <v>24</v>
      </c>
      <c r="C66" s="26">
        <v>9412.0619999999999</v>
      </c>
      <c r="D66" s="26">
        <v>9374.0120000000006</v>
      </c>
      <c r="E66" s="26">
        <v>9400.0120000000006</v>
      </c>
      <c r="F66" s="26">
        <v>8972.3050000000003</v>
      </c>
      <c r="G66" s="9"/>
      <c r="H66" s="10">
        <f t="shared" si="13"/>
        <v>0.78927866091186916</v>
      </c>
      <c r="I66" s="10">
        <f t="shared" si="11"/>
        <v>0.84375373259737663</v>
      </c>
      <c r="J66" s="10">
        <f t="shared" si="11"/>
        <v>0.81868152205938904</v>
      </c>
      <c r="K66" s="10">
        <f t="shared" si="11"/>
        <v>0.83107586393938793</v>
      </c>
      <c r="L66" s="11"/>
      <c r="M66" s="2"/>
      <c r="N66" s="5">
        <f>H66/L59</f>
        <v>1.125658832158382</v>
      </c>
      <c r="O66" s="5">
        <f>I66/L59</f>
        <v>1.2033504620124158</v>
      </c>
      <c r="P66" s="5">
        <f>J66/L59</f>
        <v>1.167592805519823</v>
      </c>
      <c r="Q66" s="5">
        <f>K66/L59</f>
        <v>1.1852694526876213</v>
      </c>
      <c r="R66" s="6">
        <f t="shared" si="12"/>
        <v>1.1704678880945607</v>
      </c>
      <c r="S66" s="28">
        <f t="shared" si="14"/>
        <v>3.3248897603624393E-2</v>
      </c>
    </row>
    <row r="67" spans="1:19" x14ac:dyDescent="0.3">
      <c r="A67" s="3"/>
      <c r="B67" s="4" t="s">
        <v>25</v>
      </c>
      <c r="C67" s="26">
        <v>7643.9409999999998</v>
      </c>
      <c r="D67" s="26">
        <v>7662.8909999999996</v>
      </c>
      <c r="E67" s="26">
        <v>7588.527</v>
      </c>
      <c r="F67" s="26">
        <v>7745.3549999999996</v>
      </c>
      <c r="G67" s="9"/>
      <c r="H67" s="10">
        <f t="shared" si="13"/>
        <v>0.51070337372156971</v>
      </c>
      <c r="I67" s="10">
        <f t="shared" si="11"/>
        <v>0.5142572346848252</v>
      </c>
      <c r="J67" s="10">
        <f t="shared" si="11"/>
        <v>0.52235249075587031</v>
      </c>
      <c r="K67" s="10">
        <f t="shared" si="11"/>
        <v>0.55356027287519605</v>
      </c>
      <c r="L67" s="11"/>
      <c r="M67" s="2"/>
      <c r="N67" s="5">
        <f>H67/L59</f>
        <v>0.72835842613380708</v>
      </c>
      <c r="O67" s="5">
        <f>I67/L59</f>
        <v>0.73342689583870158</v>
      </c>
      <c r="P67" s="5">
        <f>J67/L59</f>
        <v>0.74497224344055846</v>
      </c>
      <c r="Q67" s="5">
        <f>K67/L59</f>
        <v>0.78948037132293125</v>
      </c>
      <c r="R67" s="6">
        <f t="shared" si="12"/>
        <v>0.74905948418399959</v>
      </c>
      <c r="S67" s="28">
        <f t="shared" si="14"/>
        <v>2.7829632149707403E-2</v>
      </c>
    </row>
    <row r="68" spans="1:19" x14ac:dyDescent="0.3">
      <c r="A68" s="3" t="s">
        <v>40</v>
      </c>
      <c r="B68" s="4" t="s">
        <v>23</v>
      </c>
      <c r="C68" s="26">
        <v>2124.527</v>
      </c>
      <c r="D68" s="26">
        <v>2116.6480000000001</v>
      </c>
      <c r="E68" s="26">
        <v>2143.355</v>
      </c>
      <c r="F68" s="26">
        <v>2075.9409999999998</v>
      </c>
      <c r="G68" s="9"/>
      <c r="H68" s="10">
        <f t="shared" si="13"/>
        <v>0.16083085321102722</v>
      </c>
      <c r="I68" s="10">
        <f t="shared" si="11"/>
        <v>0.16690638314515591</v>
      </c>
      <c r="J68" s="10">
        <f t="shared" si="11"/>
        <v>0.16273362700508642</v>
      </c>
      <c r="K68" s="10">
        <f t="shared" si="11"/>
        <v>0.1598996978302781</v>
      </c>
      <c r="L68" s="11"/>
      <c r="M68" s="2"/>
      <c r="N68" s="5">
        <f>H68/L59</f>
        <v>0.22937484486328466</v>
      </c>
      <c r="O68" s="5">
        <f>I68/L59</f>
        <v>0.23803968564650488</v>
      </c>
      <c r="P68" s="5">
        <f>J68/L59</f>
        <v>0.2320885557906873</v>
      </c>
      <c r="Q68" s="5">
        <f>K68/L59</f>
        <v>0.22804684332167313</v>
      </c>
      <c r="R68" s="6">
        <f t="shared" si="12"/>
        <v>0.2318874824055375</v>
      </c>
      <c r="S68" s="28">
        <f t="shared" si="14"/>
        <v>4.4329783522905541E-3</v>
      </c>
    </row>
    <row r="69" spans="1:19" x14ac:dyDescent="0.3">
      <c r="A69" s="3"/>
      <c r="B69" s="4" t="s">
        <v>24</v>
      </c>
      <c r="C69" s="26">
        <v>2730.0619999999999</v>
      </c>
      <c r="D69" s="26">
        <v>2624.0619999999999</v>
      </c>
      <c r="E69" s="26">
        <v>2641.355</v>
      </c>
      <c r="F69" s="26">
        <v>2724.77</v>
      </c>
      <c r="G69" s="9"/>
      <c r="H69" s="10">
        <f t="shared" si="13"/>
        <v>0.26860721956518102</v>
      </c>
      <c r="I69" s="10">
        <f t="shared" si="11"/>
        <v>0.25946190415027393</v>
      </c>
      <c r="J69" s="10">
        <f t="shared" si="11"/>
        <v>0.26887386410716047</v>
      </c>
      <c r="K69" s="10">
        <f t="shared" si="11"/>
        <v>0.2957147371921377</v>
      </c>
      <c r="L69" s="11"/>
      <c r="M69" s="2"/>
      <c r="N69" s="5">
        <f>H69/L59</f>
        <v>0.3830840792474095</v>
      </c>
      <c r="O69" s="5">
        <f>I69/L59</f>
        <v>0.37004115083759931</v>
      </c>
      <c r="P69" s="5">
        <f>J69/L59</f>
        <v>0.38346436418173069</v>
      </c>
      <c r="Q69" s="5">
        <f>K69/L59</f>
        <v>0.42174446390727044</v>
      </c>
      <c r="R69" s="6">
        <f t="shared" si="12"/>
        <v>0.38958351454350254</v>
      </c>
      <c r="S69" s="28">
        <f t="shared" si="14"/>
        <v>2.2330228417332405E-2</v>
      </c>
    </row>
    <row r="70" spans="1:19" x14ac:dyDescent="0.3">
      <c r="A70" s="3"/>
      <c r="B70" s="4" t="s">
        <v>25</v>
      </c>
      <c r="C70" s="26">
        <v>2130.6480000000001</v>
      </c>
      <c r="D70" s="26">
        <v>2172.0619999999999</v>
      </c>
      <c r="E70" s="26">
        <v>2210.355</v>
      </c>
      <c r="F70" s="26">
        <v>2151.355</v>
      </c>
      <c r="G70" s="9"/>
      <c r="H70" s="10">
        <f t="shared" si="13"/>
        <v>0.19397720978454866</v>
      </c>
      <c r="I70" s="10">
        <f t="shared" si="11"/>
        <v>0.2075290181205306</v>
      </c>
      <c r="J70" s="10">
        <f t="shared" si="11"/>
        <v>0.21365173864285081</v>
      </c>
      <c r="K70" s="10">
        <f t="shared" si="11"/>
        <v>0.22222696237360798</v>
      </c>
      <c r="L70" s="11"/>
      <c r="M70" s="2"/>
      <c r="N70" s="5">
        <f>H70/L59</f>
        <v>0.27664774210308685</v>
      </c>
      <c r="O70" s="5">
        <f>I70/L59</f>
        <v>0.29597515268769781</v>
      </c>
      <c r="P70" s="5">
        <f>J70/L59</f>
        <v>0.3047072960663425</v>
      </c>
      <c r="Q70" s="5">
        <f>K70/L59</f>
        <v>0.31693716722377241</v>
      </c>
      <c r="R70" s="6">
        <f t="shared" si="12"/>
        <v>0.29856683952022489</v>
      </c>
      <c r="S70" s="28">
        <f t="shared" si="14"/>
        <v>1.6954230728153236E-2</v>
      </c>
    </row>
    <row r="72" spans="1:19" x14ac:dyDescent="0.3">
      <c r="A72" s="1" t="s">
        <v>47</v>
      </c>
      <c r="B72" s="2"/>
      <c r="C72" s="25" t="s">
        <v>4</v>
      </c>
      <c r="D72" s="25" t="s">
        <v>5</v>
      </c>
      <c r="E72" s="25" t="s">
        <v>6</v>
      </c>
      <c r="F72" s="25" t="s">
        <v>7</v>
      </c>
      <c r="G72" s="9"/>
      <c r="H72" s="9" t="s">
        <v>2</v>
      </c>
      <c r="I72" s="9" t="s">
        <v>2</v>
      </c>
      <c r="J72" s="9" t="s">
        <v>2</v>
      </c>
      <c r="K72" s="9" t="s">
        <v>2</v>
      </c>
      <c r="L72" s="9"/>
      <c r="M72" s="2"/>
      <c r="N72" s="1" t="s">
        <v>4</v>
      </c>
      <c r="O72" s="1" t="s">
        <v>5</v>
      </c>
      <c r="P72" s="1" t="s">
        <v>6</v>
      </c>
      <c r="Q72" s="1" t="s">
        <v>7</v>
      </c>
      <c r="R72" s="1" t="s">
        <v>47</v>
      </c>
      <c r="S72" s="29" t="s">
        <v>50</v>
      </c>
    </row>
    <row r="73" spans="1:19" x14ac:dyDescent="0.3">
      <c r="A73" s="3"/>
      <c r="B73" s="4" t="s">
        <v>23</v>
      </c>
      <c r="C73" s="26">
        <v>8422.527</v>
      </c>
      <c r="D73" s="26">
        <v>8527.9410000000007</v>
      </c>
      <c r="E73" s="26">
        <v>8590.6479999999992</v>
      </c>
      <c r="F73" s="26">
        <v>8601.77</v>
      </c>
      <c r="G73" s="9"/>
      <c r="H73" s="10">
        <f>C73/C17</f>
        <v>0.64364861277260699</v>
      </c>
      <c r="I73" s="10">
        <f t="shared" ref="I73:K84" si="15">D73/D17</f>
        <v>0.70186353959935244</v>
      </c>
      <c r="J73" s="10">
        <f t="shared" si="15"/>
        <v>0.64940817599917022</v>
      </c>
      <c r="K73" s="10">
        <f t="shared" si="15"/>
        <v>0.71578915659442355</v>
      </c>
      <c r="L73" s="11">
        <f>AVERAGE(H73:K73)</f>
        <v>0.67767737124138827</v>
      </c>
      <c r="M73" s="2"/>
      <c r="N73" s="5">
        <f>H73/L73</f>
        <v>0.9497861963334463</v>
      </c>
      <c r="O73" s="5">
        <f>I73/L73</f>
        <v>1.0356897978069701</v>
      </c>
      <c r="P73" s="5">
        <f>J73/L73</f>
        <v>0.95828517161428339</v>
      </c>
      <c r="Q73" s="5">
        <f>K73/L73</f>
        <v>1.0562388342453004</v>
      </c>
      <c r="R73" s="6">
        <f t="shared" ref="R73:R84" si="16">AVERAGE(N73:Q73)</f>
        <v>1</v>
      </c>
      <c r="S73" s="28">
        <f>_xlfn.STDEV.S(N73:Q73)</f>
        <v>5.3845832802813916E-2</v>
      </c>
    </row>
    <row r="74" spans="1:19" x14ac:dyDescent="0.3">
      <c r="A74" s="3"/>
      <c r="B74" s="4" t="s">
        <v>24</v>
      </c>
      <c r="C74" s="26">
        <v>13504.891</v>
      </c>
      <c r="D74" s="26">
        <v>13328.718999999999</v>
      </c>
      <c r="E74" s="26">
        <v>13159.891</v>
      </c>
      <c r="F74" s="26">
        <v>13243.012000000001</v>
      </c>
      <c r="G74" s="9"/>
      <c r="H74" s="10">
        <f t="shared" ref="H74:H84" si="17">C74/C18</f>
        <v>1.0869647208888698</v>
      </c>
      <c r="I74" s="10">
        <f t="shared" si="15"/>
        <v>1.0189419094543732</v>
      </c>
      <c r="J74" s="10">
        <f t="shared" si="15"/>
        <v>1.0478604677828012</v>
      </c>
      <c r="K74" s="10">
        <f t="shared" si="15"/>
        <v>1.0274475581714166</v>
      </c>
      <c r="L74" s="11"/>
      <c r="M74" s="2"/>
      <c r="N74" s="5">
        <f>H74/L73</f>
        <v>1.6039560519746108</v>
      </c>
      <c r="O74" s="5">
        <f>I74/L73</f>
        <v>1.5035796570687421</v>
      </c>
      <c r="P74" s="5">
        <f>J74/L73</f>
        <v>1.5462527040902978</v>
      </c>
      <c r="Q74" s="5">
        <f>K74/L73</f>
        <v>1.5161308341892981</v>
      </c>
      <c r="R74" s="6">
        <f t="shared" si="16"/>
        <v>1.542479811830737</v>
      </c>
      <c r="S74" s="28">
        <f t="shared" ref="S74:S84" si="18">_xlfn.STDEV.S(N74:Q74)</f>
        <v>4.4725285471366553E-2</v>
      </c>
    </row>
    <row r="75" spans="1:19" x14ac:dyDescent="0.3">
      <c r="A75" s="3"/>
      <c r="B75" s="4" t="s">
        <v>25</v>
      </c>
      <c r="C75" s="26">
        <v>10697.305</v>
      </c>
      <c r="D75" s="26">
        <v>10747.134</v>
      </c>
      <c r="E75" s="26">
        <v>10953.134</v>
      </c>
      <c r="F75" s="26">
        <v>10746.841</v>
      </c>
      <c r="G75" s="9"/>
      <c r="H75" s="10">
        <f t="shared" si="17"/>
        <v>0.65516509175112059</v>
      </c>
      <c r="I75" s="10">
        <f t="shared" si="15"/>
        <v>0.69040245907921227</v>
      </c>
      <c r="J75" s="10">
        <f t="shared" si="15"/>
        <v>0.69143186698712988</v>
      </c>
      <c r="K75" s="10">
        <f t="shared" si="15"/>
        <v>0.69490547283498216</v>
      </c>
      <c r="L75" s="11"/>
      <c r="M75" s="2"/>
      <c r="N75" s="5">
        <f>H75/L73</f>
        <v>0.96678024020629605</v>
      </c>
      <c r="O75" s="5">
        <f>I75/L73</f>
        <v>1.0187775014746527</v>
      </c>
      <c r="P75" s="5">
        <f>J75/L73</f>
        <v>1.0202965250566738</v>
      </c>
      <c r="Q75" s="5">
        <f>K75/L73</f>
        <v>1.0254222766241035</v>
      </c>
      <c r="R75" s="6">
        <f t="shared" si="16"/>
        <v>1.0078191358404314</v>
      </c>
      <c r="S75" s="28">
        <f t="shared" si="18"/>
        <v>2.7506560062078023E-2</v>
      </c>
    </row>
    <row r="76" spans="1:19" x14ac:dyDescent="0.3">
      <c r="A76" s="3" t="s">
        <v>37</v>
      </c>
      <c r="B76" s="4" t="s">
        <v>23</v>
      </c>
      <c r="C76" s="26">
        <v>6779.5479999999998</v>
      </c>
      <c r="D76" s="26">
        <v>6506.8410000000003</v>
      </c>
      <c r="E76" s="26">
        <v>6489.134</v>
      </c>
      <c r="F76" s="26">
        <v>6661.8410000000003</v>
      </c>
      <c r="G76" s="9"/>
      <c r="H76" s="10">
        <f t="shared" si="17"/>
        <v>0.45910683545949638</v>
      </c>
      <c r="I76" s="10">
        <f t="shared" si="15"/>
        <v>0.42595829866514096</v>
      </c>
      <c r="J76" s="10">
        <f t="shared" si="15"/>
        <v>0.4470838697275904</v>
      </c>
      <c r="K76" s="10">
        <f t="shared" si="15"/>
        <v>0.42958084882610459</v>
      </c>
      <c r="L76" s="11"/>
      <c r="M76" s="2"/>
      <c r="N76" s="5">
        <f>H76/L73</f>
        <v>0.67747110194706917</v>
      </c>
      <c r="O76" s="5">
        <f>I76/L73</f>
        <v>0.62855617841401235</v>
      </c>
      <c r="P76" s="5">
        <f>J76/L73</f>
        <v>0.65972967181803599</v>
      </c>
      <c r="Q76" s="5">
        <f>K76/L73</f>
        <v>0.63390171644537341</v>
      </c>
      <c r="R76" s="6">
        <f t="shared" si="16"/>
        <v>0.64991466715612278</v>
      </c>
      <c r="S76" s="28">
        <f t="shared" si="18"/>
        <v>2.2864025941150473E-2</v>
      </c>
    </row>
    <row r="77" spans="1:19" x14ac:dyDescent="0.3">
      <c r="A77" s="3"/>
      <c r="B77" s="4" t="s">
        <v>24</v>
      </c>
      <c r="C77" s="26">
        <v>10299.234</v>
      </c>
      <c r="D77" s="26">
        <v>10039.062</v>
      </c>
      <c r="E77" s="26">
        <v>10038.355</v>
      </c>
      <c r="F77" s="26">
        <v>10153.234</v>
      </c>
      <c r="G77" s="9"/>
      <c r="H77" s="10">
        <f t="shared" si="17"/>
        <v>0.78197660425320614</v>
      </c>
      <c r="I77" s="10">
        <f t="shared" si="15"/>
        <v>0.7673327543659122</v>
      </c>
      <c r="J77" s="10">
        <f t="shared" si="15"/>
        <v>0.75454965021193232</v>
      </c>
      <c r="K77" s="10">
        <f t="shared" si="15"/>
        <v>0.88067360219815505</v>
      </c>
      <c r="L77" s="11"/>
      <c r="M77" s="2"/>
      <c r="N77" s="5">
        <f>H77/L73</f>
        <v>1.1539069141717977</v>
      </c>
      <c r="O77" s="5">
        <f>I77/L73</f>
        <v>1.1322980328534369</v>
      </c>
      <c r="P77" s="5">
        <f>J77/L73</f>
        <v>1.1134349208528644</v>
      </c>
      <c r="Q77" s="5">
        <f>K77/L73</f>
        <v>1.2995470109691174</v>
      </c>
      <c r="R77" s="6">
        <f t="shared" si="16"/>
        <v>1.1747967197118041</v>
      </c>
      <c r="S77" s="28">
        <f t="shared" si="18"/>
        <v>8.4794708734634114E-2</v>
      </c>
    </row>
    <row r="78" spans="1:19" x14ac:dyDescent="0.3">
      <c r="A78" s="3"/>
      <c r="B78" s="4" t="s">
        <v>25</v>
      </c>
      <c r="C78" s="26">
        <v>10222.305</v>
      </c>
      <c r="D78" s="26">
        <v>9937.8410000000003</v>
      </c>
      <c r="E78" s="26">
        <v>9850.8410000000003</v>
      </c>
      <c r="F78" s="26">
        <v>10098.012000000001</v>
      </c>
      <c r="G78" s="9"/>
      <c r="H78" s="10">
        <f t="shared" si="17"/>
        <v>0.77797699746978566</v>
      </c>
      <c r="I78" s="10">
        <f t="shared" si="15"/>
        <v>0.77771198918792439</v>
      </c>
      <c r="J78" s="10">
        <f t="shared" si="15"/>
        <v>0.76564836096841815</v>
      </c>
      <c r="K78" s="10">
        <f t="shared" si="15"/>
        <v>0.84244186715863845</v>
      </c>
      <c r="L78" s="11"/>
      <c r="M78" s="2"/>
      <c r="N78" s="5">
        <f>H78/L73</f>
        <v>1.1480049806660444</v>
      </c>
      <c r="O78" s="5">
        <f>I78/L73</f>
        <v>1.1476139269093344</v>
      </c>
      <c r="P78" s="5">
        <f>J78/L73</f>
        <v>1.129812494057286</v>
      </c>
      <c r="Q78" s="5">
        <f>K78/L73</f>
        <v>1.2431311755554564</v>
      </c>
      <c r="R78" s="6">
        <f t="shared" si="16"/>
        <v>1.1671406442970302</v>
      </c>
      <c r="S78" s="28">
        <f t="shared" si="18"/>
        <v>5.1366065178598007E-2</v>
      </c>
    </row>
    <row r="79" spans="1:19" x14ac:dyDescent="0.3">
      <c r="A79" s="3" t="s">
        <v>38</v>
      </c>
      <c r="B79" s="4" t="s">
        <v>23</v>
      </c>
      <c r="C79" s="26">
        <v>11719.305</v>
      </c>
      <c r="D79" s="26">
        <v>11469.891</v>
      </c>
      <c r="E79" s="26">
        <v>11606.183999999999</v>
      </c>
      <c r="F79" s="26">
        <v>11830.477000000001</v>
      </c>
      <c r="G79" s="9"/>
      <c r="H79" s="10">
        <f t="shared" si="17"/>
        <v>0.86510736825818468</v>
      </c>
      <c r="I79" s="10">
        <f t="shared" si="15"/>
        <v>0.88123030754231213</v>
      </c>
      <c r="J79" s="10">
        <f t="shared" si="15"/>
        <v>0.91620670230180057</v>
      </c>
      <c r="K79" s="10">
        <f t="shared" si="15"/>
        <v>0.9571081548475453</v>
      </c>
      <c r="L79" s="11"/>
      <c r="M79" s="2"/>
      <c r="N79" s="5">
        <f>H79/L73</f>
        <v>1.2765770335129487</v>
      </c>
      <c r="O79" s="5">
        <f>I79/L73</f>
        <v>1.3003685012058908</v>
      </c>
      <c r="P79" s="5">
        <f>J79/L73</f>
        <v>1.3519806639307841</v>
      </c>
      <c r="Q79" s="5">
        <f>K79/L73</f>
        <v>1.4123360104149383</v>
      </c>
      <c r="R79" s="6">
        <f t="shared" si="16"/>
        <v>1.3353155522661404</v>
      </c>
      <c r="S79" s="28">
        <f>_xlfn.STDEV.S(N79:Q79)</f>
        <v>6.0225650358665055E-2</v>
      </c>
    </row>
    <row r="80" spans="1:19" x14ac:dyDescent="0.3">
      <c r="A80" s="3"/>
      <c r="B80" s="4" t="s">
        <v>24</v>
      </c>
      <c r="C80" s="26">
        <v>11484.012000000001</v>
      </c>
      <c r="D80" s="26">
        <v>10999.134</v>
      </c>
      <c r="E80" s="26">
        <v>10965.598</v>
      </c>
      <c r="F80" s="26">
        <v>11287.891</v>
      </c>
      <c r="G80" s="9"/>
      <c r="H80" s="10">
        <f t="shared" si="17"/>
        <v>0.96302867674010617</v>
      </c>
      <c r="I80" s="10">
        <f t="shared" si="15"/>
        <v>0.99003077527943351</v>
      </c>
      <c r="J80" s="10">
        <f t="shared" si="15"/>
        <v>0.95503414899166006</v>
      </c>
      <c r="K80" s="10">
        <f t="shared" si="15"/>
        <v>1.0455611757378558</v>
      </c>
      <c r="L80" s="11"/>
      <c r="M80" s="2"/>
      <c r="N80" s="5">
        <f>H80/L73</f>
        <v>1.4210725008804757</v>
      </c>
      <c r="O80" s="5">
        <f>I80/L73</f>
        <v>1.4609175653391933</v>
      </c>
      <c r="P80" s="5">
        <f>J80/L73</f>
        <v>1.4092755483958419</v>
      </c>
      <c r="Q80" s="5">
        <f>K80/L73</f>
        <v>1.5428598033641994</v>
      </c>
      <c r="R80" s="6">
        <f t="shared" si="16"/>
        <v>1.4585313544949274</v>
      </c>
      <c r="S80" s="28">
        <f t="shared" si="18"/>
        <v>6.0404970654934075E-2</v>
      </c>
    </row>
    <row r="81" spans="1:19" x14ac:dyDescent="0.3">
      <c r="A81" s="3"/>
      <c r="B81" s="4" t="s">
        <v>25</v>
      </c>
      <c r="C81" s="26">
        <v>11278.305</v>
      </c>
      <c r="D81" s="26">
        <v>11119.841</v>
      </c>
      <c r="E81" s="26">
        <v>11105.134</v>
      </c>
      <c r="F81" s="26">
        <v>11254.134</v>
      </c>
      <c r="G81" s="9"/>
      <c r="H81" s="10">
        <f t="shared" si="17"/>
        <v>0.75352078376335574</v>
      </c>
      <c r="I81" s="10">
        <f t="shared" si="15"/>
        <v>0.74625342873791911</v>
      </c>
      <c r="J81" s="10">
        <f t="shared" si="15"/>
        <v>0.76441638872441264</v>
      </c>
      <c r="K81" s="10">
        <f t="shared" si="15"/>
        <v>0.80433259521532863</v>
      </c>
      <c r="L81" s="11"/>
      <c r="M81" s="2"/>
      <c r="N81" s="5">
        <f>H81/L73</f>
        <v>1.1119166962636444</v>
      </c>
      <c r="O81" s="5">
        <f>I81/L73</f>
        <v>1.1011927805275707</v>
      </c>
      <c r="P81" s="5">
        <f>J81/L73</f>
        <v>1.1279945607806461</v>
      </c>
      <c r="Q81" s="5">
        <f>K81/L73</f>
        <v>1.1868960501690204</v>
      </c>
      <c r="R81" s="6">
        <f t="shared" si="16"/>
        <v>1.1320000219352204</v>
      </c>
      <c r="S81" s="28">
        <f t="shared" si="18"/>
        <v>3.8218859777544217E-2</v>
      </c>
    </row>
    <row r="82" spans="1:19" x14ac:dyDescent="0.3">
      <c r="A82" s="3" t="s">
        <v>40</v>
      </c>
      <c r="B82" s="4" t="s">
        <v>23</v>
      </c>
      <c r="C82" s="26">
        <v>3628.1129999999998</v>
      </c>
      <c r="D82" s="26">
        <v>3443.4059999999999</v>
      </c>
      <c r="E82" s="26">
        <v>3447.6979999999999</v>
      </c>
      <c r="F82" s="26">
        <v>3503.527</v>
      </c>
      <c r="G82" s="9"/>
      <c r="H82" s="10">
        <f t="shared" si="17"/>
        <v>0.27465525706946514</v>
      </c>
      <c r="I82" s="10">
        <f t="shared" si="15"/>
        <v>0.27152669747654251</v>
      </c>
      <c r="J82" s="10">
        <f t="shared" si="15"/>
        <v>0.26176550331521486</v>
      </c>
      <c r="K82" s="10">
        <f t="shared" si="15"/>
        <v>0.26985974487724884</v>
      </c>
      <c r="L82" s="11"/>
      <c r="M82" s="2"/>
      <c r="N82" s="5">
        <f>H82/L73</f>
        <v>0.40528910765655934</v>
      </c>
      <c r="O82" s="5">
        <f>I82/L73</f>
        <v>0.40067251615492538</v>
      </c>
      <c r="P82" s="5">
        <f>J82/L73</f>
        <v>0.38626862047305127</v>
      </c>
      <c r="Q82" s="5">
        <f>K82/L73</f>
        <v>0.39821271349655996</v>
      </c>
      <c r="R82" s="6">
        <f t="shared" si="16"/>
        <v>0.39761073944527403</v>
      </c>
      <c r="S82" s="28">
        <f t="shared" si="18"/>
        <v>8.110442868021395E-3</v>
      </c>
    </row>
    <row r="83" spans="1:19" x14ac:dyDescent="0.3">
      <c r="A83" s="3"/>
      <c r="B83" s="4" t="s">
        <v>24</v>
      </c>
      <c r="C83" s="26">
        <v>3633.527</v>
      </c>
      <c r="D83" s="26">
        <v>3524.9409999999998</v>
      </c>
      <c r="E83" s="26">
        <v>3489.9409999999998</v>
      </c>
      <c r="F83" s="26">
        <v>3284.1840000000002</v>
      </c>
      <c r="G83" s="9"/>
      <c r="H83" s="10">
        <f t="shared" si="17"/>
        <v>0.35749795597499745</v>
      </c>
      <c r="I83" s="10">
        <f t="shared" si="15"/>
        <v>0.34853898416934154</v>
      </c>
      <c r="J83" s="10">
        <f t="shared" si="15"/>
        <v>0.3552547545392451</v>
      </c>
      <c r="K83" s="10">
        <f t="shared" si="15"/>
        <v>0.35642700427948915</v>
      </c>
      <c r="L83" s="11"/>
      <c r="M83" s="2"/>
      <c r="N83" s="5">
        <f>H83/L73</f>
        <v>0.52753414994530912</v>
      </c>
      <c r="O83" s="5">
        <f>I83/L73</f>
        <v>0.51431403638412498</v>
      </c>
      <c r="P83" s="5">
        <f>J83/L73</f>
        <v>0.52422401811717512</v>
      </c>
      <c r="Q83" s="5">
        <f>K83/L73</f>
        <v>0.52595382316894579</v>
      </c>
      <c r="R83" s="6">
        <f t="shared" si="16"/>
        <v>0.52300650690388872</v>
      </c>
      <c r="S83" s="28">
        <f t="shared" si="18"/>
        <v>5.9505630537015075E-3</v>
      </c>
    </row>
    <row r="84" spans="1:19" x14ac:dyDescent="0.3">
      <c r="A84" s="3"/>
      <c r="B84" s="4" t="s">
        <v>25</v>
      </c>
      <c r="C84" s="26">
        <v>3848.2339999999999</v>
      </c>
      <c r="D84" s="26">
        <v>3703.82</v>
      </c>
      <c r="E84" s="26">
        <v>3747.82</v>
      </c>
      <c r="F84" s="26">
        <v>3869.1840000000002</v>
      </c>
      <c r="G84" s="9"/>
      <c r="H84" s="10">
        <f t="shared" si="17"/>
        <v>0.35034867041296019</v>
      </c>
      <c r="I84" s="10">
        <f t="shared" si="15"/>
        <v>0.35388038089851193</v>
      </c>
      <c r="J84" s="10">
        <f t="shared" si="15"/>
        <v>0.36226228778655428</v>
      </c>
      <c r="K84" s="10">
        <f t="shared" si="15"/>
        <v>0.3996723028903022</v>
      </c>
      <c r="L84" s="11"/>
      <c r="M84" s="2"/>
      <c r="N84" s="5">
        <f>H84/L73</f>
        <v>0.51698446086694871</v>
      </c>
      <c r="O84" s="5">
        <f>I84/L73</f>
        <v>0.52219595329007962</v>
      </c>
      <c r="P84" s="5">
        <f>J84/L73</f>
        <v>0.53456453344893629</v>
      </c>
      <c r="Q84" s="5">
        <f>K84/L73</f>
        <v>0.58976781555826685</v>
      </c>
      <c r="R84" s="6">
        <f t="shared" si="16"/>
        <v>0.54087819079105781</v>
      </c>
      <c r="S84" s="28">
        <f t="shared" si="18"/>
        <v>3.3416532867436774E-2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33C6B-BBC2-4EDE-97F3-72AF81DBD7F7}">
  <dimension ref="A1"/>
  <sheetViews>
    <sheetView workbookViewId="0">
      <selection activeCell="K24" sqref="K24"/>
    </sheetView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Fig2A</vt:lpstr>
      <vt:lpstr>Fig2C</vt:lpstr>
      <vt:lpstr>Fig3C</vt:lpstr>
      <vt:lpstr>Fig4A</vt:lpstr>
      <vt:lpstr>Fig4C</vt:lpstr>
      <vt:lpstr>Fig4E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dcterms:created xsi:type="dcterms:W3CDTF">2025-02-14T08:10:43Z</dcterms:created>
  <dcterms:modified xsi:type="dcterms:W3CDTF">2026-09-09T01:45:34Z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