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florida-my.sharepoint.com/personal/g_lowor_ufl_edu/Documents/Documents/Papers/emg-temporal threshold/"/>
    </mc:Choice>
  </mc:AlternateContent>
  <xr:revisionPtr revIDLastSave="0" documentId="8_{A37E9B5B-A5F6-4383-A057-A66A8A7AA008}" xr6:coauthVersionLast="47" xr6:coauthVersionMax="47" xr10:uidLastSave="{00000000-0000-0000-0000-000000000000}"/>
  <bookViews>
    <workbookView xWindow="-80" yWindow="-80" windowWidth="19360" windowHeight="10240" activeTab="2" xr2:uid="{EBC436F2-2C85-4506-A4E1-144186ED8145}"/>
  </bookViews>
  <sheets>
    <sheet name="metrics summary-detect" sheetId="2" r:id="rId1"/>
    <sheet name="metrics summary-predict" sheetId="5" r:id="rId2"/>
    <sheet name="results_full_metrics" sheetId="1" r:id="rId3"/>
  </sheets>
  <definedNames>
    <definedName name="_xlnm._FilterDatabase" localSheetId="2" hidden="1">results_full_metrics!$A$1:$AS$10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5" l="1"/>
  <c r="P30" i="5"/>
  <c r="S25" i="5"/>
  <c r="P25" i="5"/>
  <c r="R25" i="5" s="1"/>
  <c r="S20" i="5"/>
  <c r="P20" i="5"/>
  <c r="S44" i="5"/>
  <c r="P44" i="5"/>
  <c r="S39" i="5"/>
  <c r="P39" i="5"/>
  <c r="S34" i="5"/>
  <c r="P34" i="5"/>
  <c r="R34" i="5" s="1"/>
  <c r="S16" i="5"/>
  <c r="P16" i="5"/>
  <c r="S11" i="5"/>
  <c r="P11" i="5"/>
  <c r="S6" i="5"/>
  <c r="P6" i="5"/>
  <c r="P34" i="2"/>
  <c r="P39" i="2"/>
  <c r="S44" i="2"/>
  <c r="P44" i="2"/>
  <c r="S39" i="2"/>
  <c r="S34" i="2"/>
  <c r="S30" i="2"/>
  <c r="S25" i="2"/>
  <c r="S20" i="2"/>
  <c r="P20" i="2"/>
  <c r="L30" i="2"/>
  <c r="O29" i="2"/>
  <c r="O28" i="2"/>
  <c r="O27" i="2"/>
  <c r="O30" i="2" s="1"/>
  <c r="L25" i="2"/>
  <c r="O24" i="2"/>
  <c r="O23" i="2"/>
  <c r="O22" i="2"/>
  <c r="L20" i="2"/>
  <c r="O19" i="2"/>
  <c r="O18" i="2"/>
  <c r="O17" i="2"/>
  <c r="H30" i="2"/>
  <c r="K29" i="2"/>
  <c r="K28" i="2"/>
  <c r="K27" i="2"/>
  <c r="H25" i="2"/>
  <c r="K24" i="2"/>
  <c r="K23" i="2"/>
  <c r="K22" i="2"/>
  <c r="H20" i="2"/>
  <c r="K19" i="2"/>
  <c r="K18" i="2"/>
  <c r="K17" i="2"/>
  <c r="D30" i="2"/>
  <c r="G29" i="2"/>
  <c r="G30" i="2" s="1"/>
  <c r="G28" i="2"/>
  <c r="G27" i="2"/>
  <c r="D25" i="2"/>
  <c r="G24" i="2"/>
  <c r="G23" i="2"/>
  <c r="G22" i="2"/>
  <c r="D20" i="2"/>
  <c r="G19" i="2"/>
  <c r="G18" i="2"/>
  <c r="G17" i="2"/>
  <c r="S16" i="2"/>
  <c r="P11" i="2"/>
  <c r="S6" i="2"/>
  <c r="P6" i="2"/>
  <c r="R6" i="2" s="1"/>
  <c r="L16" i="2"/>
  <c r="O15" i="2"/>
  <c r="O14" i="2"/>
  <c r="O13" i="2"/>
  <c r="L11" i="2"/>
  <c r="O10" i="2"/>
  <c r="O9" i="2"/>
  <c r="O8" i="2"/>
  <c r="L6" i="2"/>
  <c r="O5" i="2"/>
  <c r="O4" i="2"/>
  <c r="O3" i="2"/>
  <c r="O6" i="2" s="1"/>
  <c r="H16" i="2"/>
  <c r="K15" i="2"/>
  <c r="K14" i="2"/>
  <c r="K13" i="2"/>
  <c r="K16" i="2" s="1"/>
  <c r="H11" i="2"/>
  <c r="K10" i="2"/>
  <c r="K9" i="2"/>
  <c r="K8" i="2"/>
  <c r="H6" i="2"/>
  <c r="K5" i="2"/>
  <c r="K4" i="2"/>
  <c r="K3" i="2"/>
  <c r="D16" i="2"/>
  <c r="G15" i="2"/>
  <c r="G14" i="2"/>
  <c r="G13" i="2"/>
  <c r="G16" i="2" s="1"/>
  <c r="D11" i="2"/>
  <c r="G10" i="2"/>
  <c r="G9" i="2"/>
  <c r="G8" i="2"/>
  <c r="G11" i="2" s="1"/>
  <c r="D6" i="2"/>
  <c r="G5" i="2"/>
  <c r="G4" i="2"/>
  <c r="G3" i="2"/>
  <c r="K25" i="2" l="1"/>
  <c r="O11" i="2"/>
  <c r="R6" i="5"/>
  <c r="G20" i="2"/>
  <c r="K30" i="2"/>
  <c r="K6" i="2"/>
  <c r="G25" i="2"/>
  <c r="O16" i="2"/>
  <c r="N16" i="2" s="1"/>
  <c r="K11" i="2"/>
  <c r="O20" i="2"/>
  <c r="N20" i="2" s="1"/>
  <c r="Q6" i="2"/>
  <c r="O25" i="2"/>
  <c r="N25" i="2" s="1"/>
  <c r="F30" i="2"/>
  <c r="K20" i="2"/>
  <c r="I20" i="2" s="1"/>
  <c r="G6" i="2"/>
  <c r="R30" i="5"/>
  <c r="R20" i="5"/>
  <c r="Q20" i="5"/>
  <c r="Q25" i="5"/>
  <c r="Q30" i="5"/>
  <c r="R39" i="5"/>
  <c r="R44" i="5"/>
  <c r="Q34" i="5"/>
  <c r="Q44" i="5"/>
  <c r="Q39" i="5"/>
  <c r="R16" i="5"/>
  <c r="R11" i="5"/>
  <c r="Q6" i="5"/>
  <c r="Q11" i="5"/>
  <c r="Q16" i="5"/>
  <c r="R44" i="2"/>
  <c r="Q34" i="2"/>
  <c r="Q44" i="2"/>
  <c r="R39" i="2"/>
  <c r="R34" i="2"/>
  <c r="Q39" i="2"/>
  <c r="P30" i="2"/>
  <c r="R30" i="2" s="1"/>
  <c r="P25" i="2"/>
  <c r="R25" i="2" s="1"/>
  <c r="R20" i="2"/>
  <c r="Q20" i="2"/>
  <c r="N30" i="2"/>
  <c r="M30" i="2"/>
  <c r="J25" i="2"/>
  <c r="J30" i="2"/>
  <c r="I25" i="2"/>
  <c r="I30" i="2"/>
  <c r="E20" i="2"/>
  <c r="F25" i="2"/>
  <c r="F20" i="2"/>
  <c r="E30" i="2"/>
  <c r="E25" i="2"/>
  <c r="P16" i="2"/>
  <c r="Q16" i="2" s="1"/>
  <c r="S11" i="2"/>
  <c r="Q11" i="2" s="1"/>
  <c r="N6" i="2"/>
  <c r="M11" i="2"/>
  <c r="N11" i="2"/>
  <c r="M6" i="2"/>
  <c r="M16" i="2"/>
  <c r="J6" i="2"/>
  <c r="I11" i="2"/>
  <c r="J16" i="2"/>
  <c r="I6" i="2"/>
  <c r="J11" i="2"/>
  <c r="I16" i="2"/>
  <c r="F6" i="2"/>
  <c r="F11" i="2"/>
  <c r="F16" i="2"/>
  <c r="E6" i="2"/>
  <c r="E11" i="2"/>
  <c r="E16" i="2"/>
  <c r="M25" i="2" l="1"/>
  <c r="J20" i="2"/>
  <c r="M20" i="2"/>
  <c r="R16" i="2"/>
  <c r="Q30" i="2"/>
  <c r="Q25" i="2"/>
  <c r="R11" i="2"/>
</calcChain>
</file>

<file path=xl/sharedStrings.xml><?xml version="1.0" encoding="utf-8"?>
<sst xmlns="http://schemas.openxmlformats.org/spreadsheetml/2006/main" count="569" uniqueCount="421">
  <si>
    <t>model</t>
  </si>
  <si>
    <t>window size</t>
  </si>
  <si>
    <t>0.63 (0.61-0.64)</t>
  </si>
  <si>
    <t>0.84 (0.83-0.85)</t>
  </si>
  <si>
    <t>0.76 (0.73-0.78)</t>
  </si>
  <si>
    <t>0.54 (0.50-0.57)</t>
  </si>
  <si>
    <t>0.87 (0.86-0.88)</t>
  </si>
  <si>
    <t>0.35 (0.33-0.37)</t>
  </si>
  <si>
    <t>0.81 (0.80-0.82)</t>
  </si>
  <si>
    <t>0.63 (0.61-0.65)</t>
  </si>
  <si>
    <t>0.18 (0.16-0.20)</t>
  </si>
  <si>
    <t>0.50 (0.46-0.63)</t>
  </si>
  <si>
    <t>0.74 (0.61-0.76)</t>
  </si>
  <si>
    <t>0.18 (0.15-0.20)</t>
  </si>
  <si>
    <t>0.93 (0.92-0.94)</t>
  </si>
  <si>
    <t>0.26 (0.24-0.29)</t>
  </si>
  <si>
    <t>0.67 (0.65-0.69)</t>
  </si>
  <si>
    <t>0.17 (0.15-0.20)</t>
  </si>
  <si>
    <t>0.70 (0.63-0.76)</t>
  </si>
  <si>
    <t>0.62 (0.56-0.68)</t>
  </si>
  <si>
    <t>0.16 (0.14-0.18)</t>
  </si>
  <si>
    <t>0.95 (0.94-0.96)</t>
  </si>
  <si>
    <t>0.25 (0.24-0.28)</t>
  </si>
  <si>
    <t>0.72 (0.71-0.73)</t>
  </si>
  <si>
    <t>0.90 (0.89-0.91)</t>
  </si>
  <si>
    <t>0.69 (0.66-0.71)</t>
  </si>
  <si>
    <t>0.73 (0.70-0.77)</t>
  </si>
  <si>
    <t>0.91 (0.90-0.92)</t>
  </si>
  <si>
    <t>0.36 (0.34-0.38)</t>
  </si>
  <si>
    <t>0.79 (0.77-0.80)</t>
  </si>
  <si>
    <t>0.66 (0.63-0.68)</t>
  </si>
  <si>
    <t>0.66 (0.52-0.70)</t>
  </si>
  <si>
    <t>0.63 (0.60-0.74)</t>
  </si>
  <si>
    <t>0.94 (0.93-0.95)</t>
  </si>
  <si>
    <t>0.27 (0.25-0.29)</t>
  </si>
  <si>
    <t>0.72 (0.71-0.74)</t>
  </si>
  <si>
    <t>0.16 (0.15-0.18)</t>
  </si>
  <si>
    <t>0.79 (0.75-0.82)</t>
  </si>
  <si>
    <t>0.66 (0.64-0.68)</t>
  </si>
  <si>
    <t>0.19 (0.18-0.21)</t>
  </si>
  <si>
    <t>0.97 (0.96-0.97)</t>
  </si>
  <si>
    <t>0.31 (0.30-0.33)</t>
  </si>
  <si>
    <t>0.55 (0.53-0.59)</t>
  </si>
  <si>
    <t>0.64 (0.60-0.68)</t>
  </si>
  <si>
    <t>0.82 (0.73-0.90)</t>
  </si>
  <si>
    <t>0.35 (0.28-0.45)</t>
  </si>
  <si>
    <t>0.69 (0.66-0.72)</t>
  </si>
  <si>
    <t>0.55 (0.47-0.63)</t>
  </si>
  <si>
    <t>0.75 (0.71-0.78)</t>
  </si>
  <si>
    <t>0.51 (0.47-0.54)</t>
  </si>
  <si>
    <t>0.25 (0.23-0.29)</t>
  </si>
  <si>
    <t>0.34 (0.22-0.41)</t>
  </si>
  <si>
    <t>0.75 (0.66-0.86)</t>
  </si>
  <si>
    <t>0.29 (0.24-0.34)</t>
  </si>
  <si>
    <t>0.79 (0.77-0.82)</t>
  </si>
  <si>
    <t>0.31 (0.24-0.36)</t>
  </si>
  <si>
    <t>0.59 (0.55-0.65)</t>
  </si>
  <si>
    <t>0.25 (0.20-0.31)</t>
  </si>
  <si>
    <t>0.41 (0.29-0.56)</t>
  </si>
  <si>
    <t>0.85 (0.66-0.91)</t>
  </si>
  <si>
    <t>0.30 (0.21-0.39)</t>
  </si>
  <si>
    <t>0.90 (0.88-0.91)</t>
  </si>
  <si>
    <t>0.34 (0.29-0.40)</t>
  </si>
  <si>
    <t>0.56 (0.53-0.58)</t>
  </si>
  <si>
    <t>0.59 (0.54-0.64)</t>
  </si>
  <si>
    <t>0.82 (0.79-0.87)</t>
  </si>
  <si>
    <t>0.33 (0.27-0.37)</t>
  </si>
  <si>
    <t>0.67 (0.64-0.70)</t>
  </si>
  <si>
    <t>0.53 (0.48-0.60)</t>
  </si>
  <si>
    <t>0.74 (0.72-0.76)</t>
  </si>
  <si>
    <t>0.49 (0.46-0.52)</t>
  </si>
  <si>
    <t>0.24 (0.21-0.29)</t>
  </si>
  <si>
    <t>0.27 (0.02-0.31)</t>
  </si>
  <si>
    <t>0.78 (0.76-0.99)</t>
  </si>
  <si>
    <t>0.27 (0.24-0.47)</t>
  </si>
  <si>
    <t>0.78 (0.75-0.80)</t>
  </si>
  <si>
    <t>0.26 (0.04-0.31)</t>
  </si>
  <si>
    <t>0.63 (0.60-0.67)</t>
  </si>
  <si>
    <t>0.28 (0.23-0.33)</t>
  </si>
  <si>
    <t>0.38 (0.29-0.52)</t>
  </si>
  <si>
    <t>0.88 (0.75-0.93)</t>
  </si>
  <si>
    <t>0.35 (0.24-0.45)</t>
  </si>
  <si>
    <t>0.90 (0.87-0.92)</t>
  </si>
  <si>
    <t>0.36 (0.30-0.42)</t>
  </si>
  <si>
    <t>0.62 (0.58-0.66)</t>
  </si>
  <si>
    <t>0.59 (0.54-0.65)</t>
  </si>
  <si>
    <t>0.78 (0.49-0.84)</t>
  </si>
  <si>
    <t>0.45 (0.39-0.74)</t>
  </si>
  <si>
    <t>0.56 (0.51-0.66)</t>
  </si>
  <si>
    <t>0.69 (0.60-0.75)</t>
  </si>
  <si>
    <t>0.65 (0.53-0.69)</t>
  </si>
  <si>
    <t>0.58 (0.53-0.63)</t>
  </si>
  <si>
    <t>0.41 (0.36-0.48)</t>
  </si>
  <si>
    <t>0.63 (0.34-0.93)</t>
  </si>
  <si>
    <t>0.53 (0.19-0.80)</t>
  </si>
  <si>
    <t>0.42 (0.37-0.50)</t>
  </si>
  <si>
    <t>0.73 (0.67-0.83)</t>
  </si>
  <si>
    <t>0.51 (0.40-0.57)</t>
  </si>
  <si>
    <t>0.60 (0.55-0.66)</t>
  </si>
  <si>
    <t>0.31 (0.22-0.39)</t>
  </si>
  <si>
    <t>0.44 (0.33-0.56)</t>
  </si>
  <si>
    <t>0.82 (0.72-0.90)</t>
  </si>
  <si>
    <t>0.36 (0.27-0.44)</t>
  </si>
  <si>
    <t>0.88 (0.84-0.90)</t>
  </si>
  <si>
    <t>0.39 (0.31-0.46)</t>
  </si>
  <si>
    <t>0.61 (0.56-0.65)</t>
  </si>
  <si>
    <t>0.54 (0.49-0.61)</t>
  </si>
  <si>
    <t>0.72 (0.62-0.81)</t>
  </si>
  <si>
    <t>0.51 (0.41-0.62)</t>
  </si>
  <si>
    <t>0.56 (0.51-0.61)</t>
  </si>
  <si>
    <t>0.68 (0.61-0.74)</t>
  </si>
  <si>
    <t>0.63 (0.58-0.68)</t>
  </si>
  <si>
    <t>0.55 (0.51-0.59)</t>
  </si>
  <si>
    <t>0.40 (0.35-0.45)</t>
  </si>
  <si>
    <t>0.40 (0.26-0.86)</t>
  </si>
  <si>
    <t>0.71 (0.24-0.84)</t>
  </si>
  <si>
    <t>0.45 (0.36-0.54)</t>
  </si>
  <si>
    <t>0.69 (0.64-0.77)</t>
  </si>
  <si>
    <t>0.42 (0.33-0.54)</t>
  </si>
  <si>
    <t>0.57 (0.50-0.63)</t>
  </si>
  <si>
    <t>0.25 (0.19-0.30)</t>
  </si>
  <si>
    <t>0.40 (0.31-0.55)</t>
  </si>
  <si>
    <t>0.82 (0.67-0.87)</t>
  </si>
  <si>
    <t>0.31 (0.24-0.39)</t>
  </si>
  <si>
    <t>0.87 (0.84-0.89)</t>
  </si>
  <si>
    <t>0.34 (0.29-0.41)</t>
  </si>
  <si>
    <t>0.50 (0.50-0.50)</t>
  </si>
  <si>
    <t>0.90 (0.90-0.91)</t>
  </si>
  <si>
    <t>1.00 (0.00-1.00)</t>
  </si>
  <si>
    <t>0.00 (0.00-1.00)</t>
  </si>
  <si>
    <t>0.80 (0.00-0.81)</t>
  </si>
  <si>
    <t>0.27 (0.19-0.60)</t>
  </si>
  <si>
    <t>0.89 (0.00-0.90)</t>
  </si>
  <si>
    <t>0.50 (0.49-0.52)</t>
  </si>
  <si>
    <t>0.12 (0.08-0.19)</t>
  </si>
  <si>
    <t>0.70 (0.00-1.00)</t>
  </si>
  <si>
    <t>0.32 (0.00-1.00)</t>
  </si>
  <si>
    <t>0.11 (0.10-0.90)</t>
  </si>
  <si>
    <t>0.90 (0.89-1.00)</t>
  </si>
  <si>
    <t>0.18 (0.00-0.19)</t>
  </si>
  <si>
    <t>0.58 (0.56-0.59)</t>
  </si>
  <si>
    <t>0.12 (0.10-0.14)</t>
  </si>
  <si>
    <t>0.36 (0.33-0.39)</t>
  </si>
  <si>
    <t>0.80 (0.79-0.81)</t>
  </si>
  <si>
    <t>0.16 (0.14-0.17)</t>
  </si>
  <si>
    <t>0.92 (0.92-0.93)</t>
  </si>
  <si>
    <t>0.22 (0.19-0.24)</t>
  </si>
  <si>
    <t>0.00 (0.00-0.00)</t>
  </si>
  <si>
    <t>1.00 (1.00-1.00)</t>
  </si>
  <si>
    <t>0.20 (0.19-0.20)</t>
  </si>
  <si>
    <t>0.50 (0.48-0.51)</t>
  </si>
  <si>
    <t>0.11 (0.10-0.12)</t>
  </si>
  <si>
    <t>0.16 (0.02-0.62)</t>
  </si>
  <si>
    <t>0.86 (0.40-0.99)</t>
  </si>
  <si>
    <t>0.90 (0.89-0.96)</t>
  </si>
  <si>
    <t>0.14 (0.03-0.17)</t>
  </si>
  <si>
    <t>0.61 (0.59-0.63)</t>
  </si>
  <si>
    <t>0.19 (0.16-0.20)</t>
  </si>
  <si>
    <t>0.38 (0.34-0.41)</t>
  </si>
  <si>
    <t>0.84 (0.83-0.84)</t>
  </si>
  <si>
    <t>0.20 (0.17-0.21)</t>
  </si>
  <si>
    <t>0.93 (0.92-0.93)</t>
  </si>
  <si>
    <t>0.26 (0.23-0.28)</t>
  </si>
  <si>
    <t>0.55 (0.53-0.56)</t>
  </si>
  <si>
    <t>0.54 (0.38-0.72)</t>
  </si>
  <si>
    <t>0.95 (0.93-0.96)</t>
  </si>
  <si>
    <t>0.15 (0.12-0.18)</t>
  </si>
  <si>
    <t>0.65 (0.63-0.68)</t>
  </si>
  <si>
    <t>0.64 (0.54-0.71)</t>
  </si>
  <si>
    <t>0.77 (0.76-0.79)</t>
  </si>
  <si>
    <t>0.53 (0.51-0.55)</t>
  </si>
  <si>
    <t>0.50 (0.40-0.57)</t>
  </si>
  <si>
    <t>0.08 (0.05-0.11)</t>
  </si>
  <si>
    <t>0.99 (0.99-1.00)</t>
  </si>
  <si>
    <t>0.74 (0.58-0.88)</t>
  </si>
  <si>
    <t>0.78 (0.76-0.80)</t>
  </si>
  <si>
    <t>0.15 (0.10-0.20)</t>
  </si>
  <si>
    <t>0.61 (0.58-0.65)</t>
  </si>
  <si>
    <t>0.22 (0.18-0.28)</t>
  </si>
  <si>
    <t>0.63 (0.18-0.69)</t>
  </si>
  <si>
    <t>0.55 (0.51-0.95)</t>
  </si>
  <si>
    <t>0.19 (0.16-0.42)</t>
  </si>
  <si>
    <t>0.28 (0.24-0.32)</t>
  </si>
  <si>
    <t>0.59 (0.57-0.62)</t>
  </si>
  <si>
    <t>0.55 (0.43-0.72)</t>
  </si>
  <si>
    <t>0.88 (0.86-0.90)</t>
  </si>
  <si>
    <t>0.31 (0.27-0.36)</t>
  </si>
  <si>
    <t>0.68 (0.65-0.71)</t>
  </si>
  <si>
    <t>0.61 (0.55-0.68)</t>
  </si>
  <si>
    <t>0.77 (0.75-0.79)</t>
  </si>
  <si>
    <t>0.56 (0.53-0.59)</t>
  </si>
  <si>
    <t>0.27 (0.23-0.31)</t>
  </si>
  <si>
    <t>0.47 (0.42-0.52)</t>
  </si>
  <si>
    <t>0.29 (0.26-0.33)</t>
  </si>
  <si>
    <t>0.80 (0.78-0.83)</t>
  </si>
  <si>
    <t>0.36 (0.32-0.40)</t>
  </si>
  <si>
    <t>0.57 (0.53-0.62)</t>
  </si>
  <si>
    <t>0.25 (0.20-0.29)</t>
  </si>
  <si>
    <t>0.21 (0.17-0.50)</t>
  </si>
  <si>
    <t>0.94 (0.66-0.96)</t>
  </si>
  <si>
    <t>0.37 (0.23-0.46)</t>
  </si>
  <si>
    <t>0.27 (0.22-0.33)</t>
  </si>
  <si>
    <t>0.57 (0.52-0.61)</t>
  </si>
  <si>
    <t>0.47 (0.39-0.59)</t>
  </si>
  <si>
    <t>0.58 (0.52-0.90)</t>
  </si>
  <si>
    <t>0.56 (0.22-0.62)</t>
  </si>
  <si>
    <t>0.53 (0.47-0.60)</t>
  </si>
  <si>
    <t>0.61 (0.56-0.74)</t>
  </si>
  <si>
    <t>0.57 (0.52-0.67)</t>
  </si>
  <si>
    <t>0.54 (0.50-0.58)</t>
  </si>
  <si>
    <t>0.39 (0.33-0.44)</t>
  </si>
  <si>
    <t>0.71 (0.11-0.77)</t>
  </si>
  <si>
    <t>0.38 (0.33-0.93)</t>
  </si>
  <si>
    <t>0.40 (0.35-0.49)</t>
  </si>
  <si>
    <t>0.69 (0.64-0.76)</t>
  </si>
  <si>
    <t>0.49 (0.18-0.54)</t>
  </si>
  <si>
    <t>0.56 (0.50-0.61)</t>
  </si>
  <si>
    <t>0.22 (0.16-0.27)</t>
  </si>
  <si>
    <t>0.41 (0.13-1.00)</t>
  </si>
  <si>
    <t>0.68 (0.04-0.95)</t>
  </si>
  <si>
    <t>0.25 (0.17-0.41)</t>
  </si>
  <si>
    <t>0.85 (0.82-1.00)</t>
  </si>
  <si>
    <t>0.27 (0.18-0.34)</t>
  </si>
  <si>
    <t>0.59 (0.55-0.62)</t>
  </si>
  <si>
    <t>0.36 (0.32-0.71)</t>
  </si>
  <si>
    <t>0.80 (0.68-0.98)</t>
  </si>
  <si>
    <t>0.39 (0.14-0.48)</t>
  </si>
  <si>
    <t>0.53 (0.49-0.58)</t>
  </si>
  <si>
    <t>0.68 (0.61-0.87)</t>
  </si>
  <si>
    <t>0.64 (0.59-0.68)</t>
  </si>
  <si>
    <t>0.52 (0.47-0.54)</t>
  </si>
  <si>
    <t>0.38 (0.32-0.43)</t>
  </si>
  <si>
    <t>0.29 (0.03-1.00)</t>
  </si>
  <si>
    <t>0.77 (0.01-0.98)</t>
  </si>
  <si>
    <t>0.42 (0.36-0.67)</t>
  </si>
  <si>
    <t>0.66 (0.62-1.00)</t>
  </si>
  <si>
    <t>0.33 (0.06-0.53)</t>
  </si>
  <si>
    <t>0.57 (0.50-0.61)</t>
  </si>
  <si>
    <t>0.24 (0.19-0.32)</t>
  </si>
  <si>
    <t>0.28 (0.16-0.74)</t>
  </si>
  <si>
    <t>0.86 (0.39-0.95)</t>
  </si>
  <si>
    <t>0.30 (0.20-0.42)</t>
  </si>
  <si>
    <t>0.85 (0.81-0.88)</t>
  </si>
  <si>
    <t>0.29 (0.22-0.37)</t>
  </si>
  <si>
    <t>0.67 (0.66-0.69)</t>
  </si>
  <si>
    <t>0.74 (0.70-0.75)</t>
  </si>
  <si>
    <t>0.89 (0.88-0.89)</t>
  </si>
  <si>
    <t>0.36 (0.33-0.38)</t>
  </si>
  <si>
    <t>0.80 (0.78-0.81)</t>
  </si>
  <si>
    <t>0.68 (0.65-0.70)</t>
  </si>
  <si>
    <t>0.63 (0.55-0.68)</t>
  </si>
  <si>
    <t>0.65 (0.62-0.74)</t>
  </si>
  <si>
    <t>0.17 (0.16-0.20)</t>
  </si>
  <si>
    <t>0.63 (0.62-0.66)</t>
  </si>
  <si>
    <t>0.73 (0.71-0.74)</t>
  </si>
  <si>
    <t>0.19 (0.17-0.20)</t>
  </si>
  <si>
    <t>0.95 (0.94-0.95)</t>
  </si>
  <si>
    <t>0.28 (0.27-0.31)</t>
  </si>
  <si>
    <t>0.71 (0.70-0.73)</t>
  </si>
  <si>
    <t>0.89 (0.88-0.90)</t>
  </si>
  <si>
    <t>0.69 (0.67-0.73)</t>
  </si>
  <si>
    <t>0.75 (0.71-0.77)</t>
  </si>
  <si>
    <t>0.92 (0.91-0.93)</t>
  </si>
  <si>
    <t>0.37 (0.35-0.39)</t>
  </si>
  <si>
    <t>0.79 (0.77-0.81)</t>
  </si>
  <si>
    <t>0.66 (0.65-0.68)</t>
  </si>
  <si>
    <t>0.15 (0.14-0.17)</t>
  </si>
  <si>
    <t>0.68 (0.61-0.72)</t>
  </si>
  <si>
    <t>0.60 (0.59-0.67)</t>
  </si>
  <si>
    <t>0.94 (0.94-0.95)</t>
  </si>
  <si>
    <t>0.27 (0.25-0.28)</t>
  </si>
  <si>
    <t>0.75 (0.74-0.77)</t>
  </si>
  <si>
    <t>0.18 (0.17-0.20)</t>
  </si>
  <si>
    <t>0.84 (0.76-0.87)</t>
  </si>
  <si>
    <t>0.63 (0.60-0.71)</t>
  </si>
  <si>
    <t>0.19 (0.17-0.22)</t>
  </si>
  <si>
    <t>0.97 (0.96-0.98)</t>
  </si>
  <si>
    <t>0.31 (0.29-0.34)</t>
  </si>
  <si>
    <t>0.76 (0.73-0.79)</t>
  </si>
  <si>
    <t>0.80 (0.77-0.84)</t>
  </si>
  <si>
    <t>0.77 (0.74-0.82)</t>
  </si>
  <si>
    <t>0.71 (0.66-0.76)</t>
  </si>
  <si>
    <t>0.82 (0.79-0.85)</t>
  </si>
  <si>
    <t>0.65 (0.60-0.69)</t>
  </si>
  <si>
    <t>0.79 (0.76-0.82)</t>
  </si>
  <si>
    <t>0.51 (0.46-0.57)</t>
  </si>
  <si>
    <t>0.74 (0.61-0.80)</t>
  </si>
  <si>
    <t>0.77 (0.70-0.87)</t>
  </si>
  <si>
    <t>0.49 (0.43-0.60)</t>
  </si>
  <si>
    <t>0.91 (0.88-0.93)</t>
  </si>
  <si>
    <t>0.59 (0.55-0.63)</t>
  </si>
  <si>
    <t>0.57 (0.53-0.61)</t>
  </si>
  <si>
    <t>0.23 (0.18-0.29)</t>
  </si>
  <si>
    <t>0.45 (0.35-0.55)</t>
  </si>
  <si>
    <t>0.76 (0.68-0.82)</t>
  </si>
  <si>
    <t>0.23 (0.19-0.29)</t>
  </si>
  <si>
    <t>0.30 (0.27-0.34)</t>
  </si>
  <si>
    <t>0.68 (0.66-0.71)</t>
  </si>
  <si>
    <t>0.77 (0.73-0.79)</t>
  </si>
  <si>
    <t>0.61 (0.58-0.64)</t>
  </si>
  <si>
    <t>0.74 (0.70-0.78)</t>
  </si>
  <si>
    <t>0.80 (0.76-0.83)</t>
  </si>
  <si>
    <t>0.53 (0.50-0.58)</t>
  </si>
  <si>
    <t>0.63 (0.60-0.66)</t>
  </si>
  <si>
    <t>0.29 (0.26-0.34)</t>
  </si>
  <si>
    <t>0.68 (0.58-0.87)</t>
  </si>
  <si>
    <t>0.60 (0.38-0.66)</t>
  </si>
  <si>
    <t>0.33 (0.29-0.37)</t>
  </si>
  <si>
    <t>0.86 (0.83-0.91)</t>
  </si>
  <si>
    <t>0.45 (0.41-0.49)</t>
  </si>
  <si>
    <t>0.62 (0.59-0.67)</t>
  </si>
  <si>
    <t>0.20 (0.17-0.24)</t>
  </si>
  <si>
    <t>0.75 (0.69-0.81)</t>
  </si>
  <si>
    <t>0.54 (0.49-0.57)</t>
  </si>
  <si>
    <t>0.21 (0.18-0.24)</t>
  </si>
  <si>
    <t>0.93 (0.90-0.94)</t>
  </si>
  <si>
    <t>0.33 (0.29-0.36)</t>
  </si>
  <si>
    <t>0.66 (0.62-0.71)</t>
  </si>
  <si>
    <t>0.62 (0.55-0.67)</t>
  </si>
  <si>
    <t>0.70 (0.66-0.75)</t>
  </si>
  <si>
    <t>0.70 (0.65-0.76)</t>
  </si>
  <si>
    <t>0.67 (0.62-0.73)</t>
  </si>
  <si>
    <t>0.73 (0.69-0.78)</t>
  </si>
  <si>
    <t>0.69 (0.65-0.73)</t>
  </si>
  <si>
    <t>0.62 (0.57-0.66)</t>
  </si>
  <si>
    <t>0.45 (0.38-0.50)</t>
  </si>
  <si>
    <t>0.56 (0.49-0.85)</t>
  </si>
  <si>
    <t>0.69 (0.37-0.73)</t>
  </si>
  <si>
    <t>0.50 (0.42-0.55)</t>
  </si>
  <si>
    <t>0.74 (0.70-0.83)</t>
  </si>
  <si>
    <t>0.53 (0.48-0.59)</t>
  </si>
  <si>
    <t>0.57 (0.51-0.62)</t>
  </si>
  <si>
    <t>0.24 (0.18-0.29)</t>
  </si>
  <si>
    <t>0.38 (0.29-0.47)</t>
  </si>
  <si>
    <t>0.87 (0.81-0.91)</t>
  </si>
  <si>
    <t>0.39 (0.28-0.47)</t>
  </si>
  <si>
    <t>0.39 (0.30-0.44)</t>
  </si>
  <si>
    <t>0.67 (0.62-0.70)</t>
  </si>
  <si>
    <t>0.60 (0.55-0.65)</t>
  </si>
  <si>
    <t>0.58 (0.46-0.72)</t>
  </si>
  <si>
    <t>0.75 (0.59-0.84)</t>
  </si>
  <si>
    <t>0.67 (0.58-0.74)</t>
  </si>
  <si>
    <t>0.67 (0.61-0.73)</t>
  </si>
  <si>
    <t>0.62 (0.56-0.67)</t>
  </si>
  <si>
    <t>0.63 (0.58-0.67)</t>
  </si>
  <si>
    <t>0.44 (0.38-0.50)</t>
  </si>
  <si>
    <t>0.79 (0.58-0.85)</t>
  </si>
  <si>
    <t>0.47 (0.39-0.64)</t>
  </si>
  <si>
    <t>0.45 (0.40-0.51)</t>
  </si>
  <si>
    <t>0.79 (0.71-0.85)</t>
  </si>
  <si>
    <t>0.50 (0.43-0.57)</t>
  </si>
  <si>
    <t>0.19 (0.15-0.23)</t>
  </si>
  <si>
    <t>0.39 (0.29-0.55)</t>
  </si>
  <si>
    <t>0.78 (0.67-0.85)</t>
  </si>
  <si>
    <t>0.28 (0.22-0.35)</t>
  </si>
  <si>
    <t>0.86 (0.83-0.89)</t>
  </si>
  <si>
    <t>0.33 (0.26-0.39)</t>
  </si>
  <si>
    <t>Upper Limit</t>
  </si>
  <si>
    <t>Lower Limit</t>
  </si>
  <si>
    <t>Width</t>
  </si>
  <si>
    <t>CI center</t>
  </si>
  <si>
    <t>AUPRC</t>
  </si>
  <si>
    <t>mean</t>
  </si>
  <si>
    <t>Sensitivity</t>
  </si>
  <si>
    <t>F1-score</t>
  </si>
  <si>
    <t>rest</t>
  </si>
  <si>
    <t>move</t>
  </si>
  <si>
    <t>tic</t>
  </si>
  <si>
    <t>Model</t>
  </si>
  <si>
    <t>Metric</t>
  </si>
  <si>
    <t>Class</t>
  </si>
  <si>
    <t>Temporal CNN</t>
  </si>
  <si>
    <t xml:space="preserve">1-sec </t>
  </si>
  <si>
    <t>5-sec</t>
  </si>
  <si>
    <t>10-sec</t>
  </si>
  <si>
    <t>Average</t>
  </si>
  <si>
    <t>2 layer CNN</t>
  </si>
  <si>
    <t>Transformer</t>
  </si>
  <si>
    <t>2-layer CNN</t>
  </si>
  <si>
    <t>predict_Rest_AUROC</t>
  </si>
  <si>
    <t>predict_Rest_AUPRC</t>
  </si>
  <si>
    <t>predict_Rest_Sensitivity</t>
  </si>
  <si>
    <t>predict_Rest_Specificity</t>
  </si>
  <si>
    <t>predict_Rest_PPV</t>
  </si>
  <si>
    <t>predict_Rest_NPV</t>
  </si>
  <si>
    <t>predict_Rest_F1 score</t>
  </si>
  <si>
    <t>predict_Tic_AUROC</t>
  </si>
  <si>
    <t>predict_Tic_AUPRC</t>
  </si>
  <si>
    <t>predict_Tic_Sensitivity</t>
  </si>
  <si>
    <t>predict_Tic_Specificity</t>
  </si>
  <si>
    <t>predict_Tic_PPV</t>
  </si>
  <si>
    <t>predict_Tic_NPV</t>
  </si>
  <si>
    <t>predict_Tic_F1 score</t>
  </si>
  <si>
    <t>predict_Move_AUROC</t>
  </si>
  <si>
    <t>predict_Move_AUPRC</t>
  </si>
  <si>
    <t>predict_Move_Sensitivity</t>
  </si>
  <si>
    <t>predict_Move_Specificity</t>
  </si>
  <si>
    <t>predict_Move_PPV</t>
  </si>
  <si>
    <t>predict_Move_NPV</t>
  </si>
  <si>
    <t>predict_Move_F1 score</t>
  </si>
  <si>
    <t>detect_Rest_AUROC</t>
  </si>
  <si>
    <t>detect_Rest_AUPRC</t>
  </si>
  <si>
    <t>detect_Rest_Sensitivity</t>
  </si>
  <si>
    <t>detect_Rest_Specificity</t>
  </si>
  <si>
    <t>detect_Rest_PPV</t>
  </si>
  <si>
    <t>detect_Rest_NPV</t>
  </si>
  <si>
    <t>detect_Rest_F1 score</t>
  </si>
  <si>
    <t>detect_Tic_AUROC</t>
  </si>
  <si>
    <t>detect_Tic_AUPRC</t>
  </si>
  <si>
    <t>detect_Tic_Sensitivity</t>
  </si>
  <si>
    <t>detect_Tic_Specificity</t>
  </si>
  <si>
    <t>detect_Tic_PPV</t>
  </si>
  <si>
    <t>detect_Tic_NPV</t>
  </si>
  <si>
    <t>detect_Tic_F1 score</t>
  </si>
  <si>
    <t>detect_Move_AUROC</t>
  </si>
  <si>
    <t>detect_Move_AUPRC</t>
  </si>
  <si>
    <t>detect_Move_Sensitivity</t>
  </si>
  <si>
    <t>detect_Move_Specificity</t>
  </si>
  <si>
    <t>detect_Move_PPV</t>
  </si>
  <si>
    <t>detect_Move_NPV</t>
  </si>
  <si>
    <t>detect_Move_F1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</si>
</sst>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0" xfId="0" applyFont="1" applyAlignment="1">
      <alignment horizontal="center"/>
    </xf>
    <xf numFmtId="0" fontId="14" fillId="0" borderId="0" xfId="0" applyFont="1"/>
    <xf numFmtId="2" fontId="14" fillId="0" borderId="0" xfId="0" applyNumberFormat="1" applyFont="1"/>
    <xf numFmtId="0" fontId="16" fillId="0" borderId="10" xfId="0" applyFont="1" applyBorder="1" applyAlignment="1">
      <alignment horizontal="center"/>
    </xf>
    <xf numFmtId="0" fontId="0" fillId="0" borderId="10" xfId="0" applyBorder="1"/>
    <xf numFmtId="2" fontId="0" fillId="0" borderId="0" xfId="0" applyNumberFormat="1"/>
    <xf numFmtId="0" fontId="0" fillId="0" borderId="12" xfId="0" applyBorder="1"/>
    <xf numFmtId="2" fontId="14" fillId="0" borderId="12" xfId="0" applyNumberFormat="1" applyFont="1" applyBorder="1"/>
    <xf numFmtId="0" fontId="0" fillId="0" borderId="13" xfId="0" applyBorder="1"/>
    <xf numFmtId="0" fontId="14" fillId="0" borderId="12" xfId="0" applyFont="1" applyBorder="1"/>
    <xf numFmtId="0" fontId="0" fillId="0" borderId="14" xfId="0" applyBorder="1"/>
    <xf numFmtId="2" fontId="14" fillId="0" borderId="15" xfId="0" applyNumberFormat="1" applyFont="1" applyBorder="1"/>
    <xf numFmtId="2" fontId="20" fillId="0" borderId="0" xfId="0" applyNumberFormat="1" applyFont="1"/>
    <xf numFmtId="0" fontId="20" fillId="0" borderId="10" xfId="0" applyFont="1" applyBorder="1"/>
    <xf numFmtId="0" fontId="20" fillId="0" borderId="0" xfId="0" applyFont="1"/>
    <xf numFmtId="0" fontId="20" fillId="0" borderId="13" xfId="0" applyFont="1" applyBorder="1"/>
    <xf numFmtId="2" fontId="0" fillId="0" borderId="11" xfId="0" applyNumberFormat="1" applyBorder="1"/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1F33-FFC8-46B8-AF48-D770B4CCB8EC}">
  <dimension ref="A1:S4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18" sqref="G18"/>
    </sheetView>
  </sheetViews>
  <sheetFormatPr defaultRowHeight="15" x14ac:dyDescent="0.25"/>
  <cols>
    <col min="1" max="7" width="14.85546875" customWidth="1"/>
    <col min="8" max="15" width="18.28515625" customWidth="1"/>
    <col min="16" max="19" width="14.85546875" customWidth="1"/>
  </cols>
  <sheetData>
    <row r="1" spans="1:19" ht="24" x14ac:dyDescent="0.4">
      <c r="A1" s="22" t="s">
        <v>368</v>
      </c>
      <c r="B1" s="22" t="s">
        <v>370</v>
      </c>
      <c r="C1" s="22" t="s">
        <v>369</v>
      </c>
      <c r="D1" s="19" t="s">
        <v>372</v>
      </c>
      <c r="E1" s="19"/>
      <c r="F1" s="19"/>
      <c r="G1" s="20"/>
      <c r="H1" s="18" t="s">
        <v>373</v>
      </c>
      <c r="I1" s="19"/>
      <c r="J1" s="19"/>
      <c r="K1" s="20"/>
      <c r="L1" s="18" t="s">
        <v>374</v>
      </c>
      <c r="M1" s="19"/>
      <c r="N1" s="19"/>
      <c r="O1" s="20"/>
      <c r="P1" s="18" t="s">
        <v>375</v>
      </c>
      <c r="Q1" s="19"/>
      <c r="R1" s="19"/>
      <c r="S1" s="20"/>
    </row>
    <row r="2" spans="1:19" x14ac:dyDescent="0.25">
      <c r="A2" s="22"/>
      <c r="B2" s="22"/>
      <c r="C2" s="22" t="s">
        <v>369</v>
      </c>
      <c r="D2" s="1" t="s">
        <v>360</v>
      </c>
      <c r="E2" s="1" t="s">
        <v>358</v>
      </c>
      <c r="F2" s="1" t="s">
        <v>357</v>
      </c>
      <c r="G2" s="4" t="s">
        <v>359</v>
      </c>
      <c r="H2" s="1" t="s">
        <v>360</v>
      </c>
      <c r="I2" s="1" t="s">
        <v>358</v>
      </c>
      <c r="J2" s="1" t="s">
        <v>357</v>
      </c>
      <c r="K2" s="4" t="s">
        <v>359</v>
      </c>
      <c r="L2" s="1" t="s">
        <v>360</v>
      </c>
      <c r="M2" s="1" t="s">
        <v>358</v>
      </c>
      <c r="N2" s="1" t="s">
        <v>357</v>
      </c>
      <c r="O2" s="4" t="s">
        <v>359</v>
      </c>
      <c r="P2" s="1" t="s">
        <v>360</v>
      </c>
      <c r="Q2" s="1" t="s">
        <v>358</v>
      </c>
      <c r="R2" s="1" t="s">
        <v>357</v>
      </c>
      <c r="S2" s="4" t="s">
        <v>359</v>
      </c>
    </row>
    <row r="3" spans="1:19" x14ac:dyDescent="0.25">
      <c r="A3" s="21" t="s">
        <v>371</v>
      </c>
      <c r="B3" t="s">
        <v>365</v>
      </c>
      <c r="C3" s="21" t="s">
        <v>361</v>
      </c>
      <c r="D3">
        <v>0.87</v>
      </c>
      <c r="E3">
        <v>0.86</v>
      </c>
      <c r="F3">
        <v>0.88</v>
      </c>
      <c r="G3" s="5">
        <f>F3-E3</f>
        <v>2.0000000000000018E-2</v>
      </c>
      <c r="H3">
        <v>0.8</v>
      </c>
      <c r="I3">
        <v>0.77</v>
      </c>
      <c r="J3">
        <v>0.84</v>
      </c>
      <c r="K3" s="5">
        <f>J3-I3</f>
        <v>6.9999999999999951E-2</v>
      </c>
      <c r="L3">
        <v>0.62</v>
      </c>
      <c r="M3">
        <v>0.55000000000000004</v>
      </c>
      <c r="N3">
        <v>0.67</v>
      </c>
      <c r="O3" s="5">
        <f>N3-M3</f>
        <v>0.12</v>
      </c>
      <c r="P3" s="6">
        <v>0.40666666666666668</v>
      </c>
      <c r="Q3" s="6">
        <v>0.38833333333333331</v>
      </c>
      <c r="R3" s="6">
        <v>0.42500000000000004</v>
      </c>
      <c r="S3" s="5">
        <v>3.6666666666666681E-2</v>
      </c>
    </row>
    <row r="4" spans="1:19" x14ac:dyDescent="0.25">
      <c r="A4" s="21"/>
      <c r="B4" t="s">
        <v>367</v>
      </c>
      <c r="C4" s="21"/>
      <c r="D4">
        <v>0.18</v>
      </c>
      <c r="E4">
        <v>0.16</v>
      </c>
      <c r="F4">
        <v>0.2</v>
      </c>
      <c r="G4" s="5">
        <f t="shared" ref="G4:G5" si="0">F4-E4</f>
        <v>4.0000000000000008E-2</v>
      </c>
      <c r="H4">
        <v>0.51</v>
      </c>
      <c r="I4">
        <v>0.46</v>
      </c>
      <c r="J4">
        <v>0.56999999999999995</v>
      </c>
      <c r="K4" s="5">
        <f t="shared" ref="K4:K5" si="1">J4-I4</f>
        <v>0.10999999999999993</v>
      </c>
      <c r="L4">
        <v>0.45</v>
      </c>
      <c r="M4">
        <v>0.38</v>
      </c>
      <c r="N4">
        <v>0.5</v>
      </c>
      <c r="O4" s="5">
        <f t="shared" ref="O4:O5" si="2">N4-M4</f>
        <v>0.12</v>
      </c>
      <c r="P4" s="6">
        <v>0.51333333333333331</v>
      </c>
      <c r="Q4" s="6">
        <v>0.46499999999999997</v>
      </c>
      <c r="R4" s="6">
        <v>0.56166666666666665</v>
      </c>
      <c r="S4" s="5">
        <v>9.6666666666666623E-2</v>
      </c>
    </row>
    <row r="5" spans="1:19" x14ac:dyDescent="0.25">
      <c r="A5" s="21"/>
      <c r="B5" t="s">
        <v>366</v>
      </c>
      <c r="C5" s="21"/>
      <c r="D5">
        <v>0.17</v>
      </c>
      <c r="E5">
        <v>0.15</v>
      </c>
      <c r="F5">
        <v>0.2</v>
      </c>
      <c r="G5" s="5">
        <f t="shared" si="0"/>
        <v>5.0000000000000017E-2</v>
      </c>
      <c r="H5">
        <v>0.23</v>
      </c>
      <c r="I5">
        <v>0.18</v>
      </c>
      <c r="J5">
        <v>0.28999999999999998</v>
      </c>
      <c r="K5" s="5">
        <f t="shared" si="1"/>
        <v>0.10999999999999999</v>
      </c>
      <c r="L5">
        <v>0.24</v>
      </c>
      <c r="M5">
        <v>0.18</v>
      </c>
      <c r="N5">
        <v>0.28999999999999998</v>
      </c>
      <c r="O5" s="5">
        <f t="shared" si="2"/>
        <v>0.10999999999999999</v>
      </c>
      <c r="P5" s="6">
        <v>0.4366666666666667</v>
      </c>
      <c r="Q5" s="6">
        <v>0.37833333333333335</v>
      </c>
      <c r="R5" s="6">
        <v>0.49500000000000005</v>
      </c>
      <c r="S5" s="5">
        <v>0.11666666666666665</v>
      </c>
    </row>
    <row r="6" spans="1:19" x14ac:dyDescent="0.25">
      <c r="A6" s="21"/>
      <c r="C6" t="s">
        <v>362</v>
      </c>
      <c r="D6" s="3">
        <f>AVERAGE(D3:D5)</f>
        <v>0.40666666666666668</v>
      </c>
      <c r="E6" s="3">
        <f>D6-(G6/2)</f>
        <v>0.38833333333333331</v>
      </c>
      <c r="F6" s="3">
        <f>D6+(G6/2)</f>
        <v>0.42500000000000004</v>
      </c>
      <c r="G6" s="5">
        <f>AVERAGE(G3:G5)</f>
        <v>3.6666666666666681E-2</v>
      </c>
      <c r="H6" s="3">
        <f>AVERAGE(H3:H5)</f>
        <v>0.51333333333333331</v>
      </c>
      <c r="I6" s="3">
        <f>H6-(K6/2)</f>
        <v>0.46499999999999997</v>
      </c>
      <c r="J6" s="3">
        <f>H6+(K6/2)</f>
        <v>0.56166666666666665</v>
      </c>
      <c r="K6" s="5">
        <f>AVERAGE(K3:K5)</f>
        <v>9.6666666666666623E-2</v>
      </c>
      <c r="L6" s="3">
        <f>AVERAGE(L3:L5)</f>
        <v>0.4366666666666667</v>
      </c>
      <c r="M6" s="3">
        <f>L6-(O6/2)</f>
        <v>0.37833333333333335</v>
      </c>
      <c r="N6" s="3">
        <f>L6+(O6/2)</f>
        <v>0.49500000000000005</v>
      </c>
      <c r="O6" s="5">
        <f>AVERAGE(O3:O5)</f>
        <v>0.11666666666666665</v>
      </c>
      <c r="P6" s="3">
        <f>AVERAGE(P3:P5)</f>
        <v>0.45222222222222225</v>
      </c>
      <c r="Q6" s="3">
        <f>P6-(S6/2)</f>
        <v>0.41055555555555556</v>
      </c>
      <c r="R6" s="3">
        <f>P6+(S6/2)</f>
        <v>0.49388888888888893</v>
      </c>
      <c r="S6" s="5">
        <f t="shared" ref="S6" si="3">AVERAGE(S3:S5)</f>
        <v>8.3333333333333315E-2</v>
      </c>
    </row>
    <row r="7" spans="1:19" x14ac:dyDescent="0.25">
      <c r="A7" s="21"/>
      <c r="G7" s="5"/>
      <c r="K7" s="5"/>
      <c r="O7" s="5"/>
      <c r="S7" s="5"/>
    </row>
    <row r="8" spans="1:19" x14ac:dyDescent="0.25">
      <c r="A8" s="21"/>
      <c r="B8" t="s">
        <v>365</v>
      </c>
      <c r="C8" s="21" t="s">
        <v>363</v>
      </c>
      <c r="D8">
        <v>0.74</v>
      </c>
      <c r="E8">
        <v>0.7</v>
      </c>
      <c r="F8">
        <v>0.75</v>
      </c>
      <c r="G8" s="5">
        <f>F8-E8</f>
        <v>5.0000000000000044E-2</v>
      </c>
      <c r="H8">
        <v>0.77</v>
      </c>
      <c r="I8">
        <v>0.74</v>
      </c>
      <c r="J8">
        <v>0.82</v>
      </c>
      <c r="K8" s="5">
        <f>J8-I8</f>
        <v>7.999999999999996E-2</v>
      </c>
      <c r="L8">
        <v>0.7</v>
      </c>
      <c r="M8">
        <v>0.66</v>
      </c>
      <c r="N8">
        <v>0.75</v>
      </c>
      <c r="O8" s="5">
        <f>N8-M8</f>
        <v>8.9999999999999969E-2</v>
      </c>
      <c r="P8" s="6">
        <v>0.66</v>
      </c>
      <c r="Q8" s="6">
        <v>0.6183333333333334</v>
      </c>
      <c r="R8" s="6">
        <v>0.70166666666666666</v>
      </c>
      <c r="S8" s="5">
        <v>8.333333333333337E-2</v>
      </c>
    </row>
    <row r="9" spans="1:19" x14ac:dyDescent="0.25">
      <c r="A9" s="21"/>
      <c r="B9" t="s">
        <v>367</v>
      </c>
      <c r="C9" s="21"/>
      <c r="D9">
        <v>0.63</v>
      </c>
      <c r="E9">
        <v>0.55000000000000004</v>
      </c>
      <c r="F9">
        <v>0.68</v>
      </c>
      <c r="G9" s="5">
        <f t="shared" ref="G9:G10" si="4">F9-E9</f>
        <v>0.13</v>
      </c>
      <c r="H9">
        <v>0.74</v>
      </c>
      <c r="I9">
        <v>0.61</v>
      </c>
      <c r="J9">
        <v>0.8</v>
      </c>
      <c r="K9" s="5">
        <f t="shared" ref="K9:K10" si="5">J9-I9</f>
        <v>0.19000000000000006</v>
      </c>
      <c r="L9">
        <v>0.56000000000000005</v>
      </c>
      <c r="M9">
        <v>0.49</v>
      </c>
      <c r="N9">
        <v>0.85</v>
      </c>
      <c r="O9" s="5">
        <f t="shared" ref="O9:O10" si="6">N9-M9</f>
        <v>0.36</v>
      </c>
      <c r="P9" s="6">
        <v>0.65333333333333332</v>
      </c>
      <c r="Q9" s="6">
        <v>0.57499999999999996</v>
      </c>
      <c r="R9" s="6">
        <v>0.73166666666666669</v>
      </c>
      <c r="S9" s="5">
        <v>0.1566666666666667</v>
      </c>
    </row>
    <row r="10" spans="1:19" x14ac:dyDescent="0.25">
      <c r="A10" s="21"/>
      <c r="B10" t="s">
        <v>366</v>
      </c>
      <c r="C10" s="21"/>
      <c r="D10">
        <v>0.61</v>
      </c>
      <c r="E10">
        <v>0.57999999999999996</v>
      </c>
      <c r="F10">
        <v>0.65</v>
      </c>
      <c r="G10" s="5">
        <f t="shared" si="4"/>
        <v>7.0000000000000062E-2</v>
      </c>
      <c r="H10">
        <v>0.45</v>
      </c>
      <c r="I10">
        <v>0.35</v>
      </c>
      <c r="J10">
        <v>0.55000000000000004</v>
      </c>
      <c r="K10" s="5">
        <f t="shared" si="5"/>
        <v>0.20000000000000007</v>
      </c>
      <c r="L10">
        <v>0.38</v>
      </c>
      <c r="M10">
        <v>0.28999999999999998</v>
      </c>
      <c r="N10">
        <v>0.47</v>
      </c>
      <c r="O10" s="5">
        <f t="shared" si="6"/>
        <v>0.18</v>
      </c>
      <c r="P10" s="6">
        <v>0.54666666666666675</v>
      </c>
      <c r="Q10" s="6">
        <v>0.44166666666666676</v>
      </c>
      <c r="R10" s="6">
        <v>0.65166666666666673</v>
      </c>
      <c r="S10" s="5">
        <v>0.20999999999999996</v>
      </c>
    </row>
    <row r="11" spans="1:19" x14ac:dyDescent="0.25">
      <c r="A11" s="21"/>
      <c r="C11" t="s">
        <v>362</v>
      </c>
      <c r="D11" s="3">
        <f>AVERAGE(D8:D10)</f>
        <v>0.66</v>
      </c>
      <c r="E11" s="3">
        <f>D11-(G11/2)</f>
        <v>0.6183333333333334</v>
      </c>
      <c r="F11" s="3">
        <f>D11+(G11/2)</f>
        <v>0.70166666666666666</v>
      </c>
      <c r="G11" s="5">
        <f>AVERAGE(G8:G10)</f>
        <v>8.333333333333337E-2</v>
      </c>
      <c r="H11" s="3">
        <f>AVERAGE(H8:H10)</f>
        <v>0.65333333333333332</v>
      </c>
      <c r="I11" s="3">
        <f>H11-(K11/2)</f>
        <v>0.57499999999999996</v>
      </c>
      <c r="J11" s="3">
        <f>H11+(K11/2)</f>
        <v>0.73166666666666669</v>
      </c>
      <c r="K11" s="5">
        <f>AVERAGE(K8:K10)</f>
        <v>0.1566666666666667</v>
      </c>
      <c r="L11" s="3">
        <f>AVERAGE(L8:L10)</f>
        <v>0.54666666666666675</v>
      </c>
      <c r="M11" s="3">
        <f>L11-(O11/2)</f>
        <v>0.44166666666666676</v>
      </c>
      <c r="N11" s="3">
        <f>L11+(O11/2)</f>
        <v>0.65166666666666673</v>
      </c>
      <c r="O11" s="5">
        <f>AVERAGE(O8:O10)</f>
        <v>0.20999999999999996</v>
      </c>
      <c r="P11" s="3">
        <f>AVERAGE(P8:P10)</f>
        <v>0.62000000000000011</v>
      </c>
      <c r="Q11" s="3">
        <f>P11-(S11/2)</f>
        <v>0.54500000000000015</v>
      </c>
      <c r="R11" s="3">
        <f>P11+(S11/2)</f>
        <v>0.69500000000000006</v>
      </c>
      <c r="S11" s="5">
        <f t="shared" ref="S11" si="7">AVERAGE(S8:S10)</f>
        <v>0.15000000000000002</v>
      </c>
    </row>
    <row r="12" spans="1:19" x14ac:dyDescent="0.25">
      <c r="A12" s="21"/>
      <c r="G12" s="5"/>
      <c r="K12" s="5"/>
      <c r="O12" s="5"/>
      <c r="S12" s="5"/>
    </row>
    <row r="13" spans="1:19" x14ac:dyDescent="0.25">
      <c r="A13" s="21"/>
      <c r="B13" t="s">
        <v>365</v>
      </c>
      <c r="C13" s="21" t="s">
        <v>364</v>
      </c>
      <c r="D13">
        <v>0.8</v>
      </c>
      <c r="E13">
        <v>0.78</v>
      </c>
      <c r="F13">
        <v>0.81</v>
      </c>
      <c r="G13" s="5">
        <f>F13-E13</f>
        <v>3.0000000000000027E-2</v>
      </c>
      <c r="H13">
        <v>0.79</v>
      </c>
      <c r="I13">
        <v>0.77</v>
      </c>
      <c r="J13">
        <v>0.82</v>
      </c>
      <c r="K13" s="5">
        <f>J13-I13</f>
        <v>4.9999999999999933E-2</v>
      </c>
      <c r="L13">
        <v>0.69</v>
      </c>
      <c r="M13">
        <v>0.65</v>
      </c>
      <c r="N13">
        <v>0.73</v>
      </c>
      <c r="O13" s="5">
        <f>N13-M13</f>
        <v>7.999999999999996E-2</v>
      </c>
      <c r="P13" s="6">
        <v>0.45</v>
      </c>
      <c r="Q13" s="6">
        <v>0.4316666666666667</v>
      </c>
      <c r="R13" s="6">
        <v>0.46833333333333332</v>
      </c>
      <c r="S13" s="5">
        <v>3.666666666666666E-2</v>
      </c>
    </row>
    <row r="14" spans="1:19" x14ac:dyDescent="0.25">
      <c r="A14" s="21"/>
      <c r="B14" t="s">
        <v>367</v>
      </c>
      <c r="C14" s="21"/>
      <c r="D14">
        <v>0.27</v>
      </c>
      <c r="E14">
        <v>0.25</v>
      </c>
      <c r="F14">
        <v>0.28999999999999998</v>
      </c>
      <c r="G14" s="5">
        <f t="shared" ref="G14:G15" si="8">F14-E14</f>
        <v>3.999999999999998E-2</v>
      </c>
      <c r="H14">
        <v>0.59</v>
      </c>
      <c r="I14">
        <v>0.55000000000000004</v>
      </c>
      <c r="J14">
        <v>0.63</v>
      </c>
      <c r="K14" s="5">
        <f t="shared" ref="K14:K15" si="9">J14-I14</f>
        <v>7.999999999999996E-2</v>
      </c>
      <c r="L14">
        <v>0.53</v>
      </c>
      <c r="M14">
        <v>0.48</v>
      </c>
      <c r="N14">
        <v>0.59</v>
      </c>
      <c r="O14" s="5">
        <f t="shared" ref="O14:O15" si="10">N14-M14</f>
        <v>0.10999999999999999</v>
      </c>
      <c r="P14" s="6">
        <v>0.55999999999999994</v>
      </c>
      <c r="Q14" s="6">
        <v>0.52666666666666662</v>
      </c>
      <c r="R14" s="6">
        <v>0.59333333333333327</v>
      </c>
      <c r="S14" s="5">
        <v>6.6666666666666638E-2</v>
      </c>
    </row>
    <row r="15" spans="1:19" x14ac:dyDescent="0.25">
      <c r="A15" s="21"/>
      <c r="B15" t="s">
        <v>366</v>
      </c>
      <c r="C15" s="21"/>
      <c r="D15">
        <v>0.28000000000000003</v>
      </c>
      <c r="E15">
        <v>0.27</v>
      </c>
      <c r="F15">
        <v>0.31</v>
      </c>
      <c r="G15" s="5">
        <f t="shared" si="8"/>
        <v>3.999999999999998E-2</v>
      </c>
      <c r="H15">
        <v>0.3</v>
      </c>
      <c r="I15">
        <v>0.27</v>
      </c>
      <c r="J15">
        <v>0.34</v>
      </c>
      <c r="K15" s="5">
        <f t="shared" si="9"/>
        <v>7.0000000000000007E-2</v>
      </c>
      <c r="L15">
        <v>0.39</v>
      </c>
      <c r="M15">
        <v>0.3</v>
      </c>
      <c r="N15">
        <v>0.44</v>
      </c>
      <c r="O15" s="5">
        <f t="shared" si="10"/>
        <v>0.14000000000000001</v>
      </c>
      <c r="P15" s="6">
        <v>0.53666666666666663</v>
      </c>
      <c r="Q15" s="6">
        <v>0.48166666666666663</v>
      </c>
      <c r="R15" s="6">
        <v>0.59166666666666656</v>
      </c>
      <c r="S15" s="5">
        <v>0.10999999999999999</v>
      </c>
    </row>
    <row r="16" spans="1:19" ht="15.75" thickBot="1" x14ac:dyDescent="0.3">
      <c r="A16" s="7"/>
      <c r="B16" s="7"/>
      <c r="C16" s="7" t="s">
        <v>362</v>
      </c>
      <c r="D16" s="8">
        <f>AVERAGE(D13:D15)</f>
        <v>0.45</v>
      </c>
      <c r="E16" s="8">
        <f>D16-(G16/2)</f>
        <v>0.4316666666666667</v>
      </c>
      <c r="F16" s="8">
        <f>D16+(G16/2)</f>
        <v>0.46833333333333332</v>
      </c>
      <c r="G16" s="9">
        <f>AVERAGE(G13:G15)</f>
        <v>3.666666666666666E-2</v>
      </c>
      <c r="H16" s="8">
        <f>AVERAGE(H13:H15)</f>
        <v>0.55999999999999994</v>
      </c>
      <c r="I16" s="8">
        <f>H16-(K16/2)</f>
        <v>0.52666666666666662</v>
      </c>
      <c r="J16" s="8">
        <f>H16+(K16/2)</f>
        <v>0.59333333333333327</v>
      </c>
      <c r="K16" s="9">
        <f>AVERAGE(K13:K15)</f>
        <v>6.6666666666666638E-2</v>
      </c>
      <c r="L16" s="8">
        <f>AVERAGE(L13:L15)</f>
        <v>0.53666666666666663</v>
      </c>
      <c r="M16" s="8">
        <f>L16-(O16/2)</f>
        <v>0.48166666666666663</v>
      </c>
      <c r="N16" s="8">
        <f>L16+(O16/2)</f>
        <v>0.59166666666666656</v>
      </c>
      <c r="O16" s="9">
        <f>AVERAGE(O13:O15)</f>
        <v>0.10999999999999999</v>
      </c>
      <c r="P16" s="8">
        <f>AVERAGE(P13:P15)</f>
        <v>0.51555555555555554</v>
      </c>
      <c r="Q16" s="8">
        <f>P16-(S16/2)</f>
        <v>0.48</v>
      </c>
      <c r="R16" s="8">
        <f>P16+(S16/2)</f>
        <v>0.55111111111111111</v>
      </c>
      <c r="S16" s="9">
        <f t="shared" ref="S16" si="11">AVERAGE(S13:S15)</f>
        <v>7.1111111111111097E-2</v>
      </c>
    </row>
    <row r="17" spans="1:19" ht="15.75" thickTop="1" x14ac:dyDescent="0.25">
      <c r="A17" s="21" t="s">
        <v>376</v>
      </c>
      <c r="B17" t="s">
        <v>365</v>
      </c>
      <c r="C17" s="21" t="s">
        <v>361</v>
      </c>
      <c r="D17">
        <v>0.84</v>
      </c>
      <c r="E17">
        <v>0.83</v>
      </c>
      <c r="F17">
        <v>0.85</v>
      </c>
      <c r="G17" s="11">
        <f>F17-E17</f>
        <v>2.0000000000000018E-2</v>
      </c>
      <c r="H17">
        <v>0.64</v>
      </c>
      <c r="I17">
        <v>0.6</v>
      </c>
      <c r="J17">
        <v>0.68</v>
      </c>
      <c r="K17" s="11">
        <f>J17-I17</f>
        <v>8.0000000000000071E-2</v>
      </c>
      <c r="L17">
        <v>0.59</v>
      </c>
      <c r="M17">
        <v>0.54</v>
      </c>
      <c r="N17">
        <v>0.65</v>
      </c>
      <c r="O17" s="11">
        <f>N17-M17</f>
        <v>0.10999999999999999</v>
      </c>
      <c r="P17" s="6">
        <v>0.39666666666666667</v>
      </c>
      <c r="Q17" s="6">
        <v>0.3783333333333333</v>
      </c>
      <c r="R17" s="6">
        <v>0.41500000000000004</v>
      </c>
      <c r="S17" s="5">
        <v>3.6666666666666681E-2</v>
      </c>
    </row>
    <row r="18" spans="1:19" x14ac:dyDescent="0.25">
      <c r="A18" s="21"/>
      <c r="B18" t="s">
        <v>367</v>
      </c>
      <c r="C18" s="21"/>
      <c r="D18">
        <v>0.18</v>
      </c>
      <c r="E18">
        <v>0.16</v>
      </c>
      <c r="F18">
        <v>0.2</v>
      </c>
      <c r="G18" s="5">
        <f t="shared" ref="G18:G19" si="12">F18-E18</f>
        <v>4.0000000000000008E-2</v>
      </c>
      <c r="H18">
        <v>0.25</v>
      </c>
      <c r="I18">
        <v>0.23</v>
      </c>
      <c r="J18">
        <v>0.28999999999999998</v>
      </c>
      <c r="K18" s="5">
        <f>J18-I18</f>
        <v>5.999999999999997E-2</v>
      </c>
      <c r="L18">
        <v>0.41</v>
      </c>
      <c r="M18">
        <v>0.36</v>
      </c>
      <c r="N18">
        <v>0.48</v>
      </c>
      <c r="O18" s="5">
        <f>N18-M18</f>
        <v>0.12</v>
      </c>
      <c r="P18" s="6">
        <v>0.38000000000000006</v>
      </c>
      <c r="Q18" s="6">
        <v>0.33833333333333337</v>
      </c>
      <c r="R18" s="6">
        <v>0.42166666666666675</v>
      </c>
      <c r="S18" s="5">
        <v>8.3333333333333329E-2</v>
      </c>
    </row>
    <row r="19" spans="1:19" x14ac:dyDescent="0.25">
      <c r="A19" s="21"/>
      <c r="B19" t="s">
        <v>366</v>
      </c>
      <c r="C19" s="21"/>
      <c r="D19">
        <v>0.17</v>
      </c>
      <c r="E19">
        <v>0.15</v>
      </c>
      <c r="F19">
        <v>0.2</v>
      </c>
      <c r="G19" s="5">
        <f t="shared" si="12"/>
        <v>5.0000000000000017E-2</v>
      </c>
      <c r="H19">
        <v>0.25</v>
      </c>
      <c r="I19">
        <v>0.2</v>
      </c>
      <c r="J19">
        <v>0.31</v>
      </c>
      <c r="K19" s="5">
        <f t="shared" ref="K19" si="13">J19-I19</f>
        <v>0.10999999999999999</v>
      </c>
      <c r="L19">
        <v>0.31</v>
      </c>
      <c r="M19">
        <v>0.22</v>
      </c>
      <c r="N19">
        <v>0.39</v>
      </c>
      <c r="O19" s="5">
        <f t="shared" ref="O19" si="14">N19-M19</f>
        <v>0.17</v>
      </c>
      <c r="P19">
        <v>0.4366666666666667</v>
      </c>
      <c r="Q19">
        <v>0.37000000000000005</v>
      </c>
      <c r="R19">
        <v>0.50333333333333341</v>
      </c>
      <c r="S19" s="5">
        <v>0.13333333333333333</v>
      </c>
    </row>
    <row r="20" spans="1:19" x14ac:dyDescent="0.25">
      <c r="A20" s="21"/>
      <c r="C20" t="s">
        <v>362</v>
      </c>
      <c r="D20" s="3">
        <f>AVERAGE(D17:D19)</f>
        <v>0.39666666666666667</v>
      </c>
      <c r="E20" s="3">
        <f>D20-(G20/2)</f>
        <v>0.3783333333333333</v>
      </c>
      <c r="F20" s="3">
        <f>D20+(G20/2)</f>
        <v>0.41500000000000004</v>
      </c>
      <c r="G20" s="5">
        <f>AVERAGE(G17:G19)</f>
        <v>3.6666666666666681E-2</v>
      </c>
      <c r="H20" s="3">
        <f>AVERAGE(H17:H19)</f>
        <v>0.38000000000000006</v>
      </c>
      <c r="I20" s="3">
        <f>H20-(K20/2)</f>
        <v>0.33833333333333337</v>
      </c>
      <c r="J20" s="3">
        <f>H20+(K20/2)</f>
        <v>0.42166666666666675</v>
      </c>
      <c r="K20" s="5">
        <f>AVERAGE(K17:K19)</f>
        <v>8.3333333333333329E-2</v>
      </c>
      <c r="L20" s="3">
        <f>AVERAGE(L17:L19)</f>
        <v>0.4366666666666667</v>
      </c>
      <c r="M20" s="3">
        <f>L20-(O20/2)</f>
        <v>0.37000000000000005</v>
      </c>
      <c r="N20" s="3">
        <f>L20+(O20/2)</f>
        <v>0.50333333333333341</v>
      </c>
      <c r="O20" s="5">
        <f>AVERAGE(O17:O19)</f>
        <v>0.13333333333333333</v>
      </c>
      <c r="P20" s="3">
        <f>AVERAGE(P17:P19)</f>
        <v>0.40444444444444444</v>
      </c>
      <c r="Q20" s="3">
        <f>P20-(S20/2)</f>
        <v>0.36222222222222222</v>
      </c>
      <c r="R20" s="3">
        <f>P20+(S20/2)</f>
        <v>0.44666666666666666</v>
      </c>
      <c r="S20" s="5">
        <f t="shared" ref="S20" si="15">AVERAGE(S17:S19)</f>
        <v>8.4444444444444447E-2</v>
      </c>
    </row>
    <row r="21" spans="1:19" x14ac:dyDescent="0.25">
      <c r="A21" s="21"/>
      <c r="G21" s="5"/>
      <c r="K21" s="5"/>
      <c r="O21" s="5"/>
      <c r="S21" s="5"/>
    </row>
    <row r="22" spans="1:19" x14ac:dyDescent="0.25">
      <c r="A22" s="21"/>
      <c r="B22" t="s">
        <v>365</v>
      </c>
      <c r="C22" s="21" t="s">
        <v>363</v>
      </c>
      <c r="D22">
        <v>0.76</v>
      </c>
      <c r="E22">
        <v>0.73</v>
      </c>
      <c r="F22">
        <v>0.78</v>
      </c>
      <c r="G22" s="5">
        <f>F22-E22</f>
        <v>5.0000000000000044E-2</v>
      </c>
      <c r="H22">
        <v>0.82</v>
      </c>
      <c r="I22">
        <v>0.73</v>
      </c>
      <c r="J22">
        <v>0.9</v>
      </c>
      <c r="K22" s="5">
        <f>J22-I22</f>
        <v>0.17000000000000004</v>
      </c>
      <c r="L22">
        <v>0.78</v>
      </c>
      <c r="M22">
        <v>0.49</v>
      </c>
      <c r="N22">
        <v>0.84</v>
      </c>
      <c r="O22" s="5">
        <f>N22-M22</f>
        <v>0.35</v>
      </c>
      <c r="P22" s="6">
        <v>0.65333333333333332</v>
      </c>
      <c r="Q22" s="6">
        <v>0.59499999999999997</v>
      </c>
      <c r="R22" s="6">
        <v>0.71166666666666667</v>
      </c>
      <c r="S22" s="5">
        <v>0.11666666666666668</v>
      </c>
    </row>
    <row r="23" spans="1:19" x14ac:dyDescent="0.25">
      <c r="A23" s="21"/>
      <c r="B23" t="s">
        <v>367</v>
      </c>
      <c r="C23" s="21"/>
      <c r="D23">
        <v>0.5</v>
      </c>
      <c r="E23">
        <v>0.46</v>
      </c>
      <c r="F23">
        <v>0.63</v>
      </c>
      <c r="G23" s="5">
        <f t="shared" ref="G23:G24" si="16">F23-E23</f>
        <v>0.16999999999999998</v>
      </c>
      <c r="H23">
        <v>0.34</v>
      </c>
      <c r="I23">
        <v>0.22</v>
      </c>
      <c r="J23">
        <v>0.41</v>
      </c>
      <c r="K23" s="5">
        <f t="shared" ref="K23:K24" si="17">J23-I23</f>
        <v>0.18999999999999997</v>
      </c>
      <c r="L23">
        <v>0.63</v>
      </c>
      <c r="M23">
        <v>0.34</v>
      </c>
      <c r="N23">
        <v>0.93</v>
      </c>
      <c r="O23" s="5">
        <f t="shared" ref="O23:O24" si="18">N23-M23</f>
        <v>0.59000000000000008</v>
      </c>
      <c r="P23" s="6">
        <v>0.52333333333333332</v>
      </c>
      <c r="Q23" s="6">
        <v>0.41833333333333328</v>
      </c>
      <c r="R23" s="6">
        <v>0.6283333333333333</v>
      </c>
      <c r="S23" s="5">
        <v>0.21000000000000005</v>
      </c>
    </row>
    <row r="24" spans="1:19" x14ac:dyDescent="0.25">
      <c r="A24" s="21"/>
      <c r="B24" t="s">
        <v>366</v>
      </c>
      <c r="C24" s="21"/>
      <c r="D24">
        <v>0.7</v>
      </c>
      <c r="E24">
        <v>0.63</v>
      </c>
      <c r="F24">
        <v>0.76</v>
      </c>
      <c r="G24" s="5">
        <f t="shared" si="16"/>
        <v>0.13</v>
      </c>
      <c r="H24">
        <v>0.41</v>
      </c>
      <c r="I24">
        <v>0.28999999999999998</v>
      </c>
      <c r="J24">
        <v>0.56000000000000005</v>
      </c>
      <c r="K24" s="5">
        <f t="shared" si="17"/>
        <v>0.27000000000000007</v>
      </c>
      <c r="L24">
        <v>0.44</v>
      </c>
      <c r="M24">
        <v>0.33</v>
      </c>
      <c r="N24">
        <v>0.56000000000000005</v>
      </c>
      <c r="O24" s="5">
        <f t="shared" si="18"/>
        <v>0.23000000000000004</v>
      </c>
      <c r="P24">
        <v>0.6166666666666667</v>
      </c>
      <c r="Q24">
        <v>0.42166666666666663</v>
      </c>
      <c r="R24">
        <v>0.81166666666666676</v>
      </c>
      <c r="S24" s="5">
        <v>0.39000000000000007</v>
      </c>
    </row>
    <row r="25" spans="1:19" x14ac:dyDescent="0.25">
      <c r="A25" s="21"/>
      <c r="C25" t="s">
        <v>362</v>
      </c>
      <c r="D25" s="3">
        <f>AVERAGE(D22:D24)</f>
        <v>0.65333333333333332</v>
      </c>
      <c r="E25" s="3">
        <f>D25-(G25/2)</f>
        <v>0.59499999999999997</v>
      </c>
      <c r="F25" s="3">
        <f>D25+(G25/2)</f>
        <v>0.71166666666666667</v>
      </c>
      <c r="G25" s="5">
        <f>AVERAGE(G22:G24)</f>
        <v>0.11666666666666668</v>
      </c>
      <c r="H25" s="3">
        <f>AVERAGE(H22:H24)</f>
        <v>0.52333333333333332</v>
      </c>
      <c r="I25" s="3">
        <f>H25-(K25/2)</f>
        <v>0.41833333333333328</v>
      </c>
      <c r="J25" s="3">
        <f>H25+(K25/2)</f>
        <v>0.6283333333333333</v>
      </c>
      <c r="K25" s="5">
        <f>AVERAGE(K22:K24)</f>
        <v>0.21000000000000005</v>
      </c>
      <c r="L25" s="3">
        <f>AVERAGE(L22:L24)</f>
        <v>0.6166666666666667</v>
      </c>
      <c r="M25" s="3">
        <f>L25-(O25/2)</f>
        <v>0.42166666666666663</v>
      </c>
      <c r="N25" s="3">
        <f>L25+(O25/2)</f>
        <v>0.81166666666666676</v>
      </c>
      <c r="O25" s="5">
        <f>AVERAGE(O22:O24)</f>
        <v>0.39000000000000007</v>
      </c>
      <c r="P25" s="3">
        <f>AVERAGE(P22:P24)</f>
        <v>0.59777777777777785</v>
      </c>
      <c r="Q25" s="3">
        <f>P25-(S25/2)</f>
        <v>0.47833333333333339</v>
      </c>
      <c r="R25" s="3">
        <f>P25+(S25/2)</f>
        <v>0.71722222222222232</v>
      </c>
      <c r="S25" s="5">
        <f t="shared" ref="S25" si="19">AVERAGE(S22:S24)</f>
        <v>0.23888888888888893</v>
      </c>
    </row>
    <row r="26" spans="1:19" x14ac:dyDescent="0.25">
      <c r="A26" s="21"/>
      <c r="G26" s="5"/>
      <c r="K26" s="5"/>
      <c r="O26" s="5"/>
      <c r="S26" s="5"/>
    </row>
    <row r="27" spans="1:19" x14ac:dyDescent="0.25">
      <c r="A27" s="21"/>
      <c r="B27" t="s">
        <v>365</v>
      </c>
      <c r="C27" s="21" t="s">
        <v>364</v>
      </c>
      <c r="D27">
        <v>0.81</v>
      </c>
      <c r="E27">
        <v>0.8</v>
      </c>
      <c r="F27">
        <v>0.82</v>
      </c>
      <c r="G27" s="5">
        <f>F27-E27</f>
        <v>1.9999999999999907E-2</v>
      </c>
      <c r="H27">
        <v>0.75</v>
      </c>
      <c r="I27">
        <v>0.71</v>
      </c>
      <c r="J27">
        <v>0.78</v>
      </c>
      <c r="K27" s="5">
        <f>J27-I27</f>
        <v>7.0000000000000062E-2</v>
      </c>
      <c r="L27">
        <v>0.65</v>
      </c>
      <c r="M27">
        <v>0.53</v>
      </c>
      <c r="N27">
        <v>0.69</v>
      </c>
      <c r="O27" s="5">
        <f>N27-M27</f>
        <v>0.15999999999999992</v>
      </c>
      <c r="P27" s="6">
        <v>0.44</v>
      </c>
      <c r="Q27" s="6">
        <v>0.42166666666666669</v>
      </c>
      <c r="R27" s="6">
        <v>0.45833333333333331</v>
      </c>
      <c r="S27" s="5">
        <v>3.6666666666666646E-2</v>
      </c>
    </row>
    <row r="28" spans="1:19" x14ac:dyDescent="0.25">
      <c r="A28" s="21"/>
      <c r="B28" t="s">
        <v>367</v>
      </c>
      <c r="C28" s="21"/>
      <c r="D28">
        <v>0.26</v>
      </c>
      <c r="E28">
        <v>0.24</v>
      </c>
      <c r="F28">
        <v>0.28999999999999998</v>
      </c>
      <c r="G28" s="5">
        <f t="shared" ref="G28:G29" si="20">F28-E28</f>
        <v>4.9999999999999989E-2</v>
      </c>
      <c r="H28">
        <v>0.31</v>
      </c>
      <c r="I28">
        <v>0.24</v>
      </c>
      <c r="J28">
        <v>0.36</v>
      </c>
      <c r="K28" s="5">
        <f t="shared" ref="K28:K29" si="21">J28-I28</f>
        <v>0.12</v>
      </c>
      <c r="L28">
        <v>0.51</v>
      </c>
      <c r="M28">
        <v>0.4</v>
      </c>
      <c r="N28">
        <v>0.56999999999999995</v>
      </c>
      <c r="O28" s="5">
        <f t="shared" ref="O28:O29" si="22">N28-M28</f>
        <v>0.16999999999999993</v>
      </c>
      <c r="P28" s="6">
        <v>0.46666666666666673</v>
      </c>
      <c r="Q28" s="6">
        <v>0.41666666666666674</v>
      </c>
      <c r="R28" s="6">
        <v>0.51666666666666672</v>
      </c>
      <c r="S28" s="5">
        <v>0.10000000000000003</v>
      </c>
    </row>
    <row r="29" spans="1:19" x14ac:dyDescent="0.25">
      <c r="A29" s="21"/>
      <c r="B29" t="s">
        <v>366</v>
      </c>
      <c r="C29" s="21"/>
      <c r="D29">
        <v>0.25</v>
      </c>
      <c r="E29">
        <v>0.24</v>
      </c>
      <c r="F29">
        <v>0.28000000000000003</v>
      </c>
      <c r="G29" s="5">
        <f t="shared" si="20"/>
        <v>4.0000000000000036E-2</v>
      </c>
      <c r="H29">
        <v>0.34</v>
      </c>
      <c r="I29">
        <v>0.28999999999999998</v>
      </c>
      <c r="J29">
        <v>0.4</v>
      </c>
      <c r="K29" s="5">
        <f t="shared" si="21"/>
        <v>0.11000000000000004</v>
      </c>
      <c r="L29">
        <v>0.39</v>
      </c>
      <c r="M29">
        <v>0.31</v>
      </c>
      <c r="N29">
        <v>0.46</v>
      </c>
      <c r="O29" s="5">
        <f t="shared" si="22"/>
        <v>0.15000000000000002</v>
      </c>
      <c r="P29">
        <v>0.51666666666666672</v>
      </c>
      <c r="Q29">
        <v>0.43666666666666676</v>
      </c>
      <c r="R29">
        <v>0.59666666666666668</v>
      </c>
      <c r="S29" s="5">
        <v>0.15999999999999995</v>
      </c>
    </row>
    <row r="30" spans="1:19" ht="15.75" thickBot="1" x14ac:dyDescent="0.3">
      <c r="A30" s="7"/>
      <c r="B30" s="7"/>
      <c r="C30" s="7" t="s">
        <v>362</v>
      </c>
      <c r="D30" s="8">
        <f>AVERAGE(D27:D29)</f>
        <v>0.44</v>
      </c>
      <c r="E30" s="8">
        <f>D30-(G30/2)</f>
        <v>0.42166666666666669</v>
      </c>
      <c r="F30" s="8">
        <f>D30+(G30/2)</f>
        <v>0.45833333333333331</v>
      </c>
      <c r="G30" s="9">
        <f>AVERAGE(G27:G29)</f>
        <v>3.6666666666666646E-2</v>
      </c>
      <c r="H30" s="12">
        <f>AVERAGE(H27:H29)</f>
        <v>0.46666666666666673</v>
      </c>
      <c r="I30" s="8">
        <f>H30-(K30/2)</f>
        <v>0.41666666666666674</v>
      </c>
      <c r="J30" s="8">
        <f>H30+(K30/2)</f>
        <v>0.51666666666666672</v>
      </c>
      <c r="K30" s="9">
        <f>AVERAGE(K27:K29)</f>
        <v>0.10000000000000003</v>
      </c>
      <c r="L30" s="8">
        <f>AVERAGE(L27:L29)</f>
        <v>0.51666666666666672</v>
      </c>
      <c r="M30" s="8">
        <f>L30-(O30/2)</f>
        <v>0.43666666666666676</v>
      </c>
      <c r="N30" s="8">
        <f>L30+(O30/2)</f>
        <v>0.59666666666666668</v>
      </c>
      <c r="O30" s="9">
        <f>AVERAGE(O27:O29)</f>
        <v>0.15999999999999995</v>
      </c>
      <c r="P30" s="8">
        <f>AVERAGE(P27:P29)</f>
        <v>0.47444444444444445</v>
      </c>
      <c r="Q30" s="8">
        <f>P30-(S30/2)</f>
        <v>0.42499999999999999</v>
      </c>
      <c r="R30" s="8">
        <f>P30+(S30/2)</f>
        <v>0.52388888888888885</v>
      </c>
      <c r="S30" s="9">
        <f t="shared" ref="S30" si="23">AVERAGE(S27:S29)</f>
        <v>9.8888888888888873E-2</v>
      </c>
    </row>
    <row r="31" spans="1:19" ht="15.75" thickTop="1" x14ac:dyDescent="0.25">
      <c r="A31" s="21" t="s">
        <v>377</v>
      </c>
      <c r="B31" t="s">
        <v>365</v>
      </c>
      <c r="C31" s="21" t="s">
        <v>361</v>
      </c>
      <c r="D31">
        <v>0.9</v>
      </c>
      <c r="E31">
        <v>0.9</v>
      </c>
      <c r="F31">
        <v>0.91</v>
      </c>
      <c r="G31" s="5">
        <v>1.0000000000000009E-2</v>
      </c>
      <c r="H31">
        <v>0.54</v>
      </c>
      <c r="I31">
        <v>0.38</v>
      </c>
      <c r="J31">
        <v>0.72</v>
      </c>
      <c r="K31" s="5">
        <v>0.33999999999999997</v>
      </c>
      <c r="L31">
        <v>0.47</v>
      </c>
      <c r="M31">
        <v>0.39</v>
      </c>
      <c r="N31">
        <v>0.59</v>
      </c>
      <c r="O31" s="5">
        <v>0.19999999999999996</v>
      </c>
      <c r="P31" s="13">
        <v>0.38000000000000006</v>
      </c>
      <c r="Q31" s="13">
        <v>0.35333333333333339</v>
      </c>
      <c r="R31" s="13">
        <v>0.40666666666666673</v>
      </c>
      <c r="S31" s="14">
        <v>5.3333333333333344E-2</v>
      </c>
    </row>
    <row r="32" spans="1:19" x14ac:dyDescent="0.25">
      <c r="A32" s="21"/>
      <c r="B32" t="s">
        <v>367</v>
      </c>
      <c r="C32" s="21"/>
      <c r="D32">
        <v>0.12</v>
      </c>
      <c r="E32">
        <v>0.08</v>
      </c>
      <c r="F32">
        <v>0.19</v>
      </c>
      <c r="G32" s="5">
        <v>0.11</v>
      </c>
      <c r="H32">
        <v>0.5</v>
      </c>
      <c r="I32">
        <v>0.4</v>
      </c>
      <c r="J32">
        <v>0.56999999999999995</v>
      </c>
      <c r="K32" s="5">
        <v>0.16999999999999993</v>
      </c>
      <c r="L32">
        <v>0.39</v>
      </c>
      <c r="M32">
        <v>0.33</v>
      </c>
      <c r="N32">
        <v>0.44</v>
      </c>
      <c r="O32" s="5">
        <v>0.10999999999999999</v>
      </c>
      <c r="P32" s="13">
        <v>0.42</v>
      </c>
      <c r="Q32" s="13">
        <v>0.31833333333333336</v>
      </c>
      <c r="R32" s="13">
        <v>0.52166666666666661</v>
      </c>
      <c r="S32" s="14">
        <v>0.20333333333333328</v>
      </c>
    </row>
    <row r="33" spans="1:19" x14ac:dyDescent="0.25">
      <c r="A33" s="21"/>
      <c r="B33" t="s">
        <v>366</v>
      </c>
      <c r="C33" s="21"/>
      <c r="D33">
        <v>0.12</v>
      </c>
      <c r="E33">
        <v>0.1</v>
      </c>
      <c r="F33">
        <v>0.14000000000000001</v>
      </c>
      <c r="G33" s="5">
        <v>4.0000000000000008E-2</v>
      </c>
      <c r="H33">
        <v>0.22</v>
      </c>
      <c r="I33">
        <v>0.18</v>
      </c>
      <c r="J33">
        <v>0.28000000000000003</v>
      </c>
      <c r="K33" s="5">
        <v>0.10000000000000003</v>
      </c>
      <c r="L33">
        <v>0.22</v>
      </c>
      <c r="M33">
        <v>0.16</v>
      </c>
      <c r="N33">
        <v>0.27</v>
      </c>
      <c r="O33" s="5">
        <v>0.11000000000000001</v>
      </c>
      <c r="P33" s="13">
        <v>0.36000000000000004</v>
      </c>
      <c r="Q33" s="13">
        <v>0.29000000000000004</v>
      </c>
      <c r="R33" s="13">
        <v>0.43000000000000005</v>
      </c>
      <c r="S33" s="14">
        <v>0.13999999999999999</v>
      </c>
    </row>
    <row r="34" spans="1:19" x14ac:dyDescent="0.25">
      <c r="A34" s="21"/>
      <c r="C34" t="s">
        <v>362</v>
      </c>
      <c r="D34" s="3">
        <v>0.38000000000000006</v>
      </c>
      <c r="E34" s="3">
        <v>0.35333333333333339</v>
      </c>
      <c r="F34" s="3">
        <v>0.40666666666666673</v>
      </c>
      <c r="G34" s="5">
        <v>5.3333333333333344E-2</v>
      </c>
      <c r="H34" s="3">
        <v>0.42</v>
      </c>
      <c r="I34" s="3">
        <v>0.31833333333333336</v>
      </c>
      <c r="J34" s="3">
        <v>0.52166666666666661</v>
      </c>
      <c r="K34" s="5">
        <v>0.20333333333333328</v>
      </c>
      <c r="L34" s="3">
        <v>0.36000000000000004</v>
      </c>
      <c r="M34" s="3">
        <v>0.29000000000000004</v>
      </c>
      <c r="N34" s="3">
        <v>0.43000000000000005</v>
      </c>
      <c r="O34" s="5">
        <v>0.13999999999999999</v>
      </c>
      <c r="P34" s="3">
        <f>AVERAGE(P31:P33)</f>
        <v>0.38666666666666671</v>
      </c>
      <c r="Q34" s="3">
        <f>P34-(S34/2)</f>
        <v>0.32055555555555559</v>
      </c>
      <c r="R34" s="3">
        <f>P34+(S34/2)</f>
        <v>0.45277777777777783</v>
      </c>
      <c r="S34" s="14">
        <f t="shared" ref="S34" si="24">AVERAGE(S31:S33)</f>
        <v>0.13222222222222221</v>
      </c>
    </row>
    <row r="35" spans="1:19" x14ac:dyDescent="0.25">
      <c r="A35" s="21"/>
      <c r="G35" s="5"/>
      <c r="K35" s="5"/>
      <c r="O35" s="5"/>
      <c r="P35" s="15"/>
      <c r="Q35" s="15"/>
      <c r="R35" s="15"/>
      <c r="S35" s="14"/>
    </row>
    <row r="36" spans="1:19" x14ac:dyDescent="0.25">
      <c r="A36" s="21"/>
      <c r="B36" t="s">
        <v>365</v>
      </c>
      <c r="C36" s="21" t="s">
        <v>363</v>
      </c>
      <c r="D36">
        <v>1</v>
      </c>
      <c r="E36">
        <v>0</v>
      </c>
      <c r="F36">
        <v>1</v>
      </c>
      <c r="G36" s="5">
        <v>1</v>
      </c>
      <c r="H36">
        <v>0.95</v>
      </c>
      <c r="I36">
        <v>0.93</v>
      </c>
      <c r="J36">
        <v>0.96</v>
      </c>
      <c r="K36" s="5">
        <v>2.9999999999999916E-2</v>
      </c>
      <c r="L36">
        <v>0.57999999999999996</v>
      </c>
      <c r="M36">
        <v>0.52</v>
      </c>
      <c r="N36">
        <v>0.9</v>
      </c>
      <c r="O36" s="5">
        <v>0.38</v>
      </c>
      <c r="P36" s="13">
        <v>0.68666666666666665</v>
      </c>
      <c r="Q36" s="13">
        <v>0.34333333333333332</v>
      </c>
      <c r="R36" s="13">
        <v>1.03</v>
      </c>
      <c r="S36" s="14">
        <v>0.68666666666666665</v>
      </c>
    </row>
    <row r="37" spans="1:19" x14ac:dyDescent="0.25">
      <c r="A37" s="21"/>
      <c r="B37" t="s">
        <v>367</v>
      </c>
      <c r="C37" s="21"/>
      <c r="D37">
        <v>0.7</v>
      </c>
      <c r="E37">
        <v>0</v>
      </c>
      <c r="F37">
        <v>1</v>
      </c>
      <c r="G37" s="5">
        <v>1</v>
      </c>
      <c r="H37">
        <v>0.08</v>
      </c>
      <c r="I37">
        <v>0.05</v>
      </c>
      <c r="J37">
        <v>0.11</v>
      </c>
      <c r="K37" s="5">
        <v>0.06</v>
      </c>
      <c r="L37">
        <v>0.71</v>
      </c>
      <c r="M37">
        <v>0.11</v>
      </c>
      <c r="N37">
        <v>0.77</v>
      </c>
      <c r="O37" s="5">
        <v>0.66</v>
      </c>
      <c r="P37" s="13">
        <v>0.55333333333333334</v>
      </c>
      <c r="Q37" s="13">
        <v>0.45333333333333337</v>
      </c>
      <c r="R37" s="13">
        <v>0.65333333333333332</v>
      </c>
      <c r="S37" s="14">
        <v>0.19999999999999996</v>
      </c>
    </row>
    <row r="38" spans="1:19" x14ac:dyDescent="0.25">
      <c r="A38" s="21"/>
      <c r="B38" t="s">
        <v>366</v>
      </c>
      <c r="C38" s="21"/>
      <c r="D38">
        <v>0.36</v>
      </c>
      <c r="E38">
        <v>0.33</v>
      </c>
      <c r="F38">
        <v>0.39</v>
      </c>
      <c r="G38" s="5">
        <v>0.06</v>
      </c>
      <c r="H38">
        <v>0.63</v>
      </c>
      <c r="I38">
        <v>0.18</v>
      </c>
      <c r="J38">
        <v>0.69</v>
      </c>
      <c r="K38" s="5">
        <v>0.51</v>
      </c>
      <c r="L38">
        <v>0.41</v>
      </c>
      <c r="M38">
        <v>0.13</v>
      </c>
      <c r="N38">
        <v>1</v>
      </c>
      <c r="O38" s="5">
        <v>0.87</v>
      </c>
      <c r="P38" s="13">
        <v>0.56666666666666665</v>
      </c>
      <c r="Q38" s="13">
        <v>0.24833333333333329</v>
      </c>
      <c r="R38" s="13">
        <v>0.88500000000000001</v>
      </c>
      <c r="S38" s="14">
        <v>0.63666666666666671</v>
      </c>
    </row>
    <row r="39" spans="1:19" x14ac:dyDescent="0.25">
      <c r="A39" s="21"/>
      <c r="C39" t="s">
        <v>362</v>
      </c>
      <c r="D39" s="3">
        <v>0.68666666666666665</v>
      </c>
      <c r="E39" s="3">
        <v>0.34333333333333332</v>
      </c>
      <c r="F39" s="3">
        <v>1.03</v>
      </c>
      <c r="G39" s="5">
        <v>0.68666666666666665</v>
      </c>
      <c r="H39" s="3">
        <v>0.55333333333333334</v>
      </c>
      <c r="I39" s="3">
        <v>0.45333333333333337</v>
      </c>
      <c r="J39" s="3">
        <v>0.65333333333333332</v>
      </c>
      <c r="K39" s="5">
        <v>0.19999999999999996</v>
      </c>
      <c r="L39" s="3">
        <v>0.56666666666666665</v>
      </c>
      <c r="M39" s="3">
        <v>0.24833333333333329</v>
      </c>
      <c r="N39" s="3">
        <v>0.88500000000000001</v>
      </c>
      <c r="O39" s="5">
        <v>0.63666666666666671</v>
      </c>
      <c r="P39" s="3">
        <f>AVERAGE(P36:P38)</f>
        <v>0.60222222222222221</v>
      </c>
      <c r="Q39" s="3">
        <f>P39-(S39/2)</f>
        <v>0.34833333333333333</v>
      </c>
      <c r="R39" s="3">
        <f>P39+(S39/2)</f>
        <v>0.85611111111111104</v>
      </c>
      <c r="S39" s="14">
        <f t="shared" ref="S39" si="25">AVERAGE(S36:S38)</f>
        <v>0.50777777777777777</v>
      </c>
    </row>
    <row r="40" spans="1:19" x14ac:dyDescent="0.25">
      <c r="A40" s="21"/>
      <c r="G40" s="5"/>
      <c r="K40" s="5"/>
      <c r="O40" s="5"/>
      <c r="P40" s="15"/>
      <c r="Q40" s="15"/>
      <c r="R40" s="15"/>
      <c r="S40" s="14"/>
    </row>
    <row r="41" spans="1:19" x14ac:dyDescent="0.25">
      <c r="A41" s="21"/>
      <c r="B41" t="s">
        <v>365</v>
      </c>
      <c r="C41" s="21" t="s">
        <v>364</v>
      </c>
      <c r="D41">
        <v>0.89</v>
      </c>
      <c r="E41">
        <v>0</v>
      </c>
      <c r="F41">
        <v>0.9</v>
      </c>
      <c r="G41" s="5">
        <v>0.9</v>
      </c>
      <c r="H41">
        <v>0.77</v>
      </c>
      <c r="I41">
        <v>0.76</v>
      </c>
      <c r="J41">
        <v>0.79</v>
      </c>
      <c r="K41" s="5">
        <v>3.0000000000000027E-2</v>
      </c>
      <c r="L41">
        <v>0.56999999999999995</v>
      </c>
      <c r="M41">
        <v>0.52</v>
      </c>
      <c r="N41">
        <v>0.67</v>
      </c>
      <c r="O41">
        <v>0.15000000000000002</v>
      </c>
      <c r="P41" s="13">
        <v>0.43</v>
      </c>
      <c r="Q41" s="13">
        <v>-1.1100000000000001</v>
      </c>
      <c r="R41" s="15">
        <v>0.62</v>
      </c>
      <c r="S41" s="15">
        <v>0.38000000000000006</v>
      </c>
    </row>
    <row r="42" spans="1:19" x14ac:dyDescent="0.25">
      <c r="A42" s="21"/>
      <c r="B42" t="s">
        <v>367</v>
      </c>
      <c r="C42" s="21"/>
      <c r="D42">
        <v>0.18</v>
      </c>
      <c r="E42">
        <v>0</v>
      </c>
      <c r="F42">
        <v>0.19</v>
      </c>
      <c r="G42" s="5">
        <v>0.19</v>
      </c>
      <c r="H42">
        <v>0.15</v>
      </c>
      <c r="I42">
        <v>0.1</v>
      </c>
      <c r="J42">
        <v>0.2</v>
      </c>
      <c r="K42" s="5">
        <v>0.1</v>
      </c>
      <c r="L42">
        <v>0.49</v>
      </c>
      <c r="M42">
        <v>0.18</v>
      </c>
      <c r="N42">
        <v>0.54</v>
      </c>
      <c r="O42" s="5">
        <v>0.36000000000000004</v>
      </c>
      <c r="P42" s="13">
        <v>0.40000000000000008</v>
      </c>
      <c r="Q42" s="13">
        <v>0.36500000000000005</v>
      </c>
      <c r="R42" s="13">
        <v>0.43500000000000011</v>
      </c>
      <c r="S42" s="14">
        <v>7.0000000000000021E-2</v>
      </c>
    </row>
    <row r="43" spans="1:19" x14ac:dyDescent="0.25">
      <c r="A43" s="21"/>
      <c r="B43" t="s">
        <v>366</v>
      </c>
      <c r="C43" s="21"/>
      <c r="D43">
        <v>0.22</v>
      </c>
      <c r="E43">
        <v>0.19</v>
      </c>
      <c r="F43">
        <v>0.24</v>
      </c>
      <c r="G43" s="5">
        <v>4.9999999999999989E-2</v>
      </c>
      <c r="H43">
        <v>0.28000000000000003</v>
      </c>
      <c r="I43">
        <v>0.24</v>
      </c>
      <c r="J43">
        <v>0.32</v>
      </c>
      <c r="K43" s="5">
        <v>8.0000000000000016E-2</v>
      </c>
      <c r="L43">
        <v>0.27</v>
      </c>
      <c r="M43">
        <v>0.18</v>
      </c>
      <c r="N43">
        <v>0.34</v>
      </c>
      <c r="O43" s="5">
        <v>0.16000000000000003</v>
      </c>
      <c r="P43" s="13">
        <v>0.44333333333333336</v>
      </c>
      <c r="Q43" s="13">
        <v>0.33166666666666667</v>
      </c>
      <c r="R43" s="13">
        <v>0.55500000000000005</v>
      </c>
      <c r="S43" s="14">
        <v>0.22333333333333336</v>
      </c>
    </row>
    <row r="44" spans="1:19" ht="15.75" thickBot="1" x14ac:dyDescent="0.3">
      <c r="A44" s="7"/>
      <c r="B44" s="7"/>
      <c r="C44" s="7" t="s">
        <v>362</v>
      </c>
      <c r="D44" s="8">
        <v>0.43</v>
      </c>
      <c r="E44" s="8">
        <v>-1.1100000000000001</v>
      </c>
      <c r="F44" s="10">
        <v>0.62</v>
      </c>
      <c r="G44" s="9">
        <v>0.38000000000000006</v>
      </c>
      <c r="H44" s="8">
        <v>0.40000000000000008</v>
      </c>
      <c r="I44" s="8">
        <v>0.36500000000000005</v>
      </c>
      <c r="J44" s="8">
        <v>0.43500000000000011</v>
      </c>
      <c r="K44" s="9">
        <v>7.0000000000000021E-2</v>
      </c>
      <c r="L44" s="8">
        <v>0.44333333333333336</v>
      </c>
      <c r="M44" s="8">
        <v>0.33166666666666667</v>
      </c>
      <c r="N44" s="8">
        <v>0.55500000000000005</v>
      </c>
      <c r="O44" s="9">
        <v>0.22333333333333336</v>
      </c>
      <c r="P44" s="8">
        <f>AVERAGE(P41:P43)</f>
        <v>0.42444444444444446</v>
      </c>
      <c r="Q44" s="8">
        <f>P44-(S44/2)</f>
        <v>0.31222222222222223</v>
      </c>
      <c r="R44" s="8">
        <f>P44+(S44/2)</f>
        <v>0.53666666666666674</v>
      </c>
      <c r="S44" s="16">
        <f t="shared" ref="S44" si="26">AVERAGE(S41:S43)</f>
        <v>0.22444444444444447</v>
      </c>
    </row>
    <row r="45" spans="1:19" ht="15.75" thickTop="1" x14ac:dyDescent="0.25"/>
  </sheetData>
  <mergeCells count="19">
    <mergeCell ref="A31:A43"/>
    <mergeCell ref="C31:C33"/>
    <mergeCell ref="C36:C38"/>
    <mergeCell ref="C41:C43"/>
    <mergeCell ref="H1:K1"/>
    <mergeCell ref="L1:O1"/>
    <mergeCell ref="P1:S1"/>
    <mergeCell ref="A17:A29"/>
    <mergeCell ref="C17:C19"/>
    <mergeCell ref="C22:C24"/>
    <mergeCell ref="C27:C29"/>
    <mergeCell ref="C3:C5"/>
    <mergeCell ref="C8:C10"/>
    <mergeCell ref="C13:C15"/>
    <mergeCell ref="A3:A15"/>
    <mergeCell ref="D1:G1"/>
    <mergeCell ref="A1:A2"/>
    <mergeCell ref="B1:B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64B1-58EE-4C06-BF4D-0D22DCA37BB1}">
  <dimension ref="A1:S4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W23" sqref="W23"/>
    </sheetView>
  </sheetViews>
  <sheetFormatPr defaultRowHeight="15" x14ac:dyDescent="0.25"/>
  <cols>
    <col min="1" max="7" width="14.85546875" customWidth="1"/>
    <col min="8" max="15" width="18.28515625" customWidth="1"/>
    <col min="16" max="19" width="14.85546875" customWidth="1"/>
  </cols>
  <sheetData>
    <row r="1" spans="1:19" ht="24" x14ac:dyDescent="0.4">
      <c r="A1" s="22" t="s">
        <v>368</v>
      </c>
      <c r="B1" s="22" t="s">
        <v>370</v>
      </c>
      <c r="C1" s="22" t="s">
        <v>369</v>
      </c>
      <c r="D1" s="19" t="s">
        <v>372</v>
      </c>
      <c r="E1" s="19"/>
      <c r="F1" s="19"/>
      <c r="G1" s="20"/>
      <c r="H1" s="18" t="s">
        <v>373</v>
      </c>
      <c r="I1" s="19"/>
      <c r="J1" s="19"/>
      <c r="K1" s="20"/>
      <c r="L1" s="18" t="s">
        <v>374</v>
      </c>
      <c r="M1" s="19"/>
      <c r="N1" s="19"/>
      <c r="O1" s="20"/>
      <c r="P1" s="18" t="s">
        <v>375</v>
      </c>
      <c r="Q1" s="19"/>
      <c r="R1" s="19"/>
      <c r="S1" s="20"/>
    </row>
    <row r="2" spans="1:19" x14ac:dyDescent="0.25">
      <c r="A2" s="22"/>
      <c r="B2" s="22"/>
      <c r="C2" s="22" t="s">
        <v>369</v>
      </c>
      <c r="D2" s="1" t="s">
        <v>360</v>
      </c>
      <c r="E2" s="1" t="s">
        <v>358</v>
      </c>
      <c r="F2" s="1" t="s">
        <v>357</v>
      </c>
      <c r="G2" s="4" t="s">
        <v>359</v>
      </c>
      <c r="H2" s="1" t="s">
        <v>360</v>
      </c>
      <c r="I2" s="1" t="s">
        <v>358</v>
      </c>
      <c r="J2" s="1" t="s">
        <v>357</v>
      </c>
      <c r="K2" s="4" t="s">
        <v>359</v>
      </c>
      <c r="L2" s="1" t="s">
        <v>360</v>
      </c>
      <c r="M2" s="1" t="s">
        <v>358</v>
      </c>
      <c r="N2" s="1" t="s">
        <v>357</v>
      </c>
      <c r="O2" s="4" t="s">
        <v>359</v>
      </c>
      <c r="P2" s="1" t="s">
        <v>360</v>
      </c>
      <c r="Q2" s="1" t="s">
        <v>358</v>
      </c>
      <c r="R2" s="1" t="s">
        <v>357</v>
      </c>
      <c r="S2" s="4" t="s">
        <v>359</v>
      </c>
    </row>
    <row r="3" spans="1:19" x14ac:dyDescent="0.25">
      <c r="A3" s="21" t="s">
        <v>371</v>
      </c>
      <c r="B3" t="s">
        <v>365</v>
      </c>
      <c r="C3" s="21" t="s">
        <v>361</v>
      </c>
      <c r="D3">
        <v>0.89</v>
      </c>
      <c r="E3">
        <v>0.88</v>
      </c>
      <c r="F3">
        <v>0.9</v>
      </c>
      <c r="G3" s="5">
        <v>2.0000000000000018E-2</v>
      </c>
      <c r="H3">
        <v>0.77</v>
      </c>
      <c r="I3">
        <v>0.73</v>
      </c>
      <c r="J3">
        <v>0.79</v>
      </c>
      <c r="K3" s="5">
        <v>6.0000000000000053E-2</v>
      </c>
      <c r="L3">
        <v>0.6</v>
      </c>
      <c r="M3">
        <v>0.55000000000000004</v>
      </c>
      <c r="N3">
        <v>0.65</v>
      </c>
      <c r="O3" s="5">
        <v>9.9999999999999978E-2</v>
      </c>
      <c r="P3" s="13">
        <v>0.40666666666666668</v>
      </c>
      <c r="Q3" s="13">
        <v>0.39333333333333331</v>
      </c>
      <c r="R3" s="13">
        <v>0.42000000000000004</v>
      </c>
      <c r="S3" s="14">
        <v>2.6666666666666672E-2</v>
      </c>
    </row>
    <row r="4" spans="1:19" x14ac:dyDescent="0.25">
      <c r="A4" s="21"/>
      <c r="B4" t="s">
        <v>367</v>
      </c>
      <c r="C4" s="21"/>
      <c r="D4">
        <v>0.15</v>
      </c>
      <c r="E4">
        <v>0.14000000000000001</v>
      </c>
      <c r="F4">
        <v>0.17</v>
      </c>
      <c r="G4" s="5">
        <v>0.03</v>
      </c>
      <c r="H4">
        <v>0.28999999999999998</v>
      </c>
      <c r="I4">
        <v>0.26</v>
      </c>
      <c r="J4">
        <v>0.34</v>
      </c>
      <c r="K4" s="5">
        <v>8.0000000000000016E-2</v>
      </c>
      <c r="L4">
        <v>0.44</v>
      </c>
      <c r="M4">
        <v>0.38</v>
      </c>
      <c r="N4">
        <v>0.5</v>
      </c>
      <c r="O4" s="5">
        <v>0.12</v>
      </c>
      <c r="P4" s="13">
        <v>0.42</v>
      </c>
      <c r="Q4" s="13">
        <v>0.38499999999999995</v>
      </c>
      <c r="R4" s="13">
        <v>0.45500000000000002</v>
      </c>
      <c r="S4" s="14">
        <v>7.0000000000000021E-2</v>
      </c>
    </row>
    <row r="5" spans="1:19" x14ac:dyDescent="0.25">
      <c r="A5" s="21"/>
      <c r="B5" t="s">
        <v>366</v>
      </c>
      <c r="C5" s="21"/>
      <c r="D5">
        <v>0.18</v>
      </c>
      <c r="E5">
        <v>0.17</v>
      </c>
      <c r="F5">
        <v>0.2</v>
      </c>
      <c r="G5" s="5">
        <v>0.03</v>
      </c>
      <c r="H5">
        <v>0.2</v>
      </c>
      <c r="I5">
        <v>0.17</v>
      </c>
      <c r="J5">
        <v>0.24</v>
      </c>
      <c r="K5" s="5">
        <v>6.9999999999999979E-2</v>
      </c>
      <c r="L5">
        <v>0.19</v>
      </c>
      <c r="M5">
        <v>0.15</v>
      </c>
      <c r="N5">
        <v>0.23</v>
      </c>
      <c r="O5" s="5">
        <v>8.0000000000000016E-2</v>
      </c>
      <c r="P5" s="15">
        <v>0.41</v>
      </c>
      <c r="Q5" s="15">
        <v>0.36</v>
      </c>
      <c r="R5" s="15">
        <v>0.45999999999999996</v>
      </c>
      <c r="S5" s="14">
        <v>9.9999999999999992E-2</v>
      </c>
    </row>
    <row r="6" spans="1:19" x14ac:dyDescent="0.25">
      <c r="A6" s="21"/>
      <c r="C6" t="s">
        <v>362</v>
      </c>
      <c r="D6" s="3">
        <v>0.40666666666666668</v>
      </c>
      <c r="E6" s="3">
        <v>0.39333333333333331</v>
      </c>
      <c r="F6" s="3">
        <v>0.42000000000000004</v>
      </c>
      <c r="G6" s="5">
        <v>2.6666666666666672E-2</v>
      </c>
      <c r="H6" s="3">
        <v>0.42</v>
      </c>
      <c r="I6" s="3">
        <v>0.38499999999999995</v>
      </c>
      <c r="J6" s="3">
        <v>0.45500000000000002</v>
      </c>
      <c r="K6" s="5">
        <v>7.0000000000000021E-2</v>
      </c>
      <c r="L6" s="2">
        <v>0.41</v>
      </c>
      <c r="M6" s="2">
        <v>0.36</v>
      </c>
      <c r="N6" s="2">
        <v>0.45999999999999996</v>
      </c>
      <c r="O6" s="5">
        <v>9.9999999999999992E-2</v>
      </c>
      <c r="P6" s="3">
        <f>AVERAGE(P3:P5)</f>
        <v>0.41222222222222221</v>
      </c>
      <c r="Q6" s="3">
        <f>P6-(S6/2)</f>
        <v>0.37944444444444442</v>
      </c>
      <c r="R6" s="3">
        <f>P6+(S6/2)</f>
        <v>0.44500000000000001</v>
      </c>
      <c r="S6" s="14">
        <f t="shared" ref="S6" si="0">AVERAGE(S3:S5)</f>
        <v>6.5555555555555561E-2</v>
      </c>
    </row>
    <row r="7" spans="1:19" x14ac:dyDescent="0.25">
      <c r="A7" s="21"/>
      <c r="G7" s="5"/>
      <c r="K7" s="5"/>
      <c r="O7" s="5"/>
      <c r="P7" s="15"/>
      <c r="Q7" s="15"/>
      <c r="R7" s="15"/>
      <c r="S7" s="14"/>
    </row>
    <row r="8" spans="1:19" x14ac:dyDescent="0.25">
      <c r="A8" s="21"/>
      <c r="B8" t="s">
        <v>365</v>
      </c>
      <c r="C8" s="21" t="s">
        <v>363</v>
      </c>
      <c r="D8">
        <v>0.69</v>
      </c>
      <c r="E8">
        <v>0.67</v>
      </c>
      <c r="F8">
        <v>0.73</v>
      </c>
      <c r="G8" s="5">
        <v>5.9999999999999942E-2</v>
      </c>
      <c r="H8">
        <v>0.61</v>
      </c>
      <c r="I8">
        <v>0.57999999999999996</v>
      </c>
      <c r="J8">
        <v>0.64</v>
      </c>
      <c r="K8" s="5">
        <v>6.0000000000000053E-2</v>
      </c>
      <c r="L8">
        <v>0.57999999999999996</v>
      </c>
      <c r="M8">
        <v>0.46</v>
      </c>
      <c r="N8">
        <v>0.72</v>
      </c>
      <c r="O8" s="5">
        <v>0.25999999999999995</v>
      </c>
      <c r="P8" s="13">
        <v>0.73666666666666669</v>
      </c>
      <c r="Q8" s="13">
        <v>0.69000000000000006</v>
      </c>
      <c r="R8" s="13">
        <v>0.78333333333333333</v>
      </c>
      <c r="S8" s="14">
        <v>9.333333333333331E-2</v>
      </c>
    </row>
    <row r="9" spans="1:19" x14ac:dyDescent="0.25">
      <c r="A9" s="21"/>
      <c r="B9" t="s">
        <v>367</v>
      </c>
      <c r="C9" s="21"/>
      <c r="D9">
        <v>0.68</v>
      </c>
      <c r="E9">
        <v>0.61</v>
      </c>
      <c r="F9">
        <v>0.72</v>
      </c>
      <c r="G9" s="5">
        <v>0.10999999999999999</v>
      </c>
      <c r="H9">
        <v>0.68</v>
      </c>
      <c r="I9">
        <v>0.57999999999999996</v>
      </c>
      <c r="J9">
        <v>0.87</v>
      </c>
      <c r="K9" s="5">
        <v>0.29000000000000004</v>
      </c>
      <c r="L9">
        <v>0.79</v>
      </c>
      <c r="M9">
        <v>0.57999999999999996</v>
      </c>
      <c r="N9">
        <v>0.85</v>
      </c>
      <c r="O9" s="5">
        <v>0.27</v>
      </c>
      <c r="P9" s="13">
        <v>0.68</v>
      </c>
      <c r="Q9" s="13">
        <v>0.60166666666666668</v>
      </c>
      <c r="R9" s="13">
        <v>0.75833333333333341</v>
      </c>
      <c r="S9" s="14">
        <v>0.15666666666666673</v>
      </c>
    </row>
    <row r="10" spans="1:19" x14ac:dyDescent="0.25">
      <c r="A10" s="21"/>
      <c r="B10" t="s">
        <v>366</v>
      </c>
      <c r="C10" s="21"/>
      <c r="D10">
        <v>0.84</v>
      </c>
      <c r="E10">
        <v>0.76</v>
      </c>
      <c r="F10">
        <v>0.87</v>
      </c>
      <c r="G10" s="5">
        <v>0.10999999999999999</v>
      </c>
      <c r="H10">
        <v>0.75</v>
      </c>
      <c r="I10">
        <v>0.69</v>
      </c>
      <c r="J10">
        <v>0.81</v>
      </c>
      <c r="K10" s="5">
        <v>0.12000000000000011</v>
      </c>
      <c r="L10">
        <v>0.39</v>
      </c>
      <c r="M10">
        <v>0.28999999999999998</v>
      </c>
      <c r="N10">
        <v>0.55000000000000004</v>
      </c>
      <c r="O10" s="5">
        <v>0.26000000000000006</v>
      </c>
      <c r="P10" s="13">
        <v>0.58666666666666678</v>
      </c>
      <c r="Q10" s="13">
        <v>0.45500000000000007</v>
      </c>
      <c r="R10" s="13">
        <v>0.71833333333333349</v>
      </c>
      <c r="S10" s="14">
        <v>0.26333333333333336</v>
      </c>
    </row>
    <row r="11" spans="1:19" x14ac:dyDescent="0.25">
      <c r="A11" s="21"/>
      <c r="C11" t="s">
        <v>362</v>
      </c>
      <c r="D11" s="3">
        <v>0.73666666666666669</v>
      </c>
      <c r="E11" s="3">
        <v>0.69000000000000006</v>
      </c>
      <c r="F11" s="3">
        <v>0.78333333333333333</v>
      </c>
      <c r="G11" s="5">
        <v>9.333333333333331E-2</v>
      </c>
      <c r="H11" s="3">
        <v>0.68</v>
      </c>
      <c r="I11" s="3">
        <v>0.60166666666666668</v>
      </c>
      <c r="J11" s="3">
        <v>0.75833333333333341</v>
      </c>
      <c r="K11" s="5">
        <v>0.15666666666666673</v>
      </c>
      <c r="L11" s="3">
        <v>0.58666666666666678</v>
      </c>
      <c r="M11" s="3">
        <v>0.45500000000000007</v>
      </c>
      <c r="N11" s="3">
        <v>0.71833333333333349</v>
      </c>
      <c r="O11" s="5">
        <v>0.26333333333333336</v>
      </c>
      <c r="P11" s="3">
        <f>AVERAGE(P8:P10)</f>
        <v>0.6677777777777778</v>
      </c>
      <c r="Q11" s="3">
        <f>P11-(S11/2)</f>
        <v>0.5822222222222222</v>
      </c>
      <c r="R11" s="3">
        <f>P11+(S11/2)</f>
        <v>0.75333333333333341</v>
      </c>
      <c r="S11" s="14">
        <f t="shared" ref="S11" si="1">AVERAGE(S8:S10)</f>
        <v>0.17111111111111113</v>
      </c>
    </row>
    <row r="12" spans="1:19" x14ac:dyDescent="0.25">
      <c r="A12" s="21"/>
      <c r="G12" s="5"/>
      <c r="K12" s="5"/>
      <c r="O12" s="5"/>
      <c r="P12" s="15"/>
      <c r="Q12" s="15"/>
      <c r="R12" s="15"/>
      <c r="S12" s="14"/>
    </row>
    <row r="13" spans="1:19" x14ac:dyDescent="0.25">
      <c r="A13" s="21"/>
      <c r="B13" t="s">
        <v>365</v>
      </c>
      <c r="C13" s="21" t="s">
        <v>364</v>
      </c>
      <c r="D13">
        <v>0.79</v>
      </c>
      <c r="E13">
        <v>0.77</v>
      </c>
      <c r="F13">
        <v>0.81</v>
      </c>
      <c r="G13" s="5">
        <v>4.0000000000000036E-2</v>
      </c>
      <c r="H13">
        <v>0.69</v>
      </c>
      <c r="I13">
        <v>0.66</v>
      </c>
      <c r="J13">
        <v>0.71</v>
      </c>
      <c r="K13" s="5">
        <v>4.9999999999999933E-2</v>
      </c>
      <c r="L13">
        <v>0.62</v>
      </c>
      <c r="M13">
        <v>0.56000000000000005</v>
      </c>
      <c r="N13">
        <v>0.67</v>
      </c>
      <c r="O13" s="5">
        <v>0.10999999999999999</v>
      </c>
      <c r="P13" s="13">
        <v>0.45666666666666672</v>
      </c>
      <c r="Q13" s="13">
        <v>0.4366666666666667</v>
      </c>
      <c r="R13" s="13">
        <v>0.47666666666666674</v>
      </c>
      <c r="S13" s="14">
        <v>4.0000000000000036E-2</v>
      </c>
    </row>
    <row r="14" spans="1:19" x14ac:dyDescent="0.25">
      <c r="A14" s="21"/>
      <c r="B14" t="s">
        <v>367</v>
      </c>
      <c r="C14" s="21"/>
      <c r="D14">
        <v>0.27</v>
      </c>
      <c r="E14">
        <v>0.25</v>
      </c>
      <c r="F14">
        <v>0.28000000000000003</v>
      </c>
      <c r="G14" s="5">
        <v>3.0000000000000027E-2</v>
      </c>
      <c r="H14">
        <v>0.45</v>
      </c>
      <c r="I14">
        <v>0.41</v>
      </c>
      <c r="J14">
        <v>0.49</v>
      </c>
      <c r="K14" s="5">
        <v>8.0000000000000016E-2</v>
      </c>
      <c r="L14">
        <v>0.56999999999999995</v>
      </c>
      <c r="M14">
        <v>0.51</v>
      </c>
      <c r="N14">
        <v>0.56000000000000005</v>
      </c>
      <c r="O14" s="5">
        <v>5.0000000000000044E-2</v>
      </c>
      <c r="P14" s="13">
        <v>0.49</v>
      </c>
      <c r="Q14" s="13">
        <v>0.45666666666666667</v>
      </c>
      <c r="R14" s="13">
        <v>0.52333333333333332</v>
      </c>
      <c r="S14" s="14">
        <v>6.6666666666666652E-2</v>
      </c>
    </row>
    <row r="15" spans="1:19" x14ac:dyDescent="0.25">
      <c r="A15" s="21"/>
      <c r="B15" t="s">
        <v>366</v>
      </c>
      <c r="C15" s="21"/>
      <c r="D15">
        <v>0.31</v>
      </c>
      <c r="E15">
        <v>0.28999999999999998</v>
      </c>
      <c r="F15">
        <v>0.34</v>
      </c>
      <c r="G15" s="5">
        <v>5.0000000000000044E-2</v>
      </c>
      <c r="H15">
        <v>0.33</v>
      </c>
      <c r="I15">
        <v>0.28999999999999998</v>
      </c>
      <c r="J15">
        <v>0.36</v>
      </c>
      <c r="K15" s="5">
        <v>7.0000000000000007E-2</v>
      </c>
      <c r="L15">
        <v>0.78</v>
      </c>
      <c r="M15">
        <v>0.67</v>
      </c>
      <c r="N15">
        <v>0.85</v>
      </c>
      <c r="O15" s="5">
        <v>0.17999999999999994</v>
      </c>
      <c r="P15" s="13">
        <v>0.65666666666666662</v>
      </c>
      <c r="Q15" s="13">
        <v>0.6</v>
      </c>
      <c r="R15" s="13">
        <v>0.71333333333333326</v>
      </c>
      <c r="S15" s="14">
        <v>0.11333333333333333</v>
      </c>
    </row>
    <row r="16" spans="1:19" ht="15.75" thickBot="1" x14ac:dyDescent="0.3">
      <c r="A16" s="7"/>
      <c r="B16" s="7"/>
      <c r="C16" s="7" t="s">
        <v>362</v>
      </c>
      <c r="D16" s="8">
        <v>0.45666666666666672</v>
      </c>
      <c r="E16" s="8">
        <v>0.4366666666666667</v>
      </c>
      <c r="F16" s="8">
        <v>0.47666666666666674</v>
      </c>
      <c r="G16" s="9">
        <v>4.0000000000000036E-2</v>
      </c>
      <c r="H16" s="8">
        <v>0.49</v>
      </c>
      <c r="I16" s="8">
        <v>0.45666666666666667</v>
      </c>
      <c r="J16" s="8">
        <v>0.52333333333333332</v>
      </c>
      <c r="K16" s="9">
        <v>6.6666666666666652E-2</v>
      </c>
      <c r="L16" s="8">
        <v>0.65666666666666662</v>
      </c>
      <c r="M16" s="8">
        <v>0.6</v>
      </c>
      <c r="N16" s="8">
        <v>0.71333333333333326</v>
      </c>
      <c r="O16" s="9">
        <v>0.11333333333333333</v>
      </c>
      <c r="P16" s="8">
        <f>AVERAGE(P13:P15)</f>
        <v>0.5344444444444445</v>
      </c>
      <c r="Q16" s="8">
        <f>P16-(S16/2)</f>
        <v>0.49777777777777782</v>
      </c>
      <c r="R16" s="8">
        <f>P16+(S16/2)</f>
        <v>0.57111111111111112</v>
      </c>
      <c r="S16" s="16">
        <f t="shared" ref="S16" si="2">AVERAGE(S13:S15)</f>
        <v>7.3333333333333348E-2</v>
      </c>
    </row>
    <row r="17" spans="1:19" ht="15.75" thickTop="1" x14ac:dyDescent="0.25">
      <c r="A17" s="21" t="s">
        <v>376</v>
      </c>
      <c r="B17" t="s">
        <v>365</v>
      </c>
      <c r="C17" s="21" t="s">
        <v>361</v>
      </c>
      <c r="D17">
        <v>0.9</v>
      </c>
      <c r="E17">
        <v>0.89</v>
      </c>
      <c r="F17">
        <v>0.91</v>
      </c>
      <c r="G17" s="11">
        <v>2.0000000000000018E-2</v>
      </c>
      <c r="H17">
        <v>0.59</v>
      </c>
      <c r="I17">
        <v>0.54</v>
      </c>
      <c r="J17">
        <v>0.64</v>
      </c>
      <c r="K17" s="11">
        <v>9.9999999999999978E-2</v>
      </c>
      <c r="L17">
        <v>0.54</v>
      </c>
      <c r="M17">
        <v>0.49</v>
      </c>
      <c r="N17">
        <v>0.61</v>
      </c>
      <c r="O17" s="11">
        <v>0.12</v>
      </c>
      <c r="P17" s="13">
        <v>0.41333333333333333</v>
      </c>
      <c r="Q17" s="13">
        <v>0.39833333333333332</v>
      </c>
      <c r="R17" s="13">
        <v>0.42833333333333334</v>
      </c>
      <c r="S17" s="14">
        <v>3.0000000000000009E-2</v>
      </c>
    </row>
    <row r="18" spans="1:19" x14ac:dyDescent="0.25">
      <c r="A18" s="21"/>
      <c r="B18" t="s">
        <v>367</v>
      </c>
      <c r="C18" s="21"/>
      <c r="D18">
        <v>0.18</v>
      </c>
      <c r="E18">
        <v>0.16</v>
      </c>
      <c r="F18">
        <v>0.2</v>
      </c>
      <c r="G18" s="5">
        <v>4.0000000000000008E-2</v>
      </c>
      <c r="H18">
        <v>0.24</v>
      </c>
      <c r="I18">
        <v>0.21</v>
      </c>
      <c r="J18">
        <v>0.28999999999999998</v>
      </c>
      <c r="K18" s="5">
        <v>7.9999999999999988E-2</v>
      </c>
      <c r="L18">
        <v>0.4</v>
      </c>
      <c r="M18">
        <v>0.35</v>
      </c>
      <c r="N18">
        <v>0.45</v>
      </c>
      <c r="O18" s="5">
        <v>0.10000000000000003</v>
      </c>
      <c r="P18" s="13">
        <v>0.36999999999999994</v>
      </c>
      <c r="Q18" s="13">
        <v>0.32333333333333325</v>
      </c>
      <c r="R18" s="13">
        <v>0.41666666666666663</v>
      </c>
      <c r="S18" s="14">
        <v>9.3333333333333324E-2</v>
      </c>
    </row>
    <row r="19" spans="1:19" x14ac:dyDescent="0.25">
      <c r="A19" s="21"/>
      <c r="B19" t="s">
        <v>366</v>
      </c>
      <c r="C19" s="21"/>
      <c r="D19">
        <v>0.16</v>
      </c>
      <c r="E19">
        <v>0.15</v>
      </c>
      <c r="F19">
        <v>0.18</v>
      </c>
      <c r="G19" s="5">
        <v>0.03</v>
      </c>
      <c r="H19">
        <v>0.28000000000000003</v>
      </c>
      <c r="I19">
        <v>0.23</v>
      </c>
      <c r="J19">
        <v>0.33</v>
      </c>
      <c r="K19" s="5">
        <v>0.1</v>
      </c>
      <c r="L19">
        <v>0.25</v>
      </c>
      <c r="M19">
        <v>0.19</v>
      </c>
      <c r="N19">
        <v>0.3</v>
      </c>
      <c r="O19" s="5">
        <v>0.10999999999999999</v>
      </c>
      <c r="P19" s="13">
        <v>0.39666666666666667</v>
      </c>
      <c r="Q19" s="13">
        <v>0.34166666666666667</v>
      </c>
      <c r="R19" s="13">
        <v>0.45166666666666666</v>
      </c>
      <c r="S19" s="14">
        <v>0.11</v>
      </c>
    </row>
    <row r="20" spans="1:19" x14ac:dyDescent="0.25">
      <c r="A20" s="21"/>
      <c r="C20" t="s">
        <v>362</v>
      </c>
      <c r="D20" s="3">
        <v>0.41333333333333333</v>
      </c>
      <c r="E20" s="3">
        <v>0.39833333333333332</v>
      </c>
      <c r="F20" s="3">
        <v>0.42833333333333334</v>
      </c>
      <c r="G20" s="5">
        <v>3.0000000000000009E-2</v>
      </c>
      <c r="H20" s="3">
        <v>0.36999999999999994</v>
      </c>
      <c r="I20" s="3">
        <v>0.32333333333333325</v>
      </c>
      <c r="J20" s="3">
        <v>0.41666666666666663</v>
      </c>
      <c r="K20" s="5">
        <v>9.3333333333333324E-2</v>
      </c>
      <c r="L20" s="3">
        <v>0.39666666666666667</v>
      </c>
      <c r="M20" s="3">
        <v>0.34166666666666667</v>
      </c>
      <c r="N20" s="3">
        <v>0.45166666666666666</v>
      </c>
      <c r="O20" s="5">
        <v>0.11</v>
      </c>
      <c r="P20" s="3">
        <f>AVERAGE(P17:P19)</f>
        <v>0.39333333333333331</v>
      </c>
      <c r="Q20" s="3">
        <f>P20-(S20/2)</f>
        <v>0.35444444444444445</v>
      </c>
      <c r="R20" s="3">
        <f>P20+(S20/2)</f>
        <v>0.43222222222222217</v>
      </c>
      <c r="S20" s="14">
        <f t="shared" ref="S20" si="3">AVERAGE(S17:S19)</f>
        <v>7.7777777777777779E-2</v>
      </c>
    </row>
    <row r="21" spans="1:19" x14ac:dyDescent="0.25">
      <c r="A21" s="21"/>
      <c r="G21" s="5"/>
      <c r="K21" s="5"/>
      <c r="O21" s="5"/>
      <c r="P21" s="15"/>
      <c r="Q21" s="15"/>
      <c r="R21" s="15"/>
      <c r="S21" s="14"/>
    </row>
    <row r="22" spans="1:19" x14ac:dyDescent="0.25">
      <c r="A22" s="21"/>
      <c r="B22" t="s">
        <v>365</v>
      </c>
      <c r="C22" s="21" t="s">
        <v>363</v>
      </c>
      <c r="D22">
        <v>0.69</v>
      </c>
      <c r="E22">
        <v>0.66</v>
      </c>
      <c r="F22">
        <v>0.71</v>
      </c>
      <c r="G22" s="5">
        <v>4.9999999999999933E-2</v>
      </c>
      <c r="H22">
        <v>0.82</v>
      </c>
      <c r="I22">
        <v>0.79</v>
      </c>
      <c r="J22">
        <v>0.87</v>
      </c>
      <c r="K22" s="5">
        <v>7.999999999999996E-2</v>
      </c>
      <c r="L22">
        <v>0.72</v>
      </c>
      <c r="M22">
        <v>0.62</v>
      </c>
      <c r="N22">
        <v>0.81</v>
      </c>
      <c r="O22" s="5">
        <v>0.19000000000000006</v>
      </c>
      <c r="P22" s="13">
        <v>0.71333333333333337</v>
      </c>
      <c r="Q22" s="13">
        <v>0.66333333333333344</v>
      </c>
      <c r="R22" s="13">
        <v>0.76333333333333331</v>
      </c>
      <c r="S22" s="14">
        <v>9.9999999999999936E-2</v>
      </c>
    </row>
    <row r="23" spans="1:19" x14ac:dyDescent="0.25">
      <c r="A23" s="21"/>
      <c r="B23" t="s">
        <v>367</v>
      </c>
      <c r="C23" s="21"/>
      <c r="D23">
        <v>0.66</v>
      </c>
      <c r="E23">
        <v>0.52</v>
      </c>
      <c r="F23">
        <v>0.7</v>
      </c>
      <c r="G23" s="5">
        <v>0.17999999999999994</v>
      </c>
      <c r="H23">
        <v>0.27</v>
      </c>
      <c r="I23">
        <v>0.02</v>
      </c>
      <c r="J23">
        <v>0.31</v>
      </c>
      <c r="K23" s="5">
        <v>0.28999999999999998</v>
      </c>
      <c r="L23">
        <v>0.4</v>
      </c>
      <c r="M23">
        <v>0.26</v>
      </c>
      <c r="N23">
        <v>0.86</v>
      </c>
      <c r="O23" s="5">
        <v>0.6</v>
      </c>
      <c r="P23" s="13">
        <v>0.48999999999999994</v>
      </c>
      <c r="Q23" s="13">
        <v>0.38999999999999996</v>
      </c>
      <c r="R23" s="13">
        <v>0.59</v>
      </c>
      <c r="S23" s="14">
        <v>0.19999999999999998</v>
      </c>
    </row>
    <row r="24" spans="1:19" x14ac:dyDescent="0.25">
      <c r="A24" s="21"/>
      <c r="B24" t="s">
        <v>366</v>
      </c>
      <c r="C24" s="21"/>
      <c r="D24">
        <v>0.79</v>
      </c>
      <c r="E24">
        <v>0.75</v>
      </c>
      <c r="F24">
        <v>0.82</v>
      </c>
      <c r="G24" s="5">
        <v>6.9999999999999951E-2</v>
      </c>
      <c r="H24">
        <v>0.38</v>
      </c>
      <c r="I24">
        <v>0.28999999999999998</v>
      </c>
      <c r="J24">
        <v>0.52</v>
      </c>
      <c r="K24" s="5">
        <v>0.23000000000000004</v>
      </c>
      <c r="L24">
        <v>0.4</v>
      </c>
      <c r="M24">
        <v>0.31</v>
      </c>
      <c r="N24">
        <v>0.55000000000000004</v>
      </c>
      <c r="O24" s="5">
        <v>0.24000000000000005</v>
      </c>
      <c r="P24" s="13">
        <v>0.50666666666666671</v>
      </c>
      <c r="Q24" s="13">
        <v>0.33500000000000008</v>
      </c>
      <c r="R24" s="13">
        <v>0.67833333333333334</v>
      </c>
      <c r="S24" s="14">
        <v>0.34333333333333332</v>
      </c>
    </row>
    <row r="25" spans="1:19" x14ac:dyDescent="0.25">
      <c r="A25" s="21"/>
      <c r="C25" t="s">
        <v>362</v>
      </c>
      <c r="D25" s="3">
        <v>0.71333333333333337</v>
      </c>
      <c r="E25" s="3">
        <v>0.66333333333333344</v>
      </c>
      <c r="F25" s="3">
        <v>0.76333333333333331</v>
      </c>
      <c r="G25" s="5">
        <v>9.9999999999999936E-2</v>
      </c>
      <c r="H25" s="3">
        <v>0.48999999999999994</v>
      </c>
      <c r="I25" s="3">
        <v>0.38999999999999996</v>
      </c>
      <c r="J25" s="3">
        <v>0.59</v>
      </c>
      <c r="K25" s="5">
        <v>0.19999999999999998</v>
      </c>
      <c r="L25" s="3">
        <v>0.50666666666666671</v>
      </c>
      <c r="M25" s="3">
        <v>0.33500000000000008</v>
      </c>
      <c r="N25" s="3">
        <v>0.67833333333333334</v>
      </c>
      <c r="O25" s="5">
        <v>0.34333333333333332</v>
      </c>
      <c r="P25" s="3">
        <f>AVERAGE(P22:P24)</f>
        <v>0.56999999999999995</v>
      </c>
      <c r="Q25" s="3">
        <f>P25-(S25/2)</f>
        <v>0.46277777777777773</v>
      </c>
      <c r="R25" s="3">
        <f>P25+(S25/2)</f>
        <v>0.67722222222222217</v>
      </c>
      <c r="S25" s="14">
        <f t="shared" ref="S25" si="4">AVERAGE(S22:S24)</f>
        <v>0.21444444444444444</v>
      </c>
    </row>
    <row r="26" spans="1:19" x14ac:dyDescent="0.25">
      <c r="A26" s="21"/>
      <c r="G26" s="5"/>
      <c r="K26" s="5"/>
      <c r="O26" s="5"/>
      <c r="P26" s="15"/>
      <c r="Q26" s="15"/>
      <c r="R26" s="15"/>
      <c r="S26" s="14"/>
    </row>
    <row r="27" spans="1:19" x14ac:dyDescent="0.25">
      <c r="A27" s="21"/>
      <c r="B27" t="s">
        <v>365</v>
      </c>
      <c r="C27" s="21" t="s">
        <v>364</v>
      </c>
      <c r="D27">
        <v>0.79</v>
      </c>
      <c r="E27">
        <v>0.77</v>
      </c>
      <c r="F27">
        <v>0.8</v>
      </c>
      <c r="G27" s="5">
        <v>3.0000000000000027E-2</v>
      </c>
      <c r="H27">
        <v>0.74</v>
      </c>
      <c r="I27">
        <v>0.72</v>
      </c>
      <c r="J27">
        <v>0.76</v>
      </c>
      <c r="K27" s="5">
        <v>4.0000000000000036E-2</v>
      </c>
      <c r="L27">
        <v>0.63</v>
      </c>
      <c r="M27">
        <v>0.57999999999999996</v>
      </c>
      <c r="N27">
        <v>0.68</v>
      </c>
      <c r="O27" s="5">
        <v>0.10000000000000009</v>
      </c>
      <c r="P27" s="13">
        <v>0.45666666666666672</v>
      </c>
      <c r="Q27" s="13">
        <v>0.44000000000000006</v>
      </c>
      <c r="R27" s="13">
        <v>0.47333333333333338</v>
      </c>
      <c r="S27" s="14">
        <v>3.3333333333333347E-2</v>
      </c>
    </row>
    <row r="28" spans="1:19" x14ac:dyDescent="0.25">
      <c r="A28" s="21"/>
      <c r="B28" t="s">
        <v>367</v>
      </c>
      <c r="C28" s="21"/>
      <c r="D28">
        <v>0.27</v>
      </c>
      <c r="E28">
        <v>0.25</v>
      </c>
      <c r="F28">
        <v>0.28999999999999998</v>
      </c>
      <c r="G28" s="5">
        <v>3.999999999999998E-2</v>
      </c>
      <c r="H28">
        <v>0.26</v>
      </c>
      <c r="I28">
        <v>0.04</v>
      </c>
      <c r="J28">
        <v>0.31</v>
      </c>
      <c r="K28" s="5">
        <v>0.27</v>
      </c>
      <c r="L28">
        <v>0.42</v>
      </c>
      <c r="M28">
        <v>0.33</v>
      </c>
      <c r="N28">
        <v>0.54</v>
      </c>
      <c r="O28" s="5">
        <v>0.21000000000000002</v>
      </c>
      <c r="P28" s="13">
        <v>0.45333333333333331</v>
      </c>
      <c r="Q28" s="13">
        <v>0.38166666666666665</v>
      </c>
      <c r="R28" s="13">
        <v>0.52500000000000002</v>
      </c>
      <c r="S28" s="14">
        <v>0.14333333333333334</v>
      </c>
    </row>
    <row r="29" spans="1:19" x14ac:dyDescent="0.25">
      <c r="A29" s="21"/>
      <c r="B29" t="s">
        <v>366</v>
      </c>
      <c r="C29" s="21"/>
      <c r="D29">
        <v>0.31</v>
      </c>
      <c r="E29">
        <v>0.3</v>
      </c>
      <c r="F29">
        <v>0.33</v>
      </c>
      <c r="G29" s="5">
        <v>3.0000000000000027E-2</v>
      </c>
      <c r="H29">
        <v>0.36</v>
      </c>
      <c r="I29">
        <v>0.3</v>
      </c>
      <c r="J29">
        <v>0.42</v>
      </c>
      <c r="K29" s="5">
        <v>0.12</v>
      </c>
      <c r="L29">
        <v>0.34</v>
      </c>
      <c r="M29">
        <v>0.28999999999999998</v>
      </c>
      <c r="N29">
        <v>0.41</v>
      </c>
      <c r="O29" s="5">
        <v>0.12</v>
      </c>
      <c r="P29" s="13">
        <v>0.46333333333333337</v>
      </c>
      <c r="Q29" s="13">
        <v>0.39166666666666672</v>
      </c>
      <c r="R29" s="13">
        <v>0.53500000000000003</v>
      </c>
      <c r="S29" s="14">
        <v>0.14333333333333337</v>
      </c>
    </row>
    <row r="30" spans="1:19" ht="15.75" thickBot="1" x14ac:dyDescent="0.3">
      <c r="A30" s="7"/>
      <c r="B30" s="7"/>
      <c r="C30" s="7" t="s">
        <v>362</v>
      </c>
      <c r="D30" s="8">
        <v>0.45666666666666672</v>
      </c>
      <c r="E30" s="8">
        <v>0.44000000000000006</v>
      </c>
      <c r="F30" s="8">
        <v>0.47333333333333338</v>
      </c>
      <c r="G30" s="9">
        <v>3.3333333333333347E-2</v>
      </c>
      <c r="H30" s="12">
        <v>0.45333333333333331</v>
      </c>
      <c r="I30" s="8">
        <v>0.38166666666666665</v>
      </c>
      <c r="J30" s="8">
        <v>0.52500000000000002</v>
      </c>
      <c r="K30" s="9">
        <v>0.14333333333333334</v>
      </c>
      <c r="L30" s="8">
        <v>0.46333333333333337</v>
      </c>
      <c r="M30" s="8">
        <v>0.39166666666666672</v>
      </c>
      <c r="N30" s="8">
        <v>0.53500000000000003</v>
      </c>
      <c r="O30" s="9">
        <v>0.14333333333333337</v>
      </c>
      <c r="P30" s="8">
        <f>AVERAGE(P27:P29)</f>
        <v>0.45777777777777784</v>
      </c>
      <c r="Q30" s="8">
        <f>P30-(S30/2)</f>
        <v>0.4044444444444445</v>
      </c>
      <c r="R30" s="8">
        <f>P30+(S30/2)</f>
        <v>0.51111111111111118</v>
      </c>
      <c r="S30" s="16">
        <f t="shared" ref="S30" si="5">AVERAGE(S27:S29)</f>
        <v>0.10666666666666669</v>
      </c>
    </row>
    <row r="31" spans="1:19" ht="15.75" thickTop="1" x14ac:dyDescent="0.25">
      <c r="A31" s="21" t="s">
        <v>377</v>
      </c>
      <c r="B31" t="s">
        <v>365</v>
      </c>
      <c r="C31" s="21" t="s">
        <v>361</v>
      </c>
      <c r="D31">
        <v>0.9</v>
      </c>
      <c r="E31">
        <v>0.9</v>
      </c>
      <c r="F31">
        <v>0.91</v>
      </c>
      <c r="G31" s="5">
        <v>1.0000000000000009E-2</v>
      </c>
      <c r="H31">
        <v>0.55000000000000004</v>
      </c>
      <c r="I31">
        <v>0.43</v>
      </c>
      <c r="J31">
        <v>0.72</v>
      </c>
      <c r="K31" s="5">
        <v>0.28999999999999998</v>
      </c>
      <c r="L31">
        <v>0.36</v>
      </c>
      <c r="M31">
        <v>0.32</v>
      </c>
      <c r="N31">
        <v>0.71</v>
      </c>
      <c r="O31" s="5">
        <v>0.38999999999999996</v>
      </c>
      <c r="P31" s="6">
        <v>0.39999999999999997</v>
      </c>
      <c r="Q31" s="6">
        <v>0.38833333333333331</v>
      </c>
      <c r="R31" s="6">
        <v>0.41166666666666663</v>
      </c>
      <c r="S31" s="5">
        <v>2.3333333333333334E-2</v>
      </c>
    </row>
    <row r="32" spans="1:19" x14ac:dyDescent="0.25">
      <c r="A32" s="21"/>
      <c r="B32" t="s">
        <v>367</v>
      </c>
      <c r="C32" s="21"/>
      <c r="D32">
        <v>0.11</v>
      </c>
      <c r="E32">
        <v>0.1</v>
      </c>
      <c r="F32">
        <v>0.12</v>
      </c>
      <c r="G32" s="5">
        <v>1.999999999999999E-2</v>
      </c>
      <c r="H32">
        <v>0.27</v>
      </c>
      <c r="I32">
        <v>0.23</v>
      </c>
      <c r="J32">
        <v>0.31</v>
      </c>
      <c r="K32" s="5">
        <v>7.9999999999999988E-2</v>
      </c>
      <c r="L32">
        <v>0.38</v>
      </c>
      <c r="M32">
        <v>0.32</v>
      </c>
      <c r="N32">
        <v>0.43</v>
      </c>
      <c r="O32" s="5">
        <v>0.10999999999999999</v>
      </c>
      <c r="P32" s="6">
        <v>0.35666666666666669</v>
      </c>
      <c r="Q32" s="6">
        <v>0.28000000000000003</v>
      </c>
      <c r="R32" s="6">
        <v>0.43333333333333335</v>
      </c>
      <c r="S32" s="5">
        <v>0.15333333333333332</v>
      </c>
    </row>
    <row r="33" spans="1:19" x14ac:dyDescent="0.25">
      <c r="A33" s="21"/>
      <c r="B33" t="s">
        <v>366</v>
      </c>
      <c r="C33" s="21"/>
      <c r="D33">
        <v>0.19</v>
      </c>
      <c r="E33">
        <v>0.16</v>
      </c>
      <c r="F33">
        <v>0.2</v>
      </c>
      <c r="G33" s="5">
        <v>4.0000000000000008E-2</v>
      </c>
      <c r="H33">
        <v>0.25</v>
      </c>
      <c r="I33">
        <v>0.2</v>
      </c>
      <c r="J33">
        <v>0.28999999999999998</v>
      </c>
      <c r="K33" s="5">
        <v>8.9999999999999969E-2</v>
      </c>
      <c r="L33">
        <v>0.24</v>
      </c>
      <c r="M33">
        <v>0.19</v>
      </c>
      <c r="N33">
        <v>0.32</v>
      </c>
      <c r="O33" s="5">
        <v>0.13</v>
      </c>
      <c r="P33" s="6">
        <v>0.32666666666666666</v>
      </c>
      <c r="Q33" s="6">
        <v>0.22166666666666668</v>
      </c>
      <c r="R33" s="6">
        <v>0.43166666666666664</v>
      </c>
      <c r="S33" s="5">
        <v>0.20999999999999996</v>
      </c>
    </row>
    <row r="34" spans="1:19" x14ac:dyDescent="0.25">
      <c r="A34" s="21"/>
      <c r="C34" t="s">
        <v>362</v>
      </c>
      <c r="D34" s="3">
        <v>0.39999999999999997</v>
      </c>
      <c r="E34" s="3">
        <v>0.38833333333333331</v>
      </c>
      <c r="F34" s="3">
        <v>0.41166666666666663</v>
      </c>
      <c r="G34" s="5">
        <v>2.3333333333333334E-2</v>
      </c>
      <c r="H34" s="3">
        <v>0.35666666666666669</v>
      </c>
      <c r="I34" s="3">
        <v>0.28000000000000003</v>
      </c>
      <c r="J34" s="3">
        <v>0.43333333333333335</v>
      </c>
      <c r="K34" s="5">
        <v>0.15333333333333332</v>
      </c>
      <c r="L34" s="3">
        <v>0.32666666666666666</v>
      </c>
      <c r="M34" s="3">
        <v>0.22166666666666668</v>
      </c>
      <c r="N34" s="3">
        <v>0.43166666666666664</v>
      </c>
      <c r="O34" s="5">
        <v>0.20999999999999996</v>
      </c>
      <c r="P34" s="3">
        <f>AVERAGE(P31:P33)</f>
        <v>0.3611111111111111</v>
      </c>
      <c r="Q34" s="3">
        <f>P34-(S34/2)</f>
        <v>0.29666666666666669</v>
      </c>
      <c r="R34" s="3">
        <f>P34+(S34/2)</f>
        <v>0.42555555555555552</v>
      </c>
      <c r="S34" s="5">
        <f t="shared" ref="S34" si="6">AVERAGE(S31:S33)</f>
        <v>0.12888888888888886</v>
      </c>
    </row>
    <row r="35" spans="1:19" x14ac:dyDescent="0.25">
      <c r="A35" s="21"/>
      <c r="G35" s="5"/>
      <c r="K35" s="5"/>
      <c r="O35" s="5"/>
      <c r="S35" s="5"/>
    </row>
    <row r="36" spans="1:19" x14ac:dyDescent="0.25">
      <c r="A36" s="21"/>
      <c r="B36" t="s">
        <v>365</v>
      </c>
      <c r="C36" s="21" t="s">
        <v>363</v>
      </c>
      <c r="D36">
        <v>0</v>
      </c>
      <c r="E36">
        <v>0</v>
      </c>
      <c r="F36">
        <v>0</v>
      </c>
      <c r="G36" s="5">
        <v>0</v>
      </c>
      <c r="H36">
        <v>0.88</v>
      </c>
      <c r="I36">
        <v>0.86</v>
      </c>
      <c r="J36">
        <v>0.9</v>
      </c>
      <c r="K36" s="5">
        <v>4.0000000000000036E-2</v>
      </c>
      <c r="L36">
        <v>0.8</v>
      </c>
      <c r="M36">
        <v>0.68</v>
      </c>
      <c r="N36">
        <v>0.98</v>
      </c>
      <c r="O36" s="5">
        <v>0.29999999999999993</v>
      </c>
      <c r="P36" s="6">
        <v>0.18000000000000002</v>
      </c>
      <c r="Q36" s="6">
        <v>6.8333333333333371E-2</v>
      </c>
      <c r="R36" s="6">
        <v>0.29166666666666669</v>
      </c>
      <c r="S36" s="5">
        <v>0.2233333333333333</v>
      </c>
    </row>
    <row r="37" spans="1:19" x14ac:dyDescent="0.25">
      <c r="A37" s="21"/>
      <c r="B37" t="s">
        <v>367</v>
      </c>
      <c r="C37" s="21"/>
      <c r="D37">
        <v>0.16</v>
      </c>
      <c r="E37">
        <v>0.02</v>
      </c>
      <c r="F37">
        <v>0.62</v>
      </c>
      <c r="G37" s="5">
        <v>0.6</v>
      </c>
      <c r="H37">
        <v>0.47</v>
      </c>
      <c r="I37">
        <v>0.42</v>
      </c>
      <c r="J37">
        <v>0.52</v>
      </c>
      <c r="K37" s="5">
        <v>0.10000000000000003</v>
      </c>
      <c r="L37">
        <v>0.28999999999999998</v>
      </c>
      <c r="M37">
        <v>0.03</v>
      </c>
      <c r="N37">
        <v>1</v>
      </c>
      <c r="O37" s="5">
        <v>0.97</v>
      </c>
      <c r="P37" s="6">
        <v>0.52</v>
      </c>
      <c r="Q37" s="6">
        <v>0.44166666666666665</v>
      </c>
      <c r="R37" s="6">
        <v>0.59833333333333338</v>
      </c>
      <c r="S37" s="5">
        <v>0.15666666666666668</v>
      </c>
    </row>
    <row r="38" spans="1:19" x14ac:dyDescent="0.25">
      <c r="A38" s="21"/>
      <c r="B38" t="s">
        <v>366</v>
      </c>
      <c r="C38" s="21"/>
      <c r="D38">
        <v>0.38</v>
      </c>
      <c r="E38">
        <v>0.34</v>
      </c>
      <c r="F38">
        <v>0.41</v>
      </c>
      <c r="G38" s="5">
        <v>6.9999999999999951E-2</v>
      </c>
      <c r="H38">
        <v>0.21</v>
      </c>
      <c r="I38">
        <v>0.17</v>
      </c>
      <c r="J38">
        <v>0.5</v>
      </c>
      <c r="K38" s="5">
        <v>0.32999999999999996</v>
      </c>
      <c r="L38">
        <v>0.28000000000000003</v>
      </c>
      <c r="M38">
        <v>0.16</v>
      </c>
      <c r="N38">
        <v>0.74</v>
      </c>
      <c r="O38" s="5">
        <v>0.57999999999999996</v>
      </c>
      <c r="P38" s="6">
        <v>0.45666666666666672</v>
      </c>
      <c r="Q38" s="6">
        <v>0.14833333333333337</v>
      </c>
      <c r="R38" s="6">
        <v>0.76500000000000012</v>
      </c>
      <c r="S38" s="5">
        <v>0.6166666666666667</v>
      </c>
    </row>
    <row r="39" spans="1:19" x14ac:dyDescent="0.25">
      <c r="A39" s="21"/>
      <c r="C39" t="s">
        <v>362</v>
      </c>
      <c r="D39" s="3">
        <v>0.18000000000000002</v>
      </c>
      <c r="E39" s="3">
        <v>6.8333333333333371E-2</v>
      </c>
      <c r="F39" s="3">
        <v>0.29166666666666669</v>
      </c>
      <c r="G39" s="5">
        <v>0.2233333333333333</v>
      </c>
      <c r="H39" s="3">
        <v>0.52</v>
      </c>
      <c r="I39" s="3">
        <v>0.44166666666666665</v>
      </c>
      <c r="J39" s="3">
        <v>0.59833333333333338</v>
      </c>
      <c r="K39" s="5">
        <v>0.15666666666666668</v>
      </c>
      <c r="L39" s="3">
        <v>0.45666666666666672</v>
      </c>
      <c r="M39" s="3">
        <v>0.14833333333333337</v>
      </c>
      <c r="N39" s="3">
        <v>0.76500000000000012</v>
      </c>
      <c r="O39" s="5">
        <v>0.6166666666666667</v>
      </c>
      <c r="P39" s="3">
        <f>AVERAGE(P36:P38)</f>
        <v>0.3855555555555556</v>
      </c>
      <c r="Q39" s="3">
        <f>P39-(S39/2)</f>
        <v>0.21944444444444447</v>
      </c>
      <c r="R39" s="3">
        <f>P39+(S39/2)</f>
        <v>0.55166666666666675</v>
      </c>
      <c r="S39" s="5">
        <f t="shared" ref="S39" si="7">AVERAGE(S36:S38)</f>
        <v>0.33222222222222225</v>
      </c>
    </row>
    <row r="40" spans="1:19" x14ac:dyDescent="0.25">
      <c r="A40" s="21"/>
      <c r="G40" s="5"/>
      <c r="K40" s="5"/>
      <c r="O40" s="5"/>
      <c r="S40" s="5"/>
    </row>
    <row r="41" spans="1:19" x14ac:dyDescent="0.25">
      <c r="A41" s="21"/>
      <c r="B41" t="s">
        <v>365</v>
      </c>
      <c r="C41" s="21" t="s">
        <v>364</v>
      </c>
      <c r="D41">
        <v>0</v>
      </c>
      <c r="E41">
        <v>0</v>
      </c>
      <c r="F41">
        <v>0</v>
      </c>
      <c r="G41" s="5">
        <v>0</v>
      </c>
      <c r="H41">
        <v>0.77</v>
      </c>
      <c r="I41">
        <v>0.75</v>
      </c>
      <c r="J41">
        <v>0.79</v>
      </c>
      <c r="K41" s="5">
        <v>4.0000000000000036E-2</v>
      </c>
      <c r="L41">
        <v>0.64</v>
      </c>
      <c r="M41">
        <v>0.59</v>
      </c>
      <c r="N41">
        <v>0.68</v>
      </c>
      <c r="O41">
        <v>9.000000000000008E-2</v>
      </c>
      <c r="P41" s="17">
        <v>0.13333333333333333</v>
      </c>
      <c r="Q41" s="6">
        <v>0.10166666666666666</v>
      </c>
      <c r="R41" s="6">
        <v>0.16500000000000001</v>
      </c>
      <c r="S41" s="5">
        <v>6.3333333333333339E-2</v>
      </c>
    </row>
    <row r="42" spans="1:19" x14ac:dyDescent="0.25">
      <c r="A42" s="21"/>
      <c r="B42" t="s">
        <v>367</v>
      </c>
      <c r="C42" s="21"/>
      <c r="D42">
        <v>0.14000000000000001</v>
      </c>
      <c r="E42">
        <v>0.03</v>
      </c>
      <c r="F42">
        <v>0.17</v>
      </c>
      <c r="G42" s="5">
        <v>0.14000000000000001</v>
      </c>
      <c r="H42">
        <v>0.36</v>
      </c>
      <c r="I42">
        <v>0.32</v>
      </c>
      <c r="J42">
        <v>0.4</v>
      </c>
      <c r="K42" s="5">
        <v>8.0000000000000016E-2</v>
      </c>
      <c r="L42">
        <v>0.33</v>
      </c>
      <c r="M42">
        <v>0.06</v>
      </c>
      <c r="N42">
        <v>0.53</v>
      </c>
      <c r="O42" s="5">
        <v>0.47000000000000003</v>
      </c>
      <c r="P42" s="6">
        <v>0.46666666666666662</v>
      </c>
      <c r="Q42" s="6">
        <v>0.42833333333333329</v>
      </c>
      <c r="R42" s="6">
        <v>0.505</v>
      </c>
      <c r="S42" s="5">
        <v>7.6666666666666689E-2</v>
      </c>
    </row>
    <row r="43" spans="1:19" x14ac:dyDescent="0.25">
      <c r="A43" s="21"/>
      <c r="B43" t="s">
        <v>366</v>
      </c>
      <c r="C43" s="21"/>
      <c r="D43">
        <v>0.26</v>
      </c>
      <c r="E43">
        <v>0.23</v>
      </c>
      <c r="F43">
        <v>0.28000000000000003</v>
      </c>
      <c r="G43" s="5">
        <v>5.0000000000000017E-2</v>
      </c>
      <c r="H43">
        <v>0.27</v>
      </c>
      <c r="I43">
        <v>0.22</v>
      </c>
      <c r="J43">
        <v>0.33</v>
      </c>
      <c r="K43" s="5">
        <v>0.11000000000000001</v>
      </c>
      <c r="L43">
        <v>0.28999999999999998</v>
      </c>
      <c r="M43">
        <v>0.22</v>
      </c>
      <c r="N43">
        <v>0.37</v>
      </c>
      <c r="O43" s="5">
        <v>0.15</v>
      </c>
      <c r="P43" s="6">
        <v>0.42</v>
      </c>
      <c r="Q43" s="6">
        <v>0.30166666666666664</v>
      </c>
      <c r="R43" s="6">
        <v>0.53833333333333333</v>
      </c>
      <c r="S43" s="5">
        <v>0.23666666666666669</v>
      </c>
    </row>
    <row r="44" spans="1:19" ht="15.75" thickBot="1" x14ac:dyDescent="0.3">
      <c r="A44" s="7"/>
      <c r="B44" s="7"/>
      <c r="C44" s="7" t="s">
        <v>362</v>
      </c>
      <c r="D44" s="8">
        <v>0.13333333333333333</v>
      </c>
      <c r="E44" s="8">
        <v>0.10166666666666666</v>
      </c>
      <c r="F44" s="8">
        <v>0.16500000000000001</v>
      </c>
      <c r="G44" s="9">
        <v>6.3333333333333339E-2</v>
      </c>
      <c r="H44" s="8">
        <v>0.46666666666666662</v>
      </c>
      <c r="I44" s="8">
        <v>0.42833333333333329</v>
      </c>
      <c r="J44" s="8">
        <v>0.505</v>
      </c>
      <c r="K44" s="9">
        <v>7.6666666666666689E-2</v>
      </c>
      <c r="L44" s="8">
        <v>0.42</v>
      </c>
      <c r="M44" s="8">
        <v>0.30166666666666664</v>
      </c>
      <c r="N44" s="8">
        <v>0.53833333333333333</v>
      </c>
      <c r="O44" s="9">
        <v>0.23666666666666669</v>
      </c>
      <c r="P44" s="8">
        <f>AVERAGE(P41:P43)</f>
        <v>0.34</v>
      </c>
      <c r="Q44" s="8">
        <f>P44-(S44/2)</f>
        <v>0.27722222222222226</v>
      </c>
      <c r="R44" s="8">
        <f>P44+(S44/2)</f>
        <v>0.40277777777777779</v>
      </c>
      <c r="S44" s="9">
        <f t="shared" ref="S44" si="8">AVERAGE(S41:S43)</f>
        <v>0.12555555555555556</v>
      </c>
    </row>
    <row r="45" spans="1:19" ht="15.75" thickTop="1" x14ac:dyDescent="0.25"/>
  </sheetData>
  <mergeCells count="19">
    <mergeCell ref="P1:S1"/>
    <mergeCell ref="A3:A15"/>
    <mergeCell ref="C3:C5"/>
    <mergeCell ref="C8:C10"/>
    <mergeCell ref="C13:C15"/>
    <mergeCell ref="A1:A2"/>
    <mergeCell ref="B1:B2"/>
    <mergeCell ref="C1:C2"/>
    <mergeCell ref="D1:G1"/>
    <mergeCell ref="H1:K1"/>
    <mergeCell ref="L1:O1"/>
    <mergeCell ref="A31:A43"/>
    <mergeCell ref="C31:C33"/>
    <mergeCell ref="C36:C38"/>
    <mergeCell ref="C41:C43"/>
    <mergeCell ref="A17:A29"/>
    <mergeCell ref="C17:C19"/>
    <mergeCell ref="C22:C24"/>
    <mergeCell ref="C27:C2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06AF-3689-4230-BD89-173477D94E00}">
  <dimension ref="A1:AS10"/>
  <sheetViews>
    <sheetView tabSelected="1" workbookViewId="0">
      <selection activeCell="C13" sqref="C13"/>
    </sheetView>
  </sheetViews>
  <sheetFormatPr defaultRowHeight="15" x14ac:dyDescent="0.25"/>
  <cols>
    <col min="2" max="2" width="15.140625" customWidth="1"/>
    <col min="4" max="24" width="20.85546875" customWidth="1"/>
  </cols>
  <sheetData>
    <row r="1" spans="1:45" x14ac:dyDescent="0.25">
      <c r="B1" t="s">
        <v>0</v>
      </c>
      <c r="C1" t="s">
        <v>1</v>
      </c>
      <c r="D1" t="s">
        <v>400</v>
      </c>
      <c r="E1" t="s">
        <v>401</v>
      </c>
      <c r="F1" t="s">
        <v>402</v>
      </c>
      <c r="G1" t="s">
        <v>403</v>
      </c>
      <c r="H1" t="s">
        <v>404</v>
      </c>
      <c r="I1" t="s">
        <v>405</v>
      </c>
      <c r="J1" t="s">
        <v>406</v>
      </c>
      <c r="K1" t="s">
        <v>407</v>
      </c>
      <c r="L1" t="s">
        <v>408</v>
      </c>
      <c r="M1" t="s">
        <v>409</v>
      </c>
      <c r="N1" t="s">
        <v>410</v>
      </c>
      <c r="O1" t="s">
        <v>411</v>
      </c>
      <c r="P1" t="s">
        <v>412</v>
      </c>
      <c r="Q1" t="s">
        <v>413</v>
      </c>
      <c r="R1" t="s">
        <v>414</v>
      </c>
      <c r="S1" t="s">
        <v>415</v>
      </c>
      <c r="T1" t="s">
        <v>416</v>
      </c>
      <c r="U1" t="s">
        <v>417</v>
      </c>
      <c r="V1" t="s">
        <v>418</v>
      </c>
      <c r="W1" t="s">
        <v>419</v>
      </c>
      <c r="X1" t="s">
        <v>420</v>
      </c>
      <c r="Y1" t="s">
        <v>379</v>
      </c>
      <c r="Z1" t="s">
        <v>380</v>
      </c>
      <c r="AA1" t="s">
        <v>381</v>
      </c>
      <c r="AB1" t="s">
        <v>382</v>
      </c>
      <c r="AC1" t="s">
        <v>383</v>
      </c>
      <c r="AD1" t="s">
        <v>384</v>
      </c>
      <c r="AE1" t="s">
        <v>385</v>
      </c>
      <c r="AF1" t="s">
        <v>386</v>
      </c>
      <c r="AG1" t="s">
        <v>387</v>
      </c>
      <c r="AH1" t="s">
        <v>388</v>
      </c>
      <c r="AI1" t="s">
        <v>389</v>
      </c>
      <c r="AJ1" t="s">
        <v>390</v>
      </c>
      <c r="AK1" t="s">
        <v>391</v>
      </c>
      <c r="AL1" t="s">
        <v>392</v>
      </c>
      <c r="AM1" t="s">
        <v>393</v>
      </c>
      <c r="AN1" t="s">
        <v>394</v>
      </c>
      <c r="AO1" t="s">
        <v>395</v>
      </c>
      <c r="AP1" t="s">
        <v>396</v>
      </c>
      <c r="AQ1" t="s">
        <v>397</v>
      </c>
      <c r="AR1" t="s">
        <v>398</v>
      </c>
      <c r="AS1" t="s">
        <v>399</v>
      </c>
    </row>
    <row r="2" spans="1:45" x14ac:dyDescent="0.25">
      <c r="A2">
        <v>0</v>
      </c>
      <c r="B2" s="23" t="s">
        <v>378</v>
      </c>
      <c r="C2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10</v>
      </c>
      <c r="AH2" t="s">
        <v>31</v>
      </c>
      <c r="AI2" t="s">
        <v>32</v>
      </c>
      <c r="AJ2" t="s">
        <v>17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40</v>
      </c>
      <c r="AS2" t="s">
        <v>41</v>
      </c>
    </row>
    <row r="3" spans="1:45" x14ac:dyDescent="0.25">
      <c r="A3">
        <v>1</v>
      </c>
      <c r="B3" s="23"/>
      <c r="C3">
        <v>5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76</v>
      </c>
      <c r="AM3" t="s">
        <v>77</v>
      </c>
      <c r="AN3" t="s">
        <v>78</v>
      </c>
      <c r="AO3" t="s">
        <v>79</v>
      </c>
      <c r="AP3" t="s">
        <v>80</v>
      </c>
      <c r="AQ3" t="s">
        <v>81</v>
      </c>
      <c r="AR3" t="s">
        <v>82</v>
      </c>
      <c r="AS3" t="s">
        <v>83</v>
      </c>
    </row>
    <row r="4" spans="1:45" x14ac:dyDescent="0.25">
      <c r="A4">
        <v>2</v>
      </c>
      <c r="B4" s="23"/>
      <c r="C4">
        <v>10</v>
      </c>
      <c r="D4" t="s">
        <v>84</v>
      </c>
      <c r="E4" t="s">
        <v>85</v>
      </c>
      <c r="F4" t="s">
        <v>86</v>
      </c>
      <c r="G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99</v>
      </c>
      <c r="T4" t="s">
        <v>100</v>
      </c>
      <c r="U4" t="s">
        <v>101</v>
      </c>
      <c r="V4" t="s">
        <v>102</v>
      </c>
      <c r="W4" t="s">
        <v>103</v>
      </c>
      <c r="X4" t="s">
        <v>104</v>
      </c>
      <c r="Y4" t="s">
        <v>105</v>
      </c>
      <c r="Z4" t="s">
        <v>106</v>
      </c>
      <c r="AA4" t="s">
        <v>107</v>
      </c>
      <c r="AB4" t="s">
        <v>108</v>
      </c>
      <c r="AC4" t="s">
        <v>109</v>
      </c>
      <c r="AD4" t="s">
        <v>110</v>
      </c>
      <c r="AE4" t="s">
        <v>111</v>
      </c>
      <c r="AF4" t="s">
        <v>112</v>
      </c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 t="s">
        <v>124</v>
      </c>
      <c r="AS4" t="s">
        <v>125</v>
      </c>
    </row>
    <row r="5" spans="1:45" x14ac:dyDescent="0.25">
      <c r="A5">
        <v>3</v>
      </c>
      <c r="B5" s="23" t="s">
        <v>377</v>
      </c>
      <c r="C5">
        <v>1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 t="s">
        <v>131</v>
      </c>
      <c r="J5" t="s">
        <v>132</v>
      </c>
      <c r="K5" t="s">
        <v>133</v>
      </c>
      <c r="L5" t="s">
        <v>134</v>
      </c>
      <c r="M5" t="s">
        <v>135</v>
      </c>
      <c r="N5" t="s">
        <v>136</v>
      </c>
      <c r="O5" t="s">
        <v>137</v>
      </c>
      <c r="P5" t="s">
        <v>138</v>
      </c>
      <c r="Q5" t="s">
        <v>139</v>
      </c>
      <c r="R5" t="s">
        <v>140</v>
      </c>
      <c r="S5" t="s">
        <v>141</v>
      </c>
      <c r="T5" t="s">
        <v>142</v>
      </c>
      <c r="U5" t="s">
        <v>143</v>
      </c>
      <c r="V5" t="s">
        <v>144</v>
      </c>
      <c r="W5" t="s">
        <v>145</v>
      </c>
      <c r="X5" t="s">
        <v>146</v>
      </c>
      <c r="Y5" t="s">
        <v>126</v>
      </c>
      <c r="Z5" t="s">
        <v>127</v>
      </c>
      <c r="AA5" t="s">
        <v>147</v>
      </c>
      <c r="AB5" t="s">
        <v>148</v>
      </c>
      <c r="AC5" t="s">
        <v>147</v>
      </c>
      <c r="AD5" t="s">
        <v>149</v>
      </c>
      <c r="AE5" t="s">
        <v>147</v>
      </c>
      <c r="AF5" t="s">
        <v>150</v>
      </c>
      <c r="AG5" t="s">
        <v>151</v>
      </c>
      <c r="AH5" t="s">
        <v>152</v>
      </c>
      <c r="AI5" t="s">
        <v>153</v>
      </c>
      <c r="AJ5" t="s">
        <v>141</v>
      </c>
      <c r="AK5" t="s">
        <v>154</v>
      </c>
      <c r="AL5" t="s">
        <v>155</v>
      </c>
      <c r="AM5" t="s">
        <v>156</v>
      </c>
      <c r="AN5" t="s">
        <v>157</v>
      </c>
      <c r="AO5" t="s">
        <v>158</v>
      </c>
      <c r="AP5" t="s">
        <v>159</v>
      </c>
      <c r="AQ5" t="s">
        <v>160</v>
      </c>
      <c r="AR5" t="s">
        <v>161</v>
      </c>
      <c r="AS5" t="s">
        <v>162</v>
      </c>
    </row>
    <row r="6" spans="1:45" x14ac:dyDescent="0.25">
      <c r="A6">
        <v>4</v>
      </c>
      <c r="B6" s="23"/>
      <c r="C6">
        <v>5</v>
      </c>
      <c r="D6" t="s">
        <v>163</v>
      </c>
      <c r="E6" t="s">
        <v>164</v>
      </c>
      <c r="F6" t="s">
        <v>165</v>
      </c>
      <c r="G6" t="s">
        <v>166</v>
      </c>
      <c r="H6" t="s">
        <v>167</v>
      </c>
      <c r="I6" t="s">
        <v>168</v>
      </c>
      <c r="J6" t="s">
        <v>169</v>
      </c>
      <c r="K6" t="s">
        <v>170</v>
      </c>
      <c r="L6" t="s">
        <v>171</v>
      </c>
      <c r="M6" t="s">
        <v>172</v>
      </c>
      <c r="N6" t="s">
        <v>173</v>
      </c>
      <c r="O6" t="s">
        <v>174</v>
      </c>
      <c r="P6" t="s">
        <v>175</v>
      </c>
      <c r="Q6" t="s">
        <v>176</v>
      </c>
      <c r="R6" t="s">
        <v>177</v>
      </c>
      <c r="S6" t="s">
        <v>178</v>
      </c>
      <c r="T6" t="s">
        <v>179</v>
      </c>
      <c r="U6" t="s">
        <v>180</v>
      </c>
      <c r="V6" t="s">
        <v>181</v>
      </c>
      <c r="W6" t="s">
        <v>82</v>
      </c>
      <c r="X6" t="s">
        <v>182</v>
      </c>
      <c r="Y6" t="s">
        <v>183</v>
      </c>
      <c r="Z6" t="s">
        <v>184</v>
      </c>
      <c r="AA6" t="s">
        <v>185</v>
      </c>
      <c r="AB6" t="s">
        <v>186</v>
      </c>
      <c r="AC6" t="s">
        <v>187</v>
      </c>
      <c r="AD6" t="s">
        <v>188</v>
      </c>
      <c r="AE6" t="s">
        <v>189</v>
      </c>
      <c r="AF6" t="s">
        <v>190</v>
      </c>
      <c r="AG6" t="s">
        <v>191</v>
      </c>
      <c r="AH6" t="s">
        <v>192</v>
      </c>
      <c r="AI6" t="s">
        <v>30</v>
      </c>
      <c r="AJ6" t="s">
        <v>193</v>
      </c>
      <c r="AK6" t="s">
        <v>194</v>
      </c>
      <c r="AL6" t="s">
        <v>195</v>
      </c>
      <c r="AM6" t="s">
        <v>196</v>
      </c>
      <c r="AN6" t="s">
        <v>197</v>
      </c>
      <c r="AO6" t="s">
        <v>198</v>
      </c>
      <c r="AP6" t="s">
        <v>199</v>
      </c>
      <c r="AQ6" t="s">
        <v>200</v>
      </c>
      <c r="AR6" t="s">
        <v>185</v>
      </c>
      <c r="AS6" t="s">
        <v>201</v>
      </c>
    </row>
    <row r="7" spans="1:45" x14ac:dyDescent="0.25">
      <c r="A7">
        <v>5</v>
      </c>
      <c r="B7" s="23"/>
      <c r="C7">
        <v>10</v>
      </c>
      <c r="D7" t="s">
        <v>202</v>
      </c>
      <c r="E7" t="s">
        <v>203</v>
      </c>
      <c r="F7" t="s">
        <v>204</v>
      </c>
      <c r="G7" t="s">
        <v>205</v>
      </c>
      <c r="H7" t="s">
        <v>206</v>
      </c>
      <c r="I7" t="s">
        <v>207</v>
      </c>
      <c r="J7" t="s">
        <v>208</v>
      </c>
      <c r="K7" t="s">
        <v>209</v>
      </c>
      <c r="L7" t="s">
        <v>210</v>
      </c>
      <c r="M7" t="s">
        <v>211</v>
      </c>
      <c r="N7" t="s">
        <v>212</v>
      </c>
      <c r="O7" t="s">
        <v>213</v>
      </c>
      <c r="P7" t="s">
        <v>214</v>
      </c>
      <c r="Q7" t="s">
        <v>215</v>
      </c>
      <c r="R7" t="s">
        <v>216</v>
      </c>
      <c r="S7" t="s">
        <v>217</v>
      </c>
      <c r="T7" t="s">
        <v>218</v>
      </c>
      <c r="U7" t="s">
        <v>219</v>
      </c>
      <c r="V7" t="s">
        <v>220</v>
      </c>
      <c r="W7" t="s">
        <v>221</v>
      </c>
      <c r="X7" t="s">
        <v>222</v>
      </c>
      <c r="Y7" t="s">
        <v>223</v>
      </c>
      <c r="Z7" t="s">
        <v>224</v>
      </c>
      <c r="AA7" t="s">
        <v>225</v>
      </c>
      <c r="AB7" t="s">
        <v>226</v>
      </c>
      <c r="AC7" t="s">
        <v>227</v>
      </c>
      <c r="AD7" t="s">
        <v>228</v>
      </c>
      <c r="AE7" t="s">
        <v>229</v>
      </c>
      <c r="AF7" t="s">
        <v>230</v>
      </c>
      <c r="AG7" t="s">
        <v>231</v>
      </c>
      <c r="AH7" t="s">
        <v>232</v>
      </c>
      <c r="AI7" t="s">
        <v>233</v>
      </c>
      <c r="AJ7" t="s">
        <v>234</v>
      </c>
      <c r="AK7" t="s">
        <v>235</v>
      </c>
      <c r="AL7" t="s">
        <v>236</v>
      </c>
      <c r="AM7" t="s">
        <v>237</v>
      </c>
      <c r="AN7" t="s">
        <v>238</v>
      </c>
      <c r="AO7" t="s">
        <v>239</v>
      </c>
      <c r="AP7" t="s">
        <v>240</v>
      </c>
      <c r="AQ7" t="s">
        <v>241</v>
      </c>
      <c r="AR7" t="s">
        <v>242</v>
      </c>
      <c r="AS7" t="s">
        <v>243</v>
      </c>
    </row>
    <row r="8" spans="1:45" x14ac:dyDescent="0.25">
      <c r="A8">
        <v>6</v>
      </c>
      <c r="B8" s="23" t="s">
        <v>371</v>
      </c>
      <c r="C8">
        <v>1</v>
      </c>
      <c r="D8" t="s">
        <v>244</v>
      </c>
      <c r="E8" t="s">
        <v>6</v>
      </c>
      <c r="F8" t="s">
        <v>245</v>
      </c>
      <c r="G8" t="s">
        <v>177</v>
      </c>
      <c r="H8" t="s">
        <v>246</v>
      </c>
      <c r="I8" t="s">
        <v>247</v>
      </c>
      <c r="J8" t="s">
        <v>248</v>
      </c>
      <c r="K8" t="s">
        <v>249</v>
      </c>
      <c r="L8" t="s">
        <v>10</v>
      </c>
      <c r="M8" t="s">
        <v>250</v>
      </c>
      <c r="N8" t="s">
        <v>251</v>
      </c>
      <c r="O8" t="s">
        <v>252</v>
      </c>
      <c r="P8" t="s">
        <v>33</v>
      </c>
      <c r="Q8" t="s">
        <v>34</v>
      </c>
      <c r="R8" t="s">
        <v>253</v>
      </c>
      <c r="S8" t="s">
        <v>17</v>
      </c>
      <c r="T8" t="s">
        <v>177</v>
      </c>
      <c r="U8" t="s">
        <v>254</v>
      </c>
      <c r="V8" t="s">
        <v>255</v>
      </c>
      <c r="W8" t="s">
        <v>256</v>
      </c>
      <c r="X8" t="s">
        <v>257</v>
      </c>
      <c r="Y8" t="s">
        <v>258</v>
      </c>
      <c r="Z8" t="s">
        <v>259</v>
      </c>
      <c r="AA8" t="s">
        <v>260</v>
      </c>
      <c r="AB8" t="s">
        <v>261</v>
      </c>
      <c r="AC8" t="s">
        <v>262</v>
      </c>
      <c r="AD8" t="s">
        <v>263</v>
      </c>
      <c r="AE8" t="s">
        <v>264</v>
      </c>
      <c r="AF8" t="s">
        <v>265</v>
      </c>
      <c r="AG8" t="s">
        <v>266</v>
      </c>
      <c r="AH8" t="s">
        <v>267</v>
      </c>
      <c r="AI8" t="s">
        <v>268</v>
      </c>
      <c r="AJ8" t="s">
        <v>36</v>
      </c>
      <c r="AK8" t="s">
        <v>269</v>
      </c>
      <c r="AL8" t="s">
        <v>270</v>
      </c>
      <c r="AM8" t="s">
        <v>271</v>
      </c>
      <c r="AN8" t="s">
        <v>272</v>
      </c>
      <c r="AO8" t="s">
        <v>273</v>
      </c>
      <c r="AP8" t="s">
        <v>274</v>
      </c>
      <c r="AQ8" t="s">
        <v>275</v>
      </c>
      <c r="AR8" t="s">
        <v>276</v>
      </c>
      <c r="AS8" t="s">
        <v>277</v>
      </c>
    </row>
    <row r="9" spans="1:45" x14ac:dyDescent="0.25">
      <c r="A9">
        <v>7</v>
      </c>
      <c r="B9" s="23"/>
      <c r="C9">
        <v>5</v>
      </c>
      <c r="D9" t="s">
        <v>278</v>
      </c>
      <c r="E9" t="s">
        <v>279</v>
      </c>
      <c r="F9" t="s">
        <v>280</v>
      </c>
      <c r="G9" t="s">
        <v>281</v>
      </c>
      <c r="H9" t="s">
        <v>282</v>
      </c>
      <c r="I9" t="s">
        <v>283</v>
      </c>
      <c r="J9" t="s">
        <v>54</v>
      </c>
      <c r="K9" t="s">
        <v>284</v>
      </c>
      <c r="L9" t="s">
        <v>285</v>
      </c>
      <c r="M9" t="s">
        <v>286</v>
      </c>
      <c r="N9" t="s">
        <v>287</v>
      </c>
      <c r="O9" t="s">
        <v>288</v>
      </c>
      <c r="P9" t="s">
        <v>289</v>
      </c>
      <c r="Q9" t="s">
        <v>290</v>
      </c>
      <c r="R9" t="s">
        <v>291</v>
      </c>
      <c r="S9" t="s">
        <v>292</v>
      </c>
      <c r="T9" t="s">
        <v>293</v>
      </c>
      <c r="U9" t="s">
        <v>294</v>
      </c>
      <c r="V9" t="s">
        <v>295</v>
      </c>
      <c r="W9" t="s">
        <v>61</v>
      </c>
      <c r="X9" t="s">
        <v>296</v>
      </c>
      <c r="Y9" t="s">
        <v>297</v>
      </c>
      <c r="Z9" t="s">
        <v>298</v>
      </c>
      <c r="AA9" t="s">
        <v>299</v>
      </c>
      <c r="AB9" t="s">
        <v>300</v>
      </c>
      <c r="AC9" t="s">
        <v>301</v>
      </c>
      <c r="AD9" t="s">
        <v>302</v>
      </c>
      <c r="AE9" t="s">
        <v>25</v>
      </c>
      <c r="AF9" t="s">
        <v>303</v>
      </c>
      <c r="AG9" t="s">
        <v>304</v>
      </c>
      <c r="AH9" t="s">
        <v>305</v>
      </c>
      <c r="AI9" t="s">
        <v>306</v>
      </c>
      <c r="AJ9" t="s">
        <v>307</v>
      </c>
      <c r="AK9" t="s">
        <v>308</v>
      </c>
      <c r="AL9" t="s">
        <v>309</v>
      </c>
      <c r="AM9" t="s">
        <v>310</v>
      </c>
      <c r="AN9" t="s">
        <v>311</v>
      </c>
      <c r="AO9" t="s">
        <v>312</v>
      </c>
      <c r="AP9" t="s">
        <v>313</v>
      </c>
      <c r="AQ9" t="s">
        <v>314</v>
      </c>
      <c r="AR9" t="s">
        <v>315</v>
      </c>
      <c r="AS9" t="s">
        <v>316</v>
      </c>
    </row>
    <row r="10" spans="1:45" x14ac:dyDescent="0.25">
      <c r="A10">
        <v>8</v>
      </c>
      <c r="B10" s="23"/>
      <c r="C10">
        <v>10</v>
      </c>
      <c r="D10" t="s">
        <v>317</v>
      </c>
      <c r="E10" t="s">
        <v>318</v>
      </c>
      <c r="F10" t="s">
        <v>319</v>
      </c>
      <c r="G10" t="s">
        <v>320</v>
      </c>
      <c r="H10" t="s">
        <v>321</v>
      </c>
      <c r="I10" t="s">
        <v>322</v>
      </c>
      <c r="J10" t="s">
        <v>323</v>
      </c>
      <c r="K10" t="s">
        <v>324</v>
      </c>
      <c r="L10" t="s">
        <v>325</v>
      </c>
      <c r="M10" t="s">
        <v>326</v>
      </c>
      <c r="N10" t="s">
        <v>327</v>
      </c>
      <c r="O10" t="s">
        <v>328</v>
      </c>
      <c r="P10" t="s">
        <v>329</v>
      </c>
      <c r="Q10" t="s">
        <v>330</v>
      </c>
      <c r="R10" t="s">
        <v>331</v>
      </c>
      <c r="S10" t="s">
        <v>332</v>
      </c>
      <c r="T10" t="s">
        <v>333</v>
      </c>
      <c r="U10" t="s">
        <v>334</v>
      </c>
      <c r="V10" t="s">
        <v>335</v>
      </c>
      <c r="W10" t="s">
        <v>124</v>
      </c>
      <c r="X10" t="s">
        <v>336</v>
      </c>
      <c r="Y10" t="s">
        <v>337</v>
      </c>
      <c r="Z10" t="s">
        <v>338</v>
      </c>
      <c r="AA10" t="s">
        <v>339</v>
      </c>
      <c r="AB10" t="s">
        <v>340</v>
      </c>
      <c r="AC10" t="s">
        <v>341</v>
      </c>
      <c r="AD10" t="s">
        <v>342</v>
      </c>
      <c r="AE10" t="s">
        <v>343</v>
      </c>
      <c r="AF10" t="s">
        <v>344</v>
      </c>
      <c r="AG10" t="s">
        <v>345</v>
      </c>
      <c r="AH10" t="s">
        <v>346</v>
      </c>
      <c r="AI10" t="s">
        <v>347</v>
      </c>
      <c r="AJ10" t="s">
        <v>348</v>
      </c>
      <c r="AK10" t="s">
        <v>349</v>
      </c>
      <c r="AL10" t="s">
        <v>331</v>
      </c>
      <c r="AM10" t="s">
        <v>350</v>
      </c>
      <c r="AN10" t="s">
        <v>351</v>
      </c>
      <c r="AO10" t="s">
        <v>352</v>
      </c>
      <c r="AP10" t="s">
        <v>353</v>
      </c>
      <c r="AQ10" t="s">
        <v>354</v>
      </c>
      <c r="AR10" t="s">
        <v>355</v>
      </c>
      <c r="AS10" t="s">
        <v>356</v>
      </c>
    </row>
  </sheetData>
  <autoFilter ref="A1:AS10" xr:uid="{FA0306AF-3689-4230-BD89-173477D94E00}"/>
  <mergeCells count="3">
    <mergeCell ref="B2:B4"/>
    <mergeCell ref="B5:B7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metrics summary-detect</vt:lpstr>
      <vt:lpstr>metrics summary-predict</vt:lpstr>
      <vt:lpstr>results_full_metrics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Lowor, Grace T.</cp:lastModifiedBy>
  <dcterms:created xsi:type="dcterms:W3CDTF">2026-05-14T17:57:24Z</dcterms:created>
  <dcterms:modified xsi:type="dcterms:W3CDTF">2026-08-26T15:31:42Z</dcterms:modified>
</cp:coreProperties>
</file>