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sawako/Desktop/SCZ_Broad/Manuscript260729/第9回提出用_投稿用/"/>
    </mc:Choice>
  </mc:AlternateContent>
  <xr:revisionPtr revIDLastSave="0" documentId="13_ncr:1_{0E6D65E5-DFCD-8A40-A8FB-F9D0BC59319B}" xr6:coauthVersionLast="47" xr6:coauthVersionMax="47" xr10:uidLastSave="{00000000-0000-0000-0000-000000000000}"/>
  <bookViews>
    <workbookView xWindow="0" yWindow="760" windowWidth="34560" windowHeight="21580" activeTab="2" xr2:uid="{00000000-000D-0000-FFFF-FFFF00000000}"/>
  </bookViews>
  <sheets>
    <sheet name="S1A_Demographics" sheetId="1" r:id="rId1"/>
    <sheet name="S1B_Sites_IRB" sheetId="2" r:id="rId2"/>
    <sheet name="S1C_Sample_Selec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B5" i="3" s="1"/>
  <c r="D5" i="3" s="1"/>
  <c r="B6" i="3" s="1"/>
  <c r="D18" i="2"/>
  <c r="C18" i="2"/>
  <c r="B18" i="2"/>
  <c r="D17" i="1"/>
  <c r="C17" i="1"/>
  <c r="B17" i="1"/>
  <c r="D15" i="1"/>
  <c r="C15" i="1"/>
  <c r="B15" i="1"/>
  <c r="D8" i="1"/>
  <c r="C8" i="1"/>
  <c r="B8" i="1"/>
</calcChain>
</file>

<file path=xl/sharedStrings.xml><?xml version="1.0" encoding="utf-8"?>
<sst xmlns="http://schemas.openxmlformats.org/spreadsheetml/2006/main" count="126" uniqueCount="120">
  <si>
    <t>Characteristic</t>
  </si>
  <si>
    <t>Schizophrenia cases</t>
  </si>
  <si>
    <t>Controls</t>
  </si>
  <si>
    <t>Total</t>
  </si>
  <si>
    <t>Number of individuals, n</t>
  </si>
  <si>
    <t>Age, years</t>
  </si>
  <si>
    <t>Age available, n</t>
  </si>
  <si>
    <t>Age unavailable, n</t>
  </si>
  <si>
    <t>Age unavailable, %</t>
  </si>
  <si>
    <t>Mean ± SD</t>
  </si>
  <si>
    <t>51.4 ± 14.8</t>
  </si>
  <si>
    <t>49.2 ± 17.8</t>
  </si>
  <si>
    <t>50.2 ± 16.6</t>
  </si>
  <si>
    <t>Median [IQR]</t>
  </si>
  <si>
    <t>53 [40–63]</t>
  </si>
  <si>
    <t>48 [35–66]</t>
  </si>
  <si>
    <t>50 [37–64]</t>
  </si>
  <si>
    <t>Range</t>
  </si>
  <si>
    <t>14–96</t>
  </si>
  <si>
    <t>18–94</t>
  </si>
  <si>
    <t>Sex</t>
  </si>
  <si>
    <t>Male, n</t>
  </si>
  <si>
    <t>Male, %</t>
  </si>
  <si>
    <t>Female, n</t>
  </si>
  <si>
    <t>Female, %</t>
  </si>
  <si>
    <t>Site code</t>
  </si>
  <si>
    <t>Schizophrenia cases, n</t>
  </si>
  <si>
    <t>Controls, n</t>
  </si>
  <si>
    <t>Total, n</t>
  </si>
  <si>
    <t>Approval number</t>
  </si>
  <si>
    <t>DOK</t>
  </si>
  <si>
    <t>FUJ</t>
  </si>
  <si>
    <t>KEI</t>
  </si>
  <si>
    <t>KOB</t>
  </si>
  <si>
    <t>KYO</t>
  </si>
  <si>
    <t>KYU</t>
  </si>
  <si>
    <t>NAG</t>
  </si>
  <si>
    <t>NAR</t>
  </si>
  <si>
    <t>NCN</t>
  </si>
  <si>
    <t>RIK</t>
  </si>
  <si>
    <t>TKU</t>
  </si>
  <si>
    <t>TMI</t>
  </si>
  <si>
    <t>TOY</t>
  </si>
  <si>
    <t>TSU</t>
  </si>
  <si>
    <t>YAM</t>
  </si>
  <si>
    <t>Step</t>
  </si>
  <si>
    <t>Number before step</t>
  </si>
  <si>
    <t>Number excluded</t>
  </si>
  <si>
    <t>Number remaining</t>
  </si>
  <si>
    <t>Reason / definition</t>
  </si>
  <si>
    <t>Initial Japanese WES cohort</t>
  </si>
  <si>
    <t>Individuals with WES data entering sample-level QC</t>
  </si>
  <si>
    <t>WES sample-level QC</t>
  </si>
  <si>
    <t>Unique individuals failing one or more WES sample-level QC criteria</t>
  </si>
  <si>
    <t>Intersection with the GSA-derived unrelated sample set</t>
  </si>
  <si>
    <t>WES-QC-passed individuals not retained after intersection with the GSA-derived unrelated set</t>
  </si>
  <si>
    <t>Final analytical cohort</t>
  </si>
  <si>
    <t>WES sample-level QC criterion</t>
  </si>
  <si>
    <t>Number meeting criterion</t>
  </si>
  <si>
    <t>Threshold</t>
  </si>
  <si>
    <t>Singleton count</t>
  </si>
  <si>
    <t>&gt; 120</t>
  </si>
  <si>
    <t>Heterozygous/homozygous ratio</t>
  </si>
  <si>
    <t>&lt; 1.35 or &gt; 1.85</t>
  </si>
  <si>
    <t>Ti/Tv ratio</t>
  </si>
  <si>
    <t>&lt; 3.10 or &gt; 3.45</t>
  </si>
  <si>
    <t>Sample call rate</t>
  </si>
  <si>
    <t>&lt; 0.82</t>
  </si>
  <si>
    <t>Unique individuals excluded</t>
  </si>
  <si>
    <t>One or more criteria</t>
  </si>
  <si>
    <t>The WES QC criteria were not mutually exclusive; therefore, the sum of criterion-specific counts (47 + 81 + 1 + 28 = 157) exceeds the number of unique excluded individuals (n = 134).</t>
  </si>
  <si>
    <t>GSA QC context</t>
  </si>
  <si>
    <t>Implementation</t>
  </si>
  <si>
    <t>Initial GSA dataset</t>
  </si>
  <si>
    <t>Autosomal SNP data</t>
  </si>
  <si>
    <t>GSA sample missingness QC</t>
  </si>
  <si>
    <t>PLINK --mind 0.1; SNP QC included --geno 0.02 and --maf 0.05</t>
  </si>
  <si>
    <t>Probable duplicate pruning</t>
  </si>
  <si>
    <t>PLINK --rel-cutoff 0.95</t>
  </si>
  <si>
    <t>Relatedness pruning</t>
  </si>
  <si>
    <t>PLINK --rel-cutoff 0.2</t>
  </si>
  <si>
    <t>GSA-derived unrelated set</t>
  </si>
  <si>
    <t>Dataset subsequently intersected with the WES-QC-passed set</t>
  </si>
  <si>
    <t>Final WES–GSA intersection</t>
  </si>
  <si>
    <t>The WES and GSA pipelines began with different sample pools (9,521 and 9,571, respectively). Therefore, the GSA step-specific exclusions (12, 213, and 167) should not be summed to partition the 437 WES-QC-passed individuals not retained in the final intersection.</t>
  </si>
  <si>
    <t>Supplementary Table 1A. Demographic characteristics of the final Japanese analytical cohort</t>
    <phoneticPr fontId="2"/>
  </si>
  <si>
    <t xml:space="preserve">Data are presented as n, n (%), mean ± standard deviation (SD), median [interquartile range (IQR)], or range. Age was available for 8,857 of 8,950 individuals. </t>
    <phoneticPr fontId="2"/>
  </si>
  <si>
    <t>Supplementary Table 1B. Participating sites and ethical approval information</t>
    <phoneticPr fontId="2"/>
  </si>
  <si>
    <t>Site counts are based on the final analytical cohort of 8,950 individuals.</t>
    <phoneticPr fontId="2"/>
  </si>
  <si>
    <t>Supplementary Table 1C. Sample selection, quality control, and exclusion flow</t>
    <phoneticPr fontId="2"/>
  </si>
  <si>
    <t>3,831 schizophrenia cases and 5,119 controls; used for WES-based analyses</t>
    <phoneticPr fontId="2"/>
  </si>
  <si>
    <t>PRS-available subset for PRS and joint analyses</t>
  </si>
  <si>
    <t>PRS data were unavailable for two schizophrenia cases; 3,829 cases and 5,119 controls remained</t>
    <phoneticPr fontId="2"/>
  </si>
  <si>
    <t>22-24</t>
    <phoneticPr fontId="2"/>
  </si>
  <si>
    <t>University of Yamanashi</t>
    <phoneticPr fontId="2"/>
  </si>
  <si>
    <t>University of Tsukuba</t>
    <phoneticPr fontId="2"/>
  </si>
  <si>
    <t>University of Toyama</t>
    <phoneticPr fontId="2"/>
  </si>
  <si>
    <t>Tokyo Metropolitan Institute of Medical Science</t>
    <phoneticPr fontId="2"/>
  </si>
  <si>
    <t>Tokushima University</t>
    <phoneticPr fontId="2"/>
  </si>
  <si>
    <t>RIKEN Center for Brain Science</t>
    <phoneticPr fontId="2"/>
  </si>
  <si>
    <t>National Institute of Mental Health</t>
    <phoneticPr fontId="2"/>
  </si>
  <si>
    <t>Nara Medical University School of Medicine</t>
    <phoneticPr fontId="2"/>
  </si>
  <si>
    <t>Kyushu University</t>
    <phoneticPr fontId="2"/>
  </si>
  <si>
    <t xml:space="preserve">Kyoto University </t>
    <phoneticPr fontId="2"/>
  </si>
  <si>
    <t xml:space="preserve">Nagoya University </t>
    <phoneticPr fontId="2"/>
  </si>
  <si>
    <t>Kobe University</t>
    <phoneticPr fontId="2"/>
  </si>
  <si>
    <t xml:space="preserve">Keio University </t>
    <phoneticPr fontId="2"/>
  </si>
  <si>
    <t>Fujita Health University</t>
    <phoneticPr fontId="2"/>
  </si>
  <si>
    <t>Dokkyo Medical University</t>
    <phoneticPr fontId="2"/>
  </si>
  <si>
    <t>R-12-8J</t>
    <phoneticPr fontId="2"/>
  </si>
  <si>
    <r>
      <t>15-3</t>
    </r>
    <r>
      <rPr>
        <sz val="11"/>
        <rFont val="游ゴシック"/>
        <family val="2"/>
        <charset val="128"/>
      </rPr>
      <t>（</t>
    </r>
    <r>
      <rPr>
        <sz val="11"/>
        <rFont val="Arial"/>
        <family val="2"/>
      </rPr>
      <t>46</t>
    </r>
    <r>
      <rPr>
        <sz val="11"/>
        <rFont val="游ゴシック"/>
        <family val="2"/>
        <charset val="128"/>
      </rPr>
      <t>）</t>
    </r>
    <phoneticPr fontId="2"/>
  </si>
  <si>
    <t>G106-3</t>
    <phoneticPr fontId="2"/>
  </si>
  <si>
    <t>08-30</t>
    <phoneticPr fontId="2"/>
  </si>
  <si>
    <t>H30-27</t>
    <phoneticPr fontId="2"/>
  </si>
  <si>
    <t>HG18-047</t>
    <phoneticPr fontId="2"/>
  </si>
  <si>
    <t>G7094-4</t>
    <phoneticPr fontId="2"/>
  </si>
  <si>
    <t>814-00</t>
    <phoneticPr fontId="2"/>
  </si>
  <si>
    <t>Institution / recruitment site</t>
    <phoneticPr fontId="2"/>
  </si>
  <si>
    <t>A2018-044</t>
    <phoneticPr fontId="2"/>
  </si>
  <si>
    <t>H30-143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</si>
</sst>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>
    <font>
      <sz val="11"/>
      <name val="Carlito"/>
    </font>
    <font>
      <sz val="11"/>
      <name val="Carlito"/>
    </font>
    <font>
      <sz val="6"/>
      <name val="Tsukushi A Round Gothic Bold"/>
      <family val="3"/>
      <charset val="128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1F1F1F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D9EAF7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0" borderId="4" xfId="1" applyFont="1" applyBorder="1"/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5" fillId="3" borderId="4" xfId="1" applyFont="1" applyFill="1" applyBorder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176" fontId="3" fillId="0" borderId="0" xfId="1" applyNumberFormat="1" applyFont="1" applyAlignment="1">
      <alignment horizontal="center"/>
    </xf>
    <xf numFmtId="176" fontId="3" fillId="0" borderId="5" xfId="1" applyNumberFormat="1" applyFont="1" applyBorder="1" applyAlignment="1">
      <alignment horizontal="center"/>
    </xf>
    <xf numFmtId="0" fontId="3" fillId="0" borderId="6" xfId="1" applyFont="1" applyBorder="1"/>
    <xf numFmtId="176" fontId="3" fillId="0" borderId="7" xfId="1" applyNumberFormat="1" applyFont="1" applyBorder="1" applyAlignment="1">
      <alignment horizontal="center"/>
    </xf>
    <xf numFmtId="176" fontId="3" fillId="0" borderId="8" xfId="1" applyNumberFormat="1" applyFont="1" applyBorder="1" applyAlignment="1">
      <alignment horizontal="center"/>
    </xf>
    <xf numFmtId="0" fontId="8" fillId="0" borderId="0" xfId="0" applyFont="1"/>
    <xf numFmtId="0" fontId="8" fillId="3" borderId="9" xfId="1" applyFont="1" applyFill="1" applyBorder="1"/>
    <xf numFmtId="0" fontId="8" fillId="3" borderId="10" xfId="1" applyFont="1" applyFill="1" applyBorder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wrapText="1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11" xfId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wrapText="1"/>
    </xf>
    <xf numFmtId="0" fontId="3" fillId="0" borderId="0" xfId="1" applyFont="1" applyFill="1" applyAlignment="1">
      <alignment horizontal="center" wrapText="1"/>
    </xf>
    <xf numFmtId="49" fontId="3" fillId="0" borderId="0" xfId="1" applyNumberFormat="1" applyFont="1" applyFill="1" applyAlignment="1">
      <alignment horizont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workbookViewId="0">
      <selection activeCell="B27" sqref="B27"/>
    </sheetView>
  </sheetViews>
  <sheetFormatPr baseColWidth="10" defaultColWidth="8.83203125" defaultRowHeight="14"/>
  <cols>
    <col min="1" max="1" width="34" style="1" customWidth="1"/>
    <col min="2" max="4" width="22" style="1" customWidth="1"/>
    <col min="5" max="16384" width="8.83203125" style="1"/>
  </cols>
  <sheetData>
    <row r="1" spans="1:4">
      <c r="A1" s="34" t="s">
        <v>85</v>
      </c>
      <c r="B1" s="35"/>
      <c r="C1" s="35"/>
      <c r="D1" s="35"/>
    </row>
    <row r="2" spans="1:4" ht="15">
      <c r="A2" s="2" t="s">
        <v>0</v>
      </c>
      <c r="B2" s="3" t="s">
        <v>1</v>
      </c>
      <c r="C2" s="3" t="s">
        <v>2</v>
      </c>
      <c r="D2" s="4" t="s">
        <v>3</v>
      </c>
    </row>
    <row r="3" spans="1:4">
      <c r="A3" s="5" t="s">
        <v>4</v>
      </c>
      <c r="B3" s="6">
        <v>3831</v>
      </c>
      <c r="C3" s="6">
        <v>5119</v>
      </c>
      <c r="D3" s="7">
        <v>8950</v>
      </c>
    </row>
    <row r="4" spans="1:4">
      <c r="A4" s="5"/>
      <c r="B4" s="6"/>
      <c r="C4" s="6"/>
      <c r="D4" s="7"/>
    </row>
    <row r="5" spans="1:4">
      <c r="A5" s="8" t="s">
        <v>5</v>
      </c>
      <c r="B5" s="9"/>
      <c r="C5" s="9"/>
      <c r="D5" s="10"/>
    </row>
    <row r="6" spans="1:4">
      <c r="A6" s="5" t="s">
        <v>6</v>
      </c>
      <c r="B6" s="6">
        <v>3809</v>
      </c>
      <c r="C6" s="6">
        <v>5048</v>
      </c>
      <c r="D6" s="7">
        <v>8857</v>
      </c>
    </row>
    <row r="7" spans="1:4">
      <c r="A7" s="5" t="s">
        <v>7</v>
      </c>
      <c r="B7" s="6">
        <v>22</v>
      </c>
      <c r="C7" s="6">
        <v>71</v>
      </c>
      <c r="D7" s="7">
        <v>93</v>
      </c>
    </row>
    <row r="8" spans="1:4">
      <c r="A8" s="5" t="s">
        <v>8</v>
      </c>
      <c r="B8" s="11">
        <f>B7/B$3</f>
        <v>5.7426259462281387E-3</v>
      </c>
      <c r="C8" s="11">
        <f>C7/C$3</f>
        <v>1.3869896464153155E-2</v>
      </c>
      <c r="D8" s="12">
        <f>D7/D$3</f>
        <v>1.0391061452513967E-2</v>
      </c>
    </row>
    <row r="9" spans="1:4">
      <c r="A9" s="5" t="s">
        <v>9</v>
      </c>
      <c r="B9" s="6" t="s">
        <v>10</v>
      </c>
      <c r="C9" s="6" t="s">
        <v>11</v>
      </c>
      <c r="D9" s="7" t="s">
        <v>12</v>
      </c>
    </row>
    <row r="10" spans="1:4">
      <c r="A10" s="5" t="s">
        <v>13</v>
      </c>
      <c r="B10" s="6" t="s">
        <v>14</v>
      </c>
      <c r="C10" s="6" t="s">
        <v>15</v>
      </c>
      <c r="D10" s="7" t="s">
        <v>16</v>
      </c>
    </row>
    <row r="11" spans="1:4">
      <c r="A11" s="5" t="s">
        <v>17</v>
      </c>
      <c r="B11" s="6" t="s">
        <v>18</v>
      </c>
      <c r="C11" s="6" t="s">
        <v>19</v>
      </c>
      <c r="D11" s="7" t="s">
        <v>18</v>
      </c>
    </row>
    <row r="12" spans="1:4">
      <c r="A12" s="5"/>
      <c r="B12" s="6"/>
      <c r="C12" s="6"/>
      <c r="D12" s="7"/>
    </row>
    <row r="13" spans="1:4">
      <c r="A13" s="8" t="s">
        <v>20</v>
      </c>
      <c r="B13" s="9"/>
      <c r="C13" s="9"/>
      <c r="D13" s="10"/>
    </row>
    <row r="14" spans="1:4">
      <c r="A14" s="5" t="s">
        <v>21</v>
      </c>
      <c r="B14" s="6">
        <v>2105</v>
      </c>
      <c r="C14" s="6">
        <v>1878</v>
      </c>
      <c r="D14" s="7">
        <v>3983</v>
      </c>
    </row>
    <row r="15" spans="1:4">
      <c r="A15" s="5" t="s">
        <v>22</v>
      </c>
      <c r="B15" s="11">
        <f>B14/B$3</f>
        <v>0.54946489167319235</v>
      </c>
      <c r="C15" s="11">
        <f>C14/C$3</f>
        <v>0.36686852900957218</v>
      </c>
      <c r="D15" s="12">
        <f>D14/D$3</f>
        <v>0.44502793296089388</v>
      </c>
    </row>
    <row r="16" spans="1:4">
      <c r="A16" s="5" t="s">
        <v>23</v>
      </c>
      <c r="B16" s="6">
        <v>1726</v>
      </c>
      <c r="C16" s="6">
        <v>3241</v>
      </c>
      <c r="D16" s="7">
        <v>4967</v>
      </c>
    </row>
    <row r="17" spans="1:4">
      <c r="A17" s="13" t="s">
        <v>24</v>
      </c>
      <c r="B17" s="14">
        <f>B16/B$3</f>
        <v>0.4505351083268076</v>
      </c>
      <c r="C17" s="14">
        <f>C16/C$3</f>
        <v>0.63313147099042777</v>
      </c>
      <c r="D17" s="15">
        <f>D16/D$3</f>
        <v>0.55497206703910618</v>
      </c>
    </row>
    <row r="19" spans="1:4" ht="31" customHeight="1">
      <c r="A19" s="33" t="s">
        <v>86</v>
      </c>
      <c r="B19" s="33"/>
      <c r="C19" s="33"/>
      <c r="D19" s="33"/>
    </row>
  </sheetData>
  <mergeCells count="2">
    <mergeCell ref="A19:D19"/>
    <mergeCell ref="A1:D1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E33" sqref="E33"/>
    </sheetView>
  </sheetViews>
  <sheetFormatPr baseColWidth="10" defaultColWidth="8.83203125" defaultRowHeight="14"/>
  <cols>
    <col min="1" max="1" width="12" style="1" customWidth="1"/>
    <col min="2" max="4" width="18" style="1" customWidth="1"/>
    <col min="5" max="5" width="41.83203125" style="32" customWidth="1"/>
    <col min="6" max="6" width="20" style="32" customWidth="1"/>
    <col min="7" max="16384" width="8.83203125" style="1"/>
  </cols>
  <sheetData>
    <row r="1" spans="1:6" s="16" customFormat="1">
      <c r="A1" s="16" t="s">
        <v>87</v>
      </c>
      <c r="E1" s="31"/>
      <c r="F1" s="31"/>
    </row>
    <row r="2" spans="1:6" ht="30">
      <c r="A2" s="2" t="s">
        <v>25</v>
      </c>
      <c r="B2" s="3" t="s">
        <v>26</v>
      </c>
      <c r="C2" s="3" t="s">
        <v>27</v>
      </c>
      <c r="D2" s="3" t="s">
        <v>28</v>
      </c>
      <c r="E2" s="3" t="s">
        <v>117</v>
      </c>
      <c r="F2" s="3" t="s">
        <v>29</v>
      </c>
    </row>
    <row r="3" spans="1:6" ht="15">
      <c r="A3" s="5" t="s">
        <v>30</v>
      </c>
      <c r="B3" s="6">
        <v>124</v>
      </c>
      <c r="C3" s="6">
        <v>0</v>
      </c>
      <c r="D3" s="6">
        <v>124</v>
      </c>
      <c r="E3" s="37" t="s">
        <v>108</v>
      </c>
      <c r="F3" s="37" t="s">
        <v>109</v>
      </c>
    </row>
    <row r="4" spans="1:6" ht="15">
      <c r="A4" s="5" t="s">
        <v>31</v>
      </c>
      <c r="B4" s="6">
        <v>124</v>
      </c>
      <c r="C4" s="6">
        <v>0</v>
      </c>
      <c r="D4" s="6">
        <v>124</v>
      </c>
      <c r="E4" s="37" t="s">
        <v>107</v>
      </c>
      <c r="F4" s="37" t="s">
        <v>114</v>
      </c>
    </row>
    <row r="5" spans="1:6" ht="15">
      <c r="A5" s="5" t="s">
        <v>32</v>
      </c>
      <c r="B5" s="6">
        <v>0</v>
      </c>
      <c r="C5" s="6">
        <v>1057</v>
      </c>
      <c r="D5" s="6">
        <v>1057</v>
      </c>
      <c r="E5" s="37" t="s">
        <v>106</v>
      </c>
      <c r="F5" s="37">
        <v>20160214</v>
      </c>
    </row>
    <row r="6" spans="1:6" ht="15">
      <c r="A6" s="5" t="s">
        <v>33</v>
      </c>
      <c r="B6" s="6">
        <v>529</v>
      </c>
      <c r="C6" s="6">
        <v>333</v>
      </c>
      <c r="D6" s="6">
        <v>862</v>
      </c>
      <c r="E6" s="37" t="s">
        <v>105</v>
      </c>
      <c r="F6" s="37">
        <v>170203</v>
      </c>
    </row>
    <row r="7" spans="1:6" ht="15">
      <c r="A7" s="5" t="s">
        <v>34</v>
      </c>
      <c r="B7" s="6">
        <v>2</v>
      </c>
      <c r="C7" s="6">
        <v>0</v>
      </c>
      <c r="D7" s="6">
        <v>2</v>
      </c>
      <c r="E7" s="37" t="s">
        <v>103</v>
      </c>
      <c r="F7" s="37" t="s">
        <v>115</v>
      </c>
    </row>
    <row r="8" spans="1:6" ht="15">
      <c r="A8" s="5" t="s">
        <v>35</v>
      </c>
      <c r="B8" s="6">
        <v>44</v>
      </c>
      <c r="C8" s="6">
        <v>289</v>
      </c>
      <c r="D8" s="6">
        <v>333</v>
      </c>
      <c r="E8" s="37" t="s">
        <v>102</v>
      </c>
      <c r="F8" s="37" t="s">
        <v>116</v>
      </c>
    </row>
    <row r="9" spans="1:6" ht="15">
      <c r="A9" s="5" t="s">
        <v>36</v>
      </c>
      <c r="B9" s="6">
        <v>92</v>
      </c>
      <c r="C9" s="6">
        <v>0</v>
      </c>
      <c r="D9" s="6">
        <v>92</v>
      </c>
      <c r="E9" s="37" t="s">
        <v>104</v>
      </c>
      <c r="F9" s="37">
        <v>1033</v>
      </c>
    </row>
    <row r="10" spans="1:6" ht="15" customHeight="1">
      <c r="A10" s="5" t="s">
        <v>37</v>
      </c>
      <c r="B10" s="6">
        <v>25</v>
      </c>
      <c r="C10" s="6">
        <v>0</v>
      </c>
      <c r="D10" s="6">
        <v>25</v>
      </c>
      <c r="E10" s="37" t="s">
        <v>101</v>
      </c>
      <c r="F10" s="37" t="s">
        <v>111</v>
      </c>
    </row>
    <row r="11" spans="1:6" ht="15">
      <c r="A11" s="5" t="s">
        <v>38</v>
      </c>
      <c r="B11" s="6">
        <v>199</v>
      </c>
      <c r="C11" s="6">
        <v>820</v>
      </c>
      <c r="D11" s="6">
        <v>1019</v>
      </c>
      <c r="E11" s="37" t="s">
        <v>100</v>
      </c>
      <c r="F11" s="37" t="s">
        <v>118</v>
      </c>
    </row>
    <row r="12" spans="1:6" ht="19">
      <c r="A12" s="5" t="s">
        <v>39</v>
      </c>
      <c r="B12" s="6">
        <v>790</v>
      </c>
      <c r="C12" s="6">
        <v>700</v>
      </c>
      <c r="D12" s="6">
        <v>1490</v>
      </c>
      <c r="E12" s="37" t="s">
        <v>99</v>
      </c>
      <c r="F12" s="37" t="s">
        <v>110</v>
      </c>
    </row>
    <row r="13" spans="1:6" ht="15">
      <c r="A13" s="5" t="s">
        <v>40</v>
      </c>
      <c r="B13" s="6">
        <v>582</v>
      </c>
      <c r="C13" s="6">
        <v>850</v>
      </c>
      <c r="D13" s="6">
        <v>1432</v>
      </c>
      <c r="E13" s="37" t="s">
        <v>98</v>
      </c>
      <c r="F13" s="38" t="s">
        <v>112</v>
      </c>
    </row>
    <row r="14" spans="1:6" ht="15.5" customHeight="1">
      <c r="A14" s="5" t="s">
        <v>41</v>
      </c>
      <c r="B14" s="6">
        <v>920</v>
      </c>
      <c r="C14" s="6">
        <v>692</v>
      </c>
      <c r="D14" s="6">
        <v>1612</v>
      </c>
      <c r="E14" s="37" t="s">
        <v>97</v>
      </c>
      <c r="F14" s="37" t="s">
        <v>93</v>
      </c>
    </row>
    <row r="15" spans="1:6" ht="15">
      <c r="A15" s="5" t="s">
        <v>42</v>
      </c>
      <c r="B15" s="6">
        <v>159</v>
      </c>
      <c r="C15" s="6">
        <v>116</v>
      </c>
      <c r="D15" s="6">
        <v>275</v>
      </c>
      <c r="E15" s="37" t="s">
        <v>96</v>
      </c>
      <c r="F15" s="37" t="s">
        <v>113</v>
      </c>
    </row>
    <row r="16" spans="1:6" ht="15">
      <c r="A16" s="5" t="s">
        <v>43</v>
      </c>
      <c r="B16" s="6">
        <v>13</v>
      </c>
      <c r="C16" s="6">
        <v>0</v>
      </c>
      <c r="D16" s="6">
        <v>13</v>
      </c>
      <c r="E16" s="37" t="s">
        <v>95</v>
      </c>
      <c r="F16" s="37" t="s">
        <v>119</v>
      </c>
    </row>
    <row r="17" spans="1:6" ht="15">
      <c r="A17" s="5" t="s">
        <v>44</v>
      </c>
      <c r="B17" s="6">
        <v>228</v>
      </c>
      <c r="C17" s="6">
        <v>262</v>
      </c>
      <c r="D17" s="6">
        <v>490</v>
      </c>
      <c r="E17" s="37" t="s">
        <v>94</v>
      </c>
      <c r="F17" s="37">
        <v>700</v>
      </c>
    </row>
    <row r="18" spans="1:6">
      <c r="A18" s="17" t="s">
        <v>3</v>
      </c>
      <c r="B18" s="18">
        <f>SUM(B3:B17)</f>
        <v>3831</v>
      </c>
      <c r="C18" s="18">
        <f>SUM(C3:C17)</f>
        <v>5119</v>
      </c>
      <c r="D18" s="18">
        <f>SUM(D3:D17)</f>
        <v>8950</v>
      </c>
      <c r="E18" s="18"/>
      <c r="F18" s="18"/>
    </row>
    <row r="20" spans="1:6" ht="18" customHeight="1">
      <c r="A20" s="36" t="s">
        <v>88</v>
      </c>
      <c r="B20" s="36"/>
      <c r="C20" s="36"/>
      <c r="D20" s="36"/>
      <c r="E20" s="36"/>
      <c r="F20" s="36"/>
    </row>
  </sheetData>
  <mergeCells count="1">
    <mergeCell ref="A20:F20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tabSelected="1" topLeftCell="A18" zoomScale="150" workbookViewId="0">
      <selection activeCell="E11" sqref="E10:E11"/>
    </sheetView>
  </sheetViews>
  <sheetFormatPr baseColWidth="10" defaultColWidth="8.83203125" defaultRowHeight="14"/>
  <cols>
    <col min="1" max="1" width="47" customWidth="1"/>
    <col min="2" max="4" width="17" customWidth="1"/>
    <col min="5" max="5" width="54" customWidth="1"/>
  </cols>
  <sheetData>
    <row r="1" spans="1:5" s="1" customFormat="1">
      <c r="A1" s="1" t="s">
        <v>89</v>
      </c>
    </row>
    <row r="2" spans="1:5" s="1" customFormat="1" ht="30">
      <c r="A2" s="19" t="s">
        <v>45</v>
      </c>
      <c r="B2" s="19" t="s">
        <v>46</v>
      </c>
      <c r="C2" s="19" t="s">
        <v>47</v>
      </c>
      <c r="D2" s="19" t="s">
        <v>48</v>
      </c>
      <c r="E2" s="19" t="s">
        <v>49</v>
      </c>
    </row>
    <row r="3" spans="1:5" s="1" customFormat="1" ht="15">
      <c r="A3" s="20" t="s">
        <v>50</v>
      </c>
      <c r="B3" s="21">
        <v>9521</v>
      </c>
      <c r="C3" s="21"/>
      <c r="D3" s="21">
        <v>9521</v>
      </c>
      <c r="E3" s="22" t="s">
        <v>51</v>
      </c>
    </row>
    <row r="4" spans="1:5" s="1" customFormat="1" ht="30">
      <c r="A4" s="5" t="s">
        <v>52</v>
      </c>
      <c r="B4" s="6">
        <v>9521</v>
      </c>
      <c r="C4" s="6">
        <v>134</v>
      </c>
      <c r="D4" s="6">
        <f>B4-C4</f>
        <v>9387</v>
      </c>
      <c r="E4" s="23" t="s">
        <v>53</v>
      </c>
    </row>
    <row r="5" spans="1:5" s="1" customFormat="1" ht="30">
      <c r="A5" s="5" t="s">
        <v>54</v>
      </c>
      <c r="B5" s="6">
        <f>D4</f>
        <v>9387</v>
      </c>
      <c r="C5" s="6">
        <v>437</v>
      </c>
      <c r="D5" s="6">
        <f>B5-C5</f>
        <v>8950</v>
      </c>
      <c r="E5" s="23" t="s">
        <v>55</v>
      </c>
    </row>
    <row r="6" spans="1:5" s="1" customFormat="1" ht="30">
      <c r="A6" s="13" t="s">
        <v>56</v>
      </c>
      <c r="B6" s="24">
        <f>D5</f>
        <v>8950</v>
      </c>
      <c r="C6" s="24"/>
      <c r="D6" s="24">
        <v>8950</v>
      </c>
      <c r="E6" s="25" t="s">
        <v>90</v>
      </c>
    </row>
    <row r="7" spans="1:5" s="1" customFormat="1" ht="30">
      <c r="A7" s="28" t="s">
        <v>91</v>
      </c>
      <c r="B7" s="29">
        <v>8950</v>
      </c>
      <c r="C7" s="29">
        <v>2</v>
      </c>
      <c r="D7" s="29">
        <v>8948</v>
      </c>
      <c r="E7" s="30" t="s">
        <v>92</v>
      </c>
    </row>
    <row r="8" spans="1:5" s="1" customFormat="1"/>
    <row r="9" spans="1:5" s="1" customFormat="1" ht="30">
      <c r="A9" s="19" t="s">
        <v>57</v>
      </c>
      <c r="B9" s="19" t="s">
        <v>58</v>
      </c>
      <c r="C9" s="19" t="s">
        <v>59</v>
      </c>
    </row>
    <row r="10" spans="1:5" s="1" customFormat="1">
      <c r="A10" s="20" t="s">
        <v>60</v>
      </c>
      <c r="B10" s="21">
        <v>47</v>
      </c>
      <c r="C10" s="26" t="s">
        <v>61</v>
      </c>
    </row>
    <row r="11" spans="1:5" s="1" customFormat="1">
      <c r="A11" s="5" t="s">
        <v>62</v>
      </c>
      <c r="B11" s="6">
        <v>81</v>
      </c>
      <c r="C11" s="7" t="s">
        <v>63</v>
      </c>
    </row>
    <row r="12" spans="1:5" s="1" customFormat="1">
      <c r="A12" s="5" t="s">
        <v>64</v>
      </c>
      <c r="B12" s="6">
        <v>1</v>
      </c>
      <c r="C12" s="7" t="s">
        <v>65</v>
      </c>
    </row>
    <row r="13" spans="1:5" s="1" customFormat="1">
      <c r="A13" s="5" t="s">
        <v>66</v>
      </c>
      <c r="B13" s="6">
        <v>28</v>
      </c>
      <c r="C13" s="7" t="s">
        <v>67</v>
      </c>
    </row>
    <row r="14" spans="1:5" s="1" customFormat="1">
      <c r="A14" s="13" t="s">
        <v>68</v>
      </c>
      <c r="B14" s="24">
        <v>134</v>
      </c>
      <c r="C14" s="27" t="s">
        <v>69</v>
      </c>
    </row>
    <row r="15" spans="1:5" s="1" customFormat="1"/>
    <row r="16" spans="1:5" s="1" customFormat="1" ht="15" customHeight="1">
      <c r="A16" s="36" t="s">
        <v>70</v>
      </c>
      <c r="B16" s="36"/>
      <c r="C16" s="36"/>
      <c r="D16" s="36"/>
      <c r="E16" s="36"/>
    </row>
    <row r="17" spans="1:5" s="1" customFormat="1"/>
    <row r="18" spans="1:5" s="1" customFormat="1" ht="30">
      <c r="A18" s="19" t="s">
        <v>71</v>
      </c>
      <c r="B18" s="19" t="s">
        <v>46</v>
      </c>
      <c r="C18" s="19" t="s">
        <v>47</v>
      </c>
      <c r="D18" s="19" t="s">
        <v>48</v>
      </c>
      <c r="E18" s="19" t="s">
        <v>72</v>
      </c>
    </row>
    <row r="19" spans="1:5" s="1" customFormat="1" ht="15">
      <c r="A19" s="20" t="s">
        <v>73</v>
      </c>
      <c r="B19" s="21">
        <v>9571</v>
      </c>
      <c r="C19" s="21"/>
      <c r="D19" s="21">
        <v>9571</v>
      </c>
      <c r="E19" s="22" t="s">
        <v>74</v>
      </c>
    </row>
    <row r="20" spans="1:5" s="1" customFormat="1" ht="15">
      <c r="A20" s="5" t="s">
        <v>75</v>
      </c>
      <c r="B20" s="6">
        <v>9571</v>
      </c>
      <c r="C20" s="6">
        <v>12</v>
      </c>
      <c r="D20" s="6">
        <v>9559</v>
      </c>
      <c r="E20" s="23" t="s">
        <v>76</v>
      </c>
    </row>
    <row r="21" spans="1:5" s="1" customFormat="1" ht="15">
      <c r="A21" s="5" t="s">
        <v>77</v>
      </c>
      <c r="B21" s="6">
        <v>9559</v>
      </c>
      <c r="C21" s="6">
        <v>213</v>
      </c>
      <c r="D21" s="6">
        <v>9346</v>
      </c>
      <c r="E21" s="23" t="s">
        <v>78</v>
      </c>
    </row>
    <row r="22" spans="1:5" s="1" customFormat="1" ht="15">
      <c r="A22" s="5" t="s">
        <v>79</v>
      </c>
      <c r="B22" s="6">
        <v>9346</v>
      </c>
      <c r="C22" s="6">
        <v>167</v>
      </c>
      <c r="D22" s="6">
        <v>9179</v>
      </c>
      <c r="E22" s="23" t="s">
        <v>80</v>
      </c>
    </row>
    <row r="23" spans="1:5" s="1" customFormat="1" ht="15">
      <c r="A23" s="5" t="s">
        <v>81</v>
      </c>
      <c r="B23" s="6">
        <v>9179</v>
      </c>
      <c r="C23" s="6"/>
      <c r="D23" s="6">
        <v>9179</v>
      </c>
      <c r="E23" s="23" t="s">
        <v>82</v>
      </c>
    </row>
    <row r="24" spans="1:5" s="1" customFormat="1" ht="15">
      <c r="A24" s="13" t="s">
        <v>83</v>
      </c>
      <c r="B24" s="24"/>
      <c r="C24" s="24"/>
      <c r="D24" s="24">
        <v>8950</v>
      </c>
      <c r="E24" s="25" t="s">
        <v>56</v>
      </c>
    </row>
    <row r="25" spans="1:5" s="1" customFormat="1"/>
    <row r="26" spans="1:5" s="1" customFormat="1" ht="28" customHeight="1">
      <c r="A26" s="36" t="s">
        <v>84</v>
      </c>
      <c r="B26" s="36"/>
      <c r="C26" s="36"/>
      <c r="D26" s="36"/>
      <c r="E26" s="36"/>
    </row>
  </sheetData>
  <mergeCells count="2">
    <mergeCell ref="A16:E16"/>
    <mergeCell ref="A26:E2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S1A_Demographics</vt:lpstr>
      <vt:lpstr>S1B_Sites_IRB</vt:lpstr>
      <vt:lpstr>S1C_Sample_Selection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ｙ</dc:creator>
  <cp:lastModifiedBy>FURUKAWA Sawako</cp:lastModifiedBy>
  <dcterms:created xsi:type="dcterms:W3CDTF">2026-08-17T02:59:02Z</dcterms:created>
  <dcterms:modified xsi:type="dcterms:W3CDTF">2026-08-24T05:18:50Z</dcterms:modified>
</cp:coreProperties>
</file>