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k-atg\Work Folders\Documents\Forskning\Post doc\Tornberg &amp; Vandkilde RJ\Article_Sr\"/>
    </mc:Choice>
  </mc:AlternateContent>
  <xr:revisionPtr revIDLastSave="0" documentId="13_ncr:1_{8CB83239-384D-4E41-9418-26F6A0EE4A24}" xr6:coauthVersionLast="47" xr6:coauthVersionMax="47" xr10:uidLastSave="{00000000-0000-0000-0000-000000000000}"/>
  <bookViews>
    <workbookView xWindow="-120" yWindow="-120" windowWidth="29040" windowHeight="15720" xr2:uid="{9581056C-6A0D-4FA2-8120-4CBA82247AD1}"/>
  </bookViews>
  <sheets>
    <sheet name="Blad1" sheetId="1" r:id="rId1"/>
  </sheets>
  <definedNames>
    <definedName name="_xlnm._FilterDatabase" localSheetId="0" hidden="1">Blad1!$A$1:$AF$76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AE5" i="1" s="1"/>
  <c r="AE55" i="1"/>
  <c r="AD55" i="1"/>
  <c r="AC55" i="1"/>
  <c r="AE54" i="1"/>
  <c r="AD54" i="1"/>
  <c r="AC54" i="1"/>
  <c r="AE53" i="1"/>
  <c r="AD53" i="1"/>
  <c r="AC53" i="1"/>
  <c r="AE19" i="1"/>
  <c r="AD19" i="1"/>
  <c r="AC19" i="1"/>
  <c r="AE18" i="1"/>
  <c r="AD18" i="1"/>
  <c r="AC18" i="1"/>
  <c r="AE17" i="1"/>
  <c r="AD17" i="1"/>
  <c r="AC17" i="1"/>
  <c r="AE16" i="1"/>
  <c r="AD16" i="1"/>
  <c r="AC16" i="1"/>
  <c r="AE21" i="1"/>
  <c r="AD21" i="1"/>
  <c r="AC21" i="1"/>
  <c r="AE15" i="1"/>
  <c r="AD15" i="1"/>
  <c r="AC15" i="1"/>
  <c r="AE14" i="1"/>
  <c r="AD14" i="1"/>
  <c r="AC14" i="1"/>
  <c r="AE13" i="1"/>
  <c r="AD13" i="1"/>
  <c r="AC13" i="1"/>
  <c r="AE12" i="1"/>
  <c r="AD12" i="1"/>
  <c r="AC12" i="1"/>
  <c r="AE11" i="1"/>
  <c r="AD11" i="1"/>
  <c r="AC11" i="1"/>
  <c r="AE62" i="1"/>
  <c r="AD62" i="1"/>
  <c r="AC62" i="1"/>
  <c r="AE61" i="1"/>
  <c r="AD61" i="1"/>
  <c r="AC61" i="1"/>
  <c r="AE60" i="1"/>
  <c r="AD60" i="1"/>
  <c r="AC60" i="1"/>
  <c r="AE59" i="1"/>
  <c r="AD59" i="1"/>
  <c r="AC59" i="1"/>
  <c r="AE68" i="1"/>
  <c r="AD68" i="1"/>
  <c r="AC68" i="1"/>
  <c r="AE20" i="1"/>
  <c r="AD20" i="1"/>
  <c r="AC20" i="1"/>
  <c r="AE57" i="1"/>
  <c r="AD57" i="1"/>
  <c r="AC57" i="1"/>
  <c r="AE73" i="1"/>
  <c r="AD73" i="1"/>
  <c r="AC73" i="1"/>
  <c r="AE72" i="1"/>
  <c r="AD72" i="1"/>
  <c r="AC72" i="1"/>
  <c r="AE33" i="1"/>
  <c r="AD33" i="1"/>
  <c r="AC33" i="1"/>
  <c r="AE34" i="1"/>
  <c r="AD34" i="1"/>
  <c r="AC34" i="1"/>
  <c r="AE32" i="1"/>
  <c r="AD32" i="1"/>
  <c r="AC32" i="1"/>
  <c r="AE10" i="1"/>
  <c r="AD10" i="1"/>
  <c r="AC10" i="1"/>
  <c r="AE69" i="1"/>
  <c r="AD69" i="1"/>
  <c r="AC69" i="1"/>
  <c r="AE37" i="1"/>
  <c r="AD37" i="1"/>
  <c r="AC37" i="1"/>
  <c r="AE4" i="1"/>
  <c r="AD4" i="1"/>
  <c r="AC4" i="1"/>
  <c r="AE8" i="1"/>
  <c r="AD8" i="1"/>
  <c r="AC8" i="1"/>
  <c r="AE76" i="1"/>
  <c r="AD76" i="1"/>
  <c r="AC76" i="1"/>
  <c r="AE40" i="1"/>
  <c r="AD40" i="1"/>
  <c r="AC40" i="1"/>
  <c r="AE35" i="1"/>
  <c r="AD35" i="1"/>
  <c r="AC35" i="1"/>
  <c r="AE43" i="1"/>
  <c r="AD43" i="1"/>
  <c r="AC43" i="1"/>
  <c r="AE3" i="1"/>
  <c r="AD3" i="1"/>
  <c r="AC3" i="1"/>
  <c r="AE2" i="1"/>
  <c r="AD2" i="1"/>
  <c r="AC2" i="1"/>
  <c r="AE52" i="1"/>
  <c r="AD52" i="1"/>
  <c r="AC52" i="1"/>
  <c r="AE6" i="1"/>
  <c r="AD6" i="1"/>
  <c r="AC6" i="1"/>
  <c r="AE9" i="1"/>
  <c r="AD9" i="1"/>
  <c r="AC9" i="1"/>
  <c r="AE36" i="1"/>
  <c r="AD36" i="1"/>
  <c r="AC36" i="1"/>
  <c r="AE50" i="1"/>
  <c r="AD50" i="1"/>
  <c r="AC50" i="1"/>
  <c r="AE47" i="1"/>
  <c r="AD47" i="1"/>
  <c r="AC47" i="1"/>
  <c r="AE41" i="1"/>
  <c r="AD41" i="1"/>
  <c r="AC41" i="1"/>
  <c r="AE58" i="1"/>
  <c r="AD58" i="1"/>
  <c r="AC58" i="1"/>
  <c r="AE51" i="1"/>
  <c r="AD51" i="1"/>
  <c r="AC51" i="1"/>
  <c r="AE7" i="1"/>
  <c r="AD7" i="1"/>
  <c r="AC7" i="1"/>
  <c r="AE63" i="1"/>
  <c r="AD63" i="1"/>
  <c r="AC63" i="1"/>
  <c r="AE42" i="1"/>
  <c r="AD42" i="1"/>
  <c r="AC42" i="1"/>
  <c r="AE39" i="1"/>
  <c r="AD39" i="1"/>
  <c r="AC39" i="1"/>
  <c r="AE45" i="1"/>
  <c r="AD45" i="1"/>
  <c r="AC45" i="1"/>
  <c r="AE48" i="1"/>
  <c r="AD48" i="1"/>
  <c r="AC48" i="1"/>
  <c r="AE31" i="1"/>
  <c r="AD31" i="1"/>
  <c r="AC31" i="1"/>
  <c r="AE70" i="1"/>
  <c r="AD70" i="1"/>
  <c r="AC70" i="1"/>
  <c r="AE67" i="1"/>
  <c r="AD67" i="1"/>
  <c r="AC67" i="1"/>
  <c r="AE30" i="1"/>
  <c r="AD30" i="1"/>
  <c r="AC30" i="1"/>
  <c r="AE38" i="1"/>
  <c r="AD38" i="1"/>
  <c r="AC38" i="1"/>
  <c r="AE46" i="1"/>
  <c r="AD46" i="1"/>
  <c r="AC46" i="1"/>
  <c r="AE64" i="1"/>
  <c r="AD64" i="1"/>
  <c r="AC64" i="1"/>
  <c r="AE49" i="1"/>
  <c r="AD49" i="1"/>
  <c r="AC49" i="1"/>
  <c r="AE66" i="1"/>
  <c r="AD66" i="1"/>
  <c r="AC66" i="1"/>
  <c r="AE65" i="1"/>
  <c r="AD65" i="1"/>
  <c r="AC65" i="1"/>
  <c r="AE56" i="1"/>
  <c r="AD56" i="1"/>
  <c r="AC56" i="1"/>
  <c r="AE26" i="1"/>
  <c r="AD26" i="1"/>
  <c r="AC26" i="1"/>
  <c r="AE25" i="1"/>
  <c r="AD25" i="1"/>
  <c r="AC25" i="1"/>
  <c r="AE23" i="1"/>
  <c r="AD23" i="1"/>
  <c r="AC23" i="1"/>
  <c r="AE22" i="1"/>
  <c r="AD22" i="1"/>
  <c r="AC22" i="1"/>
  <c r="AE27" i="1"/>
  <c r="AD27" i="1"/>
  <c r="AC27" i="1"/>
  <c r="AE44" i="1"/>
  <c r="AD44" i="1"/>
  <c r="AC44" i="1"/>
  <c r="AE24" i="1"/>
  <c r="AD24" i="1"/>
  <c r="AC24" i="1"/>
  <c r="AE71" i="1"/>
  <c r="AD71" i="1"/>
  <c r="AC71" i="1"/>
  <c r="AE29" i="1"/>
  <c r="AD29" i="1"/>
  <c r="AC29" i="1"/>
  <c r="AE28" i="1"/>
  <c r="AD28" i="1"/>
  <c r="AC28" i="1"/>
  <c r="AE75" i="1"/>
  <c r="AD75" i="1"/>
  <c r="AC75" i="1"/>
  <c r="AE74" i="1"/>
  <c r="AD74" i="1"/>
  <c r="AC74" i="1"/>
  <c r="AC5" i="1" l="1"/>
  <c r="AD5" i="1"/>
</calcChain>
</file>

<file path=xl/sharedStrings.xml><?xml version="1.0" encoding="utf-8"?>
<sst xmlns="http://schemas.openxmlformats.org/spreadsheetml/2006/main" count="927" uniqueCount="518">
  <si>
    <t>Site name</t>
  </si>
  <si>
    <t>Osteo. sex</t>
  </si>
  <si>
    <t>Culture</t>
  </si>
  <si>
    <t>Burial</t>
  </si>
  <si>
    <t>Sr1</t>
  </si>
  <si>
    <t>Sr2</t>
  </si>
  <si>
    <t>Sr3</t>
  </si>
  <si>
    <t>Sr4</t>
  </si>
  <si>
    <t>Sr5</t>
  </si>
  <si>
    <t>Sr6</t>
  </si>
  <si>
    <t>Sr7</t>
  </si>
  <si>
    <t>Sr8</t>
  </si>
  <si>
    <t>Sr9</t>
  </si>
  <si>
    <t>Sr10</t>
  </si>
  <si>
    <t>Sr11</t>
  </si>
  <si>
    <t>Sr12</t>
  </si>
  <si>
    <t>Sr13</t>
  </si>
  <si>
    <t>Sr14</t>
  </si>
  <si>
    <t>Sr15</t>
  </si>
  <si>
    <t>Sr16</t>
  </si>
  <si>
    <t>Mean</t>
  </si>
  <si>
    <t>Variance</t>
  </si>
  <si>
    <t>SD</t>
  </si>
  <si>
    <t>M2 inf sin</t>
  </si>
  <si>
    <t>-2624-2350</t>
  </si>
  <si>
    <t>MNB</t>
  </si>
  <si>
    <t>FG</t>
  </si>
  <si>
    <t>M3 inf sin</t>
  </si>
  <si>
    <t>M</t>
  </si>
  <si>
    <t>Degeberga 1</t>
  </si>
  <si>
    <t>M2 sup sin</t>
  </si>
  <si>
    <t>M?</t>
  </si>
  <si>
    <t>BAC</t>
  </si>
  <si>
    <t>Degeberga 2</t>
  </si>
  <si>
    <t>F?</t>
  </si>
  <si>
    <t>Viby 1</t>
  </si>
  <si>
    <t>PM2 inf sin</t>
  </si>
  <si>
    <t>-2867-2465</t>
  </si>
  <si>
    <t>Carlshögen D1</t>
  </si>
  <si>
    <t>PM1- sin</t>
  </si>
  <si>
    <t>-2880-2615</t>
  </si>
  <si>
    <t>PG</t>
  </si>
  <si>
    <t>Ingelstorp 31:6</t>
  </si>
  <si>
    <t>-2625-2460</t>
  </si>
  <si>
    <t>Carlshögen E2</t>
  </si>
  <si>
    <t>C+ dxt</t>
  </si>
  <si>
    <t>-2885-2660</t>
  </si>
  <si>
    <t>Carlshögen B1</t>
  </si>
  <si>
    <t>PM2- sin</t>
  </si>
  <si>
    <t>-2785-2615</t>
  </si>
  <si>
    <t>Carlshögen B2</t>
  </si>
  <si>
    <t>PM1 + dxt</t>
  </si>
  <si>
    <t>-2875-2620</t>
  </si>
  <si>
    <t>Carlshögen D2</t>
  </si>
  <si>
    <t>Carlshögen E1</t>
  </si>
  <si>
    <t>M3 sup sin</t>
  </si>
  <si>
    <t>Löderup 78</t>
  </si>
  <si>
    <t>PM sup</t>
  </si>
  <si>
    <t>-1925-1735</t>
  </si>
  <si>
    <t>LNII</t>
  </si>
  <si>
    <t>Snorthög 4</t>
  </si>
  <si>
    <t>PM2 sup sin</t>
  </si>
  <si>
    <t>-2145-1940</t>
  </si>
  <si>
    <t>LNI</t>
  </si>
  <si>
    <t>Snorthög 8</t>
  </si>
  <si>
    <t>PM1 inf dxt</t>
  </si>
  <si>
    <t>-2198-1977</t>
  </si>
  <si>
    <t>M1 inf dxt</t>
  </si>
  <si>
    <t>n.a.</t>
  </si>
  <si>
    <t>2205BC (94.0%) 1955BC</t>
  </si>
  <si>
    <t>Snorthög 2b</t>
  </si>
  <si>
    <t>-2132-1884</t>
  </si>
  <si>
    <t>F</t>
  </si>
  <si>
    <t>-2345 - 2130</t>
  </si>
  <si>
    <t>MNB/LNI</t>
  </si>
  <si>
    <t>Gillhög 4</t>
  </si>
  <si>
    <t>M2+ dxt</t>
  </si>
  <si>
    <t>Dösemarken</t>
  </si>
  <si>
    <t>M3 sup dxt</t>
  </si>
  <si>
    <t>Solnäs 7:1</t>
  </si>
  <si>
    <t>-2030-1870</t>
  </si>
  <si>
    <t>Fredriksberg (II)</t>
  </si>
  <si>
    <t>PM2- dxt</t>
  </si>
  <si>
    <t>-1950-1860</t>
  </si>
  <si>
    <t>-2196-1981</t>
  </si>
  <si>
    <t>PM1 sup dxt</t>
  </si>
  <si>
    <t>2210BC (89.8%) 2025BC</t>
  </si>
  <si>
    <t>M3- sin</t>
  </si>
  <si>
    <t>-2155-1960</t>
  </si>
  <si>
    <t>LN</t>
  </si>
  <si>
    <t>PM2+ sin</t>
  </si>
  <si>
    <t>-2305-2125</t>
  </si>
  <si>
    <t>Snorthög 2a</t>
  </si>
  <si>
    <t>Bedinge 49N</t>
  </si>
  <si>
    <t>-2456-2036</t>
  </si>
  <si>
    <t>-2460-2056</t>
  </si>
  <si>
    <t>N:a Hyllievång, ind 1</t>
  </si>
  <si>
    <t>PM2 inf dxt</t>
  </si>
  <si>
    <t>-2875-2580</t>
  </si>
  <si>
    <t>PM2 + sin</t>
  </si>
  <si>
    <t>-2700-2470</t>
  </si>
  <si>
    <t>PM2 sup dxt</t>
  </si>
  <si>
    <t>-2201-1925</t>
  </si>
  <si>
    <t>-3115-2915</t>
  </si>
  <si>
    <t>MNA</t>
  </si>
  <si>
    <t>Bedinge 52Ö</t>
  </si>
  <si>
    <t>failed</t>
  </si>
  <si>
    <t>Bedinge 49 S</t>
  </si>
  <si>
    <t>PM1 sup sin</t>
  </si>
  <si>
    <t>-2208-2032</t>
  </si>
  <si>
    <t>Bedinge 47 child</t>
  </si>
  <si>
    <t>M2 sup dxt</t>
  </si>
  <si>
    <t>-1743-1445</t>
  </si>
  <si>
    <t>BAI</t>
  </si>
  <si>
    <t>PM1- dxt</t>
  </si>
  <si>
    <t>-2460-2195</t>
  </si>
  <si>
    <t>MNB/LN</t>
  </si>
  <si>
    <t>PM2+</t>
  </si>
  <si>
    <t>-2205-2015</t>
  </si>
  <si>
    <t>-2670-2465</t>
  </si>
  <si>
    <t>Östra Torp 4</t>
  </si>
  <si>
    <t>-2475-2334</t>
  </si>
  <si>
    <t>-1877-1624</t>
  </si>
  <si>
    <t>Bedinge 52SV</t>
  </si>
  <si>
    <t>-2492-2201</t>
  </si>
  <si>
    <t>-2620–2310</t>
  </si>
  <si>
    <t>-2350-2130</t>
  </si>
  <si>
    <t>M3 inf dxt</t>
  </si>
  <si>
    <t>-2575-2356</t>
  </si>
  <si>
    <t>Bedinge 53</t>
  </si>
  <si>
    <t>-2871-2472</t>
  </si>
  <si>
    <t>FrejII</t>
  </si>
  <si>
    <t>FrejVII</t>
  </si>
  <si>
    <t>Frej IV</t>
  </si>
  <si>
    <t>ViHI</t>
  </si>
  <si>
    <t>ViHV</t>
  </si>
  <si>
    <t>MandI</t>
  </si>
  <si>
    <t>Borr24</t>
  </si>
  <si>
    <t>Ud2</t>
  </si>
  <si>
    <t>LNI-II</t>
  </si>
  <si>
    <t>RaevV</t>
  </si>
  <si>
    <t>RaevVIII</t>
  </si>
  <si>
    <t>RaevXVI</t>
  </si>
  <si>
    <t>RaevXXI</t>
  </si>
  <si>
    <t>Borr2</t>
  </si>
  <si>
    <t>Borr3</t>
  </si>
  <si>
    <t>Borr5</t>
  </si>
  <si>
    <t>Borr7</t>
  </si>
  <si>
    <t>LNII/EBA</t>
  </si>
  <si>
    <t>Borr8</t>
  </si>
  <si>
    <t>Borr10</t>
  </si>
  <si>
    <t>Borr11</t>
  </si>
  <si>
    <t>Borr12</t>
  </si>
  <si>
    <t>Borr16</t>
  </si>
  <si>
    <t>Borr17</t>
  </si>
  <si>
    <t>KynXI</t>
  </si>
  <si>
    <t>KynXXII</t>
  </si>
  <si>
    <t>KynXXVI</t>
  </si>
  <si>
    <t>Frejlev Skov, ind II</t>
  </si>
  <si>
    <t>Frejlev Skov, ind VII</t>
  </si>
  <si>
    <t>Frejlev Skov, ind IV</t>
  </si>
  <si>
    <t>Vittingshöj, ind I</t>
  </si>
  <si>
    <t>Vittingshöj, ind V</t>
  </si>
  <si>
    <t>Raevehöj, ind V</t>
  </si>
  <si>
    <t>Borreby, ind XXIV</t>
  </si>
  <si>
    <t>Raevehöj, ind VIII</t>
  </si>
  <si>
    <t>Raevehöj, ind XVI</t>
  </si>
  <si>
    <t>Raevehöj, ind XXI</t>
  </si>
  <si>
    <t>Borreby, ind II</t>
  </si>
  <si>
    <t>Borreby, ind III</t>
  </si>
  <si>
    <t>Borreby, ind V</t>
  </si>
  <si>
    <t>Borreby, ind VII</t>
  </si>
  <si>
    <t>Borreby, ind VIII</t>
  </si>
  <si>
    <t>Borreby, ind XI</t>
  </si>
  <si>
    <t>Borreby, ind XII</t>
  </si>
  <si>
    <t>Borreby, ind XVI</t>
  </si>
  <si>
    <t>Kyndelöse, ind XI</t>
  </si>
  <si>
    <t>Kyndelöse, ind XXVI</t>
  </si>
  <si>
    <t>Kyndelöse, ind XXII</t>
  </si>
  <si>
    <t>AT51</t>
  </si>
  <si>
    <t>AT52</t>
  </si>
  <si>
    <t>AT53</t>
  </si>
  <si>
    <t>AT54</t>
  </si>
  <si>
    <t>AT55</t>
  </si>
  <si>
    <t>AT56</t>
  </si>
  <si>
    <t>AT57</t>
  </si>
  <si>
    <t>AT58</t>
  </si>
  <si>
    <t>AT61</t>
  </si>
  <si>
    <t>AT62</t>
  </si>
  <si>
    <t>AT63</t>
  </si>
  <si>
    <t>AT64</t>
  </si>
  <si>
    <t>AT65</t>
  </si>
  <si>
    <t>AT66</t>
  </si>
  <si>
    <t>AT67</t>
  </si>
  <si>
    <t>AT68</t>
  </si>
  <si>
    <t>AT69</t>
  </si>
  <si>
    <t>AT70</t>
  </si>
  <si>
    <t>AT71</t>
  </si>
  <si>
    <t>AT72</t>
  </si>
  <si>
    <t>AT73</t>
  </si>
  <si>
    <t>AT74</t>
  </si>
  <si>
    <t>AT75</t>
  </si>
  <si>
    <t>AT76</t>
  </si>
  <si>
    <t>AT77</t>
  </si>
  <si>
    <t>PM1+ sin</t>
  </si>
  <si>
    <t>M2+ sin</t>
  </si>
  <si>
    <t>M3+ dxt</t>
  </si>
  <si>
    <t>PM1+ dxt</t>
  </si>
  <si>
    <t>PM2+ dxt</t>
  </si>
  <si>
    <t>M1+ sin</t>
  </si>
  <si>
    <t>M1+ dxt</t>
  </si>
  <si>
    <t>M3+ sin</t>
  </si>
  <si>
    <t>-2195-1945</t>
  </si>
  <si>
    <t>-3105-2905</t>
  </si>
  <si>
    <t>-2045-1880</t>
  </si>
  <si>
    <t>-2025-1770</t>
  </si>
  <si>
    <t>-2035-1775</t>
  </si>
  <si>
    <t>-1940-1685</t>
  </si>
  <si>
    <t>-2300-2125</t>
  </si>
  <si>
    <t>-2140-1895</t>
  </si>
  <si>
    <t>-2135-1890</t>
  </si>
  <si>
    <t>-2310-2030</t>
  </si>
  <si>
    <t>-2140-1920</t>
  </si>
  <si>
    <t>-1980-1745</t>
  </si>
  <si>
    <t>-1935-1735</t>
  </si>
  <si>
    <t>-1825-1620</t>
  </si>
  <si>
    <t>-1895-1665</t>
  </si>
  <si>
    <t>-1780-1610</t>
  </si>
  <si>
    <t>-1780-1615</t>
  </si>
  <si>
    <t>-2290-2035</t>
  </si>
  <si>
    <t>-1885-1665</t>
  </si>
  <si>
    <t>-2145-1945</t>
  </si>
  <si>
    <t>-2200-1955</t>
  </si>
  <si>
    <t>-2890-2625</t>
  </si>
  <si>
    <t>T18</t>
  </si>
  <si>
    <t>T19</t>
  </si>
  <si>
    <t>T10</t>
  </si>
  <si>
    <t>T11</t>
  </si>
  <si>
    <t>T12</t>
  </si>
  <si>
    <t>T4</t>
  </si>
  <si>
    <t>T5</t>
  </si>
  <si>
    <t>T3</t>
  </si>
  <si>
    <t>T6</t>
  </si>
  <si>
    <t>T7</t>
  </si>
  <si>
    <t>T8</t>
  </si>
  <si>
    <t>T9</t>
  </si>
  <si>
    <t>T13</t>
  </si>
  <si>
    <t>T14</t>
  </si>
  <si>
    <t>T15</t>
  </si>
  <si>
    <t>T16</t>
  </si>
  <si>
    <t>T17</t>
  </si>
  <si>
    <t>T20</t>
  </si>
  <si>
    <t>T21</t>
  </si>
  <si>
    <t>T22</t>
  </si>
  <si>
    <t>Country</t>
  </si>
  <si>
    <t>Sw</t>
  </si>
  <si>
    <t>Dk</t>
  </si>
  <si>
    <t>T1</t>
  </si>
  <si>
    <t>T2</t>
  </si>
  <si>
    <t>LB52Ö</t>
  </si>
  <si>
    <t>LB52SV</t>
  </si>
  <si>
    <t>LB53</t>
  </si>
  <si>
    <t>LB47a</t>
  </si>
  <si>
    <t>LB47b</t>
  </si>
  <si>
    <t>LB47c</t>
  </si>
  <si>
    <t>LB47d</t>
  </si>
  <si>
    <t>Bedinge 47, primary</t>
  </si>
  <si>
    <t>Bedinge 47, cr IV</t>
  </si>
  <si>
    <t>Bedinge 47, cr II</t>
  </si>
  <si>
    <t>LB49S</t>
  </si>
  <si>
    <t>LB49N</t>
  </si>
  <si>
    <t>Kjylbjersbacken 10</t>
  </si>
  <si>
    <t>Kjylbjersbacken 7</t>
  </si>
  <si>
    <t>Kjylbjersbacken 9</t>
  </si>
  <si>
    <t>Kjylbjersbacken 3</t>
  </si>
  <si>
    <t>Vellinge Skolan, ind 1</t>
  </si>
  <si>
    <t>Vellinge Skolan, ind 2</t>
  </si>
  <si>
    <t>VS1</t>
  </si>
  <si>
    <t>VS2</t>
  </si>
  <si>
    <t>T23</t>
  </si>
  <si>
    <t>Kbb6a</t>
  </si>
  <si>
    <t>T24</t>
  </si>
  <si>
    <t>Kbb6b</t>
  </si>
  <si>
    <t>T25</t>
  </si>
  <si>
    <t>Kbb7</t>
  </si>
  <si>
    <t>T26</t>
  </si>
  <si>
    <t>Kbb9</t>
  </si>
  <si>
    <t>Kbb3</t>
  </si>
  <si>
    <t>Kbb8a</t>
  </si>
  <si>
    <t>Kbb8b</t>
  </si>
  <si>
    <t>T27</t>
  </si>
  <si>
    <t>Kbb10</t>
  </si>
  <si>
    <t>T28</t>
  </si>
  <si>
    <t>SH2a</t>
  </si>
  <si>
    <t>T29</t>
  </si>
  <si>
    <t>SH2b</t>
  </si>
  <si>
    <t>T30</t>
  </si>
  <si>
    <t>SH4</t>
  </si>
  <si>
    <t>T31</t>
  </si>
  <si>
    <t>SH8</t>
  </si>
  <si>
    <t>T32</t>
  </si>
  <si>
    <t>CHE1</t>
  </si>
  <si>
    <t>T33</t>
  </si>
  <si>
    <t>Gill1</t>
  </si>
  <si>
    <t>T34</t>
  </si>
  <si>
    <t>Gill2</t>
  </si>
  <si>
    <t>T35</t>
  </si>
  <si>
    <t>Gill3</t>
  </si>
  <si>
    <t>T36</t>
  </si>
  <si>
    <t>Gill4</t>
  </si>
  <si>
    <t>T37</t>
  </si>
  <si>
    <t>Gill5</t>
  </si>
  <si>
    <t>T38</t>
  </si>
  <si>
    <t>Gill6</t>
  </si>
  <si>
    <t>T39</t>
  </si>
  <si>
    <t>Gill7</t>
  </si>
  <si>
    <t>T40</t>
  </si>
  <si>
    <t>Gill8</t>
  </si>
  <si>
    <t>T41</t>
  </si>
  <si>
    <t>Gill9</t>
  </si>
  <si>
    <t>T42</t>
  </si>
  <si>
    <t>CHD1</t>
  </si>
  <si>
    <t>T43</t>
  </si>
  <si>
    <t>CHB1</t>
  </si>
  <si>
    <t>T44</t>
  </si>
  <si>
    <t>CHB2</t>
  </si>
  <si>
    <t>T45</t>
  </si>
  <si>
    <t>CHD2</t>
  </si>
  <si>
    <t>T46</t>
  </si>
  <si>
    <t>CHE2</t>
  </si>
  <si>
    <t>DB1</t>
  </si>
  <si>
    <t>DB2</t>
  </si>
  <si>
    <t>DM1</t>
  </si>
  <si>
    <t>T49</t>
  </si>
  <si>
    <t>Fre1</t>
  </si>
  <si>
    <t>T48</t>
  </si>
  <si>
    <t>Ing1</t>
  </si>
  <si>
    <t>T50</t>
  </si>
  <si>
    <t>Sol7</t>
  </si>
  <si>
    <t>ÖT4</t>
  </si>
  <si>
    <t>T47</t>
  </si>
  <si>
    <t>Löd78</t>
  </si>
  <si>
    <t>NH1</t>
  </si>
  <si>
    <t>VIB1</t>
  </si>
  <si>
    <t>Å6a</t>
  </si>
  <si>
    <t>Å6b</t>
  </si>
  <si>
    <t>cal 14C</t>
  </si>
  <si>
    <t>14C BP</t>
  </si>
  <si>
    <t>3670 ± 35</t>
  </si>
  <si>
    <t>3545 ± 40</t>
  </si>
  <si>
    <t>3500 ± 40</t>
  </si>
  <si>
    <t>3430 ± 40</t>
  </si>
  <si>
    <t>3465 ± 45</t>
  </si>
  <si>
    <t>3420 ± 35</t>
  </si>
  <si>
    <t>3755 ± 35</t>
  </si>
  <si>
    <t>3450 ± 40</t>
  </si>
  <si>
    <t>3410 ± 40</t>
  </si>
  <si>
    <t>3690 ± 35</t>
  </si>
  <si>
    <t>4180 ± 40</t>
  </si>
  <si>
    <t>4170 ± 40</t>
  </si>
  <si>
    <t>3310 +/- 65</t>
  </si>
  <si>
    <t>3330 ± 35</t>
  </si>
  <si>
    <t>3875 +/- 45</t>
  </si>
  <si>
    <t>3736 +/- 32</t>
  </si>
  <si>
    <t>3790 +/- 65</t>
  </si>
  <si>
    <t>3890 +/- 55</t>
  </si>
  <si>
    <t>3885 +/-35</t>
  </si>
  <si>
    <t>3555 ± 40</t>
  </si>
  <si>
    <t>This study</t>
  </si>
  <si>
    <t>Borreby, ind XVII</t>
  </si>
  <si>
    <t>Kjylbjersbacken 8</t>
  </si>
  <si>
    <t>Kjyllbjersbacken 8</t>
  </si>
  <si>
    <t>4010 ± 35</t>
  </si>
  <si>
    <t>Rise 125</t>
  </si>
  <si>
    <t>Rise 131</t>
  </si>
  <si>
    <t>Rise 135</t>
  </si>
  <si>
    <t>Rise 124</t>
  </si>
  <si>
    <t>Rise 121</t>
  </si>
  <si>
    <t>RISE100</t>
  </si>
  <si>
    <t>4080 +/- 65</t>
  </si>
  <si>
    <t>3775 +/-35</t>
  </si>
  <si>
    <t>Leverhulme</t>
  </si>
  <si>
    <t>Sydsvensk arkeologi</t>
  </si>
  <si>
    <t>Element Sr</t>
  </si>
  <si>
    <t>Ref, 14C</t>
  </si>
  <si>
    <t>4135 ± 35</t>
  </si>
  <si>
    <t>4140 ± 35</t>
  </si>
  <si>
    <t>4145 ± 45</t>
  </si>
  <si>
    <t>4150 ± 45</t>
  </si>
  <si>
    <t>4175 ± 35</t>
  </si>
  <si>
    <t>4176 ± 35</t>
  </si>
  <si>
    <t>NEO44</t>
  </si>
  <si>
    <t>3675 +/-35</t>
  </si>
  <si>
    <t>3610 +/-35</t>
  </si>
  <si>
    <t>4400 +/-40</t>
  </si>
  <si>
    <t>3735 ± 35</t>
  </si>
  <si>
    <t>3705 ± 45</t>
  </si>
  <si>
    <t>3697 ± 28</t>
  </si>
  <si>
    <t>Tornberg, 2018</t>
  </si>
  <si>
    <t>3805 +/-53</t>
  </si>
  <si>
    <t>3790 ± 35</t>
  </si>
  <si>
    <t>3675 +/-50</t>
  </si>
  <si>
    <t>3500 ± 35</t>
  </si>
  <si>
    <t>3490 +/-45</t>
  </si>
  <si>
    <t>4135 +/-45</t>
  </si>
  <si>
    <t>Rise 355</t>
  </si>
  <si>
    <t>3630+/-35</t>
  </si>
  <si>
    <t>3650 +/-40</t>
  </si>
  <si>
    <t>3765+/-45</t>
  </si>
  <si>
    <t>3645+/-35</t>
  </si>
  <si>
    <t>3616 +/-41</t>
  </si>
  <si>
    <t>3665 ± 35</t>
  </si>
  <si>
    <t>3694 +/-32</t>
  </si>
  <si>
    <t>3580 ± 35</t>
  </si>
  <si>
    <t>Udby, ind II</t>
  </si>
  <si>
    <t>3650+/-40</t>
  </si>
  <si>
    <t>3976 +/- 28</t>
  </si>
  <si>
    <t>Rise 116</t>
  </si>
  <si>
    <t>4055+/-60</t>
  </si>
  <si>
    <t>Rise 343</t>
  </si>
  <si>
    <t>3565 +/-35</t>
  </si>
  <si>
    <t>3585 +/-35</t>
  </si>
  <si>
    <t>3990 +/-40</t>
  </si>
  <si>
    <t>Åraslöv 6b</t>
  </si>
  <si>
    <t>Åraslöv 6a</t>
  </si>
  <si>
    <t>Rise 354</t>
  </si>
  <si>
    <t>3918 +/-56</t>
  </si>
  <si>
    <t>3705 ± 35</t>
  </si>
  <si>
    <t>Gillhög 1, G1:I:28</t>
  </si>
  <si>
    <t>Gillhög 2,GIV:II:11</t>
  </si>
  <si>
    <t>4425 ± 35</t>
  </si>
  <si>
    <t>Gillhög 3, GI:I:24</t>
  </si>
  <si>
    <t>3800 ± 35</t>
  </si>
  <si>
    <t>Gillhög 5, GIII:I:22</t>
  </si>
  <si>
    <t>3695 ± 35</t>
  </si>
  <si>
    <t>Gillhög 6, GIV:II:7</t>
  </si>
  <si>
    <t>4045 ± 35</t>
  </si>
  <si>
    <t>Gillhög 7, GIV:II:67</t>
  </si>
  <si>
    <t>4060 ± 40</t>
  </si>
  <si>
    <t>Gillhög 8, GII:I:1</t>
  </si>
  <si>
    <t>3780 ± 35</t>
  </si>
  <si>
    <t>Gillhög 9, GIII:I:24</t>
  </si>
  <si>
    <t>3830 ± 40</t>
  </si>
  <si>
    <t>Lab-no, Sr</t>
  </si>
  <si>
    <t>Sample_ID, Sr</t>
  </si>
  <si>
    <t>Lab-no. 14C</t>
  </si>
  <si>
    <t>Ua-36841</t>
  </si>
  <si>
    <t>LuS 18064</t>
  </si>
  <si>
    <t>Ua-36842</t>
  </si>
  <si>
    <t>LuS 18065</t>
  </si>
  <si>
    <t>OxA-28987</t>
  </si>
  <si>
    <t>Ua-19471</t>
  </si>
  <si>
    <t>Ua-19468</t>
  </si>
  <si>
    <t>LuS 18066</t>
  </si>
  <si>
    <t>Ua-19469</t>
  </si>
  <si>
    <t>LuS 19135</t>
  </si>
  <si>
    <t>LuS 19137</t>
  </si>
  <si>
    <t>LuS 19138</t>
  </si>
  <si>
    <t>LuS 19139</t>
  </si>
  <si>
    <t>LuS 18750</t>
  </si>
  <si>
    <t>LuS 19142</t>
  </si>
  <si>
    <t>LuS 19143</t>
  </si>
  <si>
    <t>LuS 19144</t>
  </si>
  <si>
    <t>Borreby, ind X</t>
  </si>
  <si>
    <t>LuS 19140</t>
  </si>
  <si>
    <t>LuS 19145</t>
  </si>
  <si>
    <t>LuS18044</t>
  </si>
  <si>
    <t>LuS18045</t>
  </si>
  <si>
    <t>LuS18047</t>
  </si>
  <si>
    <t>LuS18048</t>
  </si>
  <si>
    <t>LuS 18049</t>
  </si>
  <si>
    <t>na</t>
  </si>
  <si>
    <t>Ua-32824</t>
  </si>
  <si>
    <t>LuS 18050</t>
  </si>
  <si>
    <t>Lus 19153</t>
  </si>
  <si>
    <t>Lus 19154</t>
  </si>
  <si>
    <t>Lus 19155</t>
  </si>
  <si>
    <t>LuS18051</t>
  </si>
  <si>
    <t>LuS18053</t>
  </si>
  <si>
    <t>LuS18054</t>
  </si>
  <si>
    <t>LuS18055</t>
  </si>
  <si>
    <t>LuS18056</t>
  </si>
  <si>
    <t>LuS18057</t>
  </si>
  <si>
    <t>LuS18058</t>
  </si>
  <si>
    <t>LuS18059</t>
  </si>
  <si>
    <t>LuS 18060</t>
  </si>
  <si>
    <t>LuS 18063</t>
  </si>
  <si>
    <t>LuS 18061</t>
  </si>
  <si>
    <t>UBA-24000</t>
  </si>
  <si>
    <t>LuS 18062</t>
  </si>
  <si>
    <t>LuS 10622</t>
  </si>
  <si>
    <t>UBA-24002</t>
  </si>
  <si>
    <t>LuS 18779</t>
  </si>
  <si>
    <t>LuS 18784</t>
  </si>
  <si>
    <t>LuS 18786</t>
  </si>
  <si>
    <t>LuS 18067</t>
  </si>
  <si>
    <t>Lus 19158</t>
  </si>
  <si>
    <t>Mandemarke, ind I</t>
  </si>
  <si>
    <t>Ua-37496</t>
  </si>
  <si>
    <t>Lus 19147</t>
  </si>
  <si>
    <t>LuS 19148</t>
  </si>
  <si>
    <t>Lus 19149</t>
  </si>
  <si>
    <t>Lus 19150</t>
  </si>
  <si>
    <t>UBA-22850</t>
  </si>
  <si>
    <t>LuS 18068</t>
  </si>
  <si>
    <t>UBA-22852</t>
  </si>
  <si>
    <t>LuS 18069</t>
  </si>
  <si>
    <t>Lus 19151</t>
  </si>
  <si>
    <t>OxA-28897</t>
  </si>
  <si>
    <t>Ua-19467</t>
  </si>
  <si>
    <t>Lus 19156</t>
  </si>
  <si>
    <t>Lus 19157</t>
  </si>
  <si>
    <t>Ua-37494</t>
  </si>
  <si>
    <t>UBA-30562</t>
  </si>
  <si>
    <t>Kjylbjersbacken 6a</t>
  </si>
  <si>
    <t>Kjylbjersbacken 6b</t>
  </si>
  <si>
    <t>n.o.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</si>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</sst>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77</xdr:row>
      <xdr:rowOff>95250</xdr:rowOff>
    </xdr:from>
    <xdr:to>
      <xdr:col>15</xdr:col>
      <xdr:colOff>104775</xdr:colOff>
      <xdr:row>84</xdr:row>
      <xdr:rowOff>171450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439113DF-4BE4-F9E3-CCB4-7525D9C99A82}"/>
            </a:ext>
          </a:extLst>
        </xdr:cNvPr>
        <xdr:cNvSpPr txBox="1"/>
      </xdr:nvSpPr>
      <xdr:spPr>
        <a:xfrm>
          <a:off x="771525" y="14763750"/>
          <a:ext cx="12658725" cy="1409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Overview of the individal samples, including osteological sex estimation when available, the 14C-date, laboratory numbers, and references for 14C-dates.</a:t>
          </a:r>
        </a:p>
        <a:p>
          <a:endParaRPr lang="sv-SE" sz="1100"/>
        </a:p>
        <a:p>
          <a:r>
            <a:rPr lang="sv-SE" sz="1100" b="1"/>
            <a:t>References:</a:t>
          </a:r>
        </a:p>
        <a:p>
          <a:endParaRPr lang="sv-SE" sz="1100"/>
        </a:p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Allentoft, M. E., Sikora, M., Sjögren, K. G., Rasmussen, S., Rasmussen, M., Stenderup, J., ... &amp; Willerslev, E. (2015). Population genomics of bronze age Eurasia. </a:t>
          </a:r>
          <a:r>
            <a:rPr lang="sv-SE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Nature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 </a:t>
          </a:r>
          <a:r>
            <a:rPr lang="sv-SE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522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(7555), 167-172. </a:t>
          </a:r>
          <a:r>
            <a:rPr lang="sv-SE" sz="1100"/>
            <a:t>(Rise)</a:t>
          </a:r>
        </a:p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Allentoft, M. E., Sikora, M., Refoyo-Martínez, A., Irving-Pease, E. K., Fischer, A., Barrie, W., ... &amp; Moiseyev, V. (2024). Population genomics of post-glacial western Eurasia. </a:t>
          </a:r>
          <a:r>
            <a:rPr lang="sv-SE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Nature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 </a:t>
          </a:r>
          <a:r>
            <a:rPr lang="sv-SE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625</a:t>
          </a: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(7994), 301-311. (NEO)</a:t>
          </a:r>
          <a:endParaRPr lang="sv-SE" sz="1100"/>
        </a:p>
        <a:p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Tornberg, A. (2018). Health, cattle and ploughs: Bioarchaeological consequences of the Secondary Products Revolution in southern Sweden, 2300-1100 BCE.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1773-75EB-4BA3-BB19-975BC1795530}">
  <dimension ref="A1:AE76"/>
  <sheetViews>
    <sheetView tabSelected="1" workbookViewId="0">
      <selection activeCell="D8" sqref="D8"/>
    </sheetView>
  </sheetViews>
  <sheetFormatPr defaultRowHeight="15" x14ac:dyDescent="0.25"/>
  <cols>
    <col min="1" max="1" width="10.85546875" customWidth="1"/>
    <col min="2" max="2" width="18.42578125" customWidth="1"/>
    <col min="4" max="4" width="17.140625" customWidth="1"/>
    <col min="5" max="5" width="14" customWidth="1"/>
    <col min="6" max="7" width="13.28515625" customWidth="1"/>
    <col min="8" max="8" width="19" customWidth="1"/>
    <col min="10" max="10" width="16.140625" customWidth="1"/>
    <col min="11" max="11" width="13.5703125" customWidth="1"/>
    <col min="12" max="12" width="18" customWidth="1"/>
    <col min="13" max="29" width="9.28515625" bestFit="1" customWidth="1"/>
    <col min="30" max="30" width="12" bestFit="1" customWidth="1"/>
    <col min="31" max="31" width="9.28515625" bestFit="1" customWidth="1"/>
  </cols>
  <sheetData>
    <row r="1" spans="1:31" s="2" customFormat="1" x14ac:dyDescent="0.25">
      <c r="A1" s="2" t="s">
        <v>254</v>
      </c>
      <c r="B1" s="2" t="s">
        <v>0</v>
      </c>
      <c r="C1" s="2" t="s">
        <v>3</v>
      </c>
      <c r="D1" s="2" t="s">
        <v>1</v>
      </c>
      <c r="E1" s="2" t="s">
        <v>347</v>
      </c>
      <c r="F1" s="2" t="s">
        <v>346</v>
      </c>
      <c r="G1" s="2" t="s">
        <v>445</v>
      </c>
      <c r="H1" s="2" t="s">
        <v>384</v>
      </c>
      <c r="I1" s="2" t="s">
        <v>2</v>
      </c>
      <c r="J1" s="2" t="s">
        <v>383</v>
      </c>
      <c r="K1" s="2" t="s">
        <v>443</v>
      </c>
      <c r="L1" s="2" t="s">
        <v>444</v>
      </c>
      <c r="M1" s="2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2" t="s">
        <v>9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</row>
    <row r="2" spans="1:31" x14ac:dyDescent="0.25">
      <c r="A2" t="s">
        <v>255</v>
      </c>
      <c r="B2" t="s">
        <v>110</v>
      </c>
      <c r="C2" t="s">
        <v>26</v>
      </c>
      <c r="D2" t="s">
        <v>68</v>
      </c>
      <c r="E2" t="s">
        <v>360</v>
      </c>
      <c r="F2" s="1" t="s">
        <v>112</v>
      </c>
      <c r="G2" t="s">
        <v>446</v>
      </c>
      <c r="H2" t="s">
        <v>373</v>
      </c>
      <c r="I2" t="s">
        <v>113</v>
      </c>
      <c r="J2" t="s">
        <v>111</v>
      </c>
      <c r="K2" t="s">
        <v>241</v>
      </c>
      <c r="L2" s="1" t="s">
        <v>262</v>
      </c>
      <c r="M2">
        <v>0.71132430005323399</v>
      </c>
      <c r="N2">
        <v>0.71158577346456697</v>
      </c>
      <c r="O2">
        <v>0.71122775774885805</v>
      </c>
      <c r="P2">
        <v>0.711481718840695</v>
      </c>
      <c r="Q2">
        <v>0.71248520975025498</v>
      </c>
      <c r="R2">
        <v>0.71214144234412402</v>
      </c>
      <c r="S2">
        <v>0.71176307223365798</v>
      </c>
      <c r="T2">
        <v>0.71194774918727199</v>
      </c>
      <c r="U2">
        <v>0.71254075157279495</v>
      </c>
      <c r="V2">
        <v>0.711280912085828</v>
      </c>
      <c r="W2">
        <v>0.711244847677447</v>
      </c>
      <c r="X2">
        <v>0.71088471944853204</v>
      </c>
      <c r="AC2">
        <f>AVERAGE(M2:X2)</f>
        <v>0.71165902120060531</v>
      </c>
      <c r="AD2">
        <f>_xlfn.VAR.P(M2:X2)</f>
        <v>2.5298614820779565E-7</v>
      </c>
      <c r="AE2">
        <f>STDEVA(M2:X2)</f>
        <v>5.2534263957341109E-4</v>
      </c>
    </row>
    <row r="3" spans="1:31" x14ac:dyDescent="0.25">
      <c r="A3" t="s">
        <v>255</v>
      </c>
      <c r="B3" t="s">
        <v>268</v>
      </c>
      <c r="C3" t="s">
        <v>26</v>
      </c>
      <c r="D3" t="s">
        <v>28</v>
      </c>
      <c r="E3" t="s">
        <v>106</v>
      </c>
      <c r="F3" t="s">
        <v>106</v>
      </c>
      <c r="G3" t="s">
        <v>447</v>
      </c>
      <c r="H3" t="s">
        <v>368</v>
      </c>
      <c r="J3" t="s">
        <v>55</v>
      </c>
      <c r="K3" t="s">
        <v>240</v>
      </c>
      <c r="L3" s="1" t="s">
        <v>264</v>
      </c>
      <c r="M3">
        <v>0.71176044131702398</v>
      </c>
      <c r="N3">
        <v>0.71099849311313601</v>
      </c>
      <c r="O3">
        <v>0.71157197840154496</v>
      </c>
      <c r="P3">
        <v>0.71162072379088404</v>
      </c>
      <c r="Q3">
        <v>0.71235899380033096</v>
      </c>
      <c r="R3">
        <v>0.71147787932642703</v>
      </c>
      <c r="S3">
        <v>0.71230876795002196</v>
      </c>
      <c r="T3">
        <v>0.71174505751677397</v>
      </c>
      <c r="U3">
        <v>0.71133238378960195</v>
      </c>
      <c r="V3">
        <v>0.71109632750432195</v>
      </c>
      <c r="W3">
        <v>0.71057962363363902</v>
      </c>
      <c r="X3">
        <v>0.71073851371074903</v>
      </c>
      <c r="Y3">
        <v>0.71030258285140102</v>
      </c>
      <c r="AC3">
        <f>AVERAGE(M3:Y3)</f>
        <v>0.71137628974660427</v>
      </c>
      <c r="AD3">
        <f>_xlfn.VAR.P(M3:Y3)</f>
        <v>3.572666153480934E-7</v>
      </c>
      <c r="AE3">
        <f>STDEVA(M3:Y3)</f>
        <v>6.2212445161218975E-4</v>
      </c>
    </row>
    <row r="4" spans="1:31" x14ac:dyDescent="0.25">
      <c r="A4" t="s">
        <v>255</v>
      </c>
      <c r="B4" t="s">
        <v>267</v>
      </c>
      <c r="C4" t="s">
        <v>26</v>
      </c>
      <c r="D4" t="s">
        <v>28</v>
      </c>
      <c r="E4" t="s">
        <v>362</v>
      </c>
      <c r="F4" s="1" t="s">
        <v>125</v>
      </c>
      <c r="G4" t="s">
        <v>448</v>
      </c>
      <c r="H4" s="1" t="s">
        <v>374</v>
      </c>
      <c r="I4" t="s">
        <v>25</v>
      </c>
      <c r="J4" t="s">
        <v>85</v>
      </c>
      <c r="K4" t="s">
        <v>239</v>
      </c>
      <c r="L4" s="1" t="s">
        <v>263</v>
      </c>
      <c r="M4">
        <v>0.71264265070134303</v>
      </c>
      <c r="N4">
        <v>0.712217379271747</v>
      </c>
      <c r="O4">
        <v>0.71189682381676</v>
      </c>
      <c r="P4">
        <v>0.71298167681927704</v>
      </c>
      <c r="Q4">
        <v>0.71206844239373202</v>
      </c>
      <c r="R4">
        <v>0.71254534964198801</v>
      </c>
      <c r="S4">
        <v>0.71278488243615901</v>
      </c>
      <c r="T4">
        <v>0.71301057638859699</v>
      </c>
      <c r="U4">
        <v>0.71127603158238695</v>
      </c>
      <c r="V4">
        <v>0.71055996197335503</v>
      </c>
      <c r="W4">
        <v>0.71176384135525705</v>
      </c>
      <c r="X4">
        <v>0.71144461166132</v>
      </c>
      <c r="Y4">
        <v>0.71039264751780495</v>
      </c>
      <c r="AC4">
        <f>AVERAGE(M4:Y4)</f>
        <v>0.71196806735074836</v>
      </c>
      <c r="AD4">
        <f>_xlfn.VAR.P(M4:Y4)</f>
        <v>6.8510591708134077E-7</v>
      </c>
      <c r="AE4">
        <f>STDEVA(M4:Y4)</f>
        <v>8.6150918557965429E-4</v>
      </c>
    </row>
    <row r="5" spans="1:31" x14ac:dyDescent="0.25">
      <c r="A5" t="s">
        <v>255</v>
      </c>
      <c r="B5" t="s">
        <v>266</v>
      </c>
      <c r="C5" t="s">
        <v>26</v>
      </c>
      <c r="D5" t="s">
        <v>34</v>
      </c>
      <c r="E5" t="s">
        <v>361</v>
      </c>
      <c r="F5" s="1" t="s">
        <v>122</v>
      </c>
      <c r="G5" t="s">
        <v>449</v>
      </c>
      <c r="H5" s="1" t="s">
        <v>368</v>
      </c>
      <c r="I5" t="s">
        <v>59</v>
      </c>
      <c r="J5" t="s">
        <v>97</v>
      </c>
      <c r="K5" t="s">
        <v>242</v>
      </c>
      <c r="L5" s="1" t="s">
        <v>265</v>
      </c>
      <c r="M5">
        <f>AVERAGE(M3:M4)</f>
        <v>0.71220154600918351</v>
      </c>
      <c r="N5">
        <v>0.71085330104033595</v>
      </c>
      <c r="O5">
        <v>0.71231617556019999</v>
      </c>
      <c r="P5">
        <v>0.71229972760904503</v>
      </c>
      <c r="Q5">
        <v>0.71180375021809905</v>
      </c>
      <c r="R5">
        <v>0.71130045431627398</v>
      </c>
      <c r="S5">
        <v>0.71003391774189495</v>
      </c>
      <c r="T5">
        <v>0.71098140043555103</v>
      </c>
      <c r="U5">
        <v>0.71084254142606096</v>
      </c>
      <c r="V5">
        <v>0.71028951566009402</v>
      </c>
      <c r="W5">
        <v>0.71048013974939905</v>
      </c>
      <c r="X5">
        <v>0.71057719997517199</v>
      </c>
      <c r="Y5">
        <v>0.71034257431932901</v>
      </c>
      <c r="Z5">
        <v>0.71020926640841198</v>
      </c>
      <c r="AC5">
        <f>AVERAGE(M5:Z5)</f>
        <v>0.71103796503350358</v>
      </c>
      <c r="AD5">
        <f>_xlfn.VAR.P(M5:Z5)</f>
        <v>6.1233403635945511E-7</v>
      </c>
      <c r="AE5">
        <f>STDEVA(M5:Z5)</f>
        <v>8.1205705128454598E-4</v>
      </c>
    </row>
    <row r="6" spans="1:31" x14ac:dyDescent="0.25">
      <c r="A6" t="s">
        <v>255</v>
      </c>
      <c r="B6" t="s">
        <v>107</v>
      </c>
      <c r="C6" t="s">
        <v>26</v>
      </c>
      <c r="D6" t="s">
        <v>34</v>
      </c>
      <c r="E6" t="s">
        <v>363</v>
      </c>
      <c r="F6" t="s">
        <v>109</v>
      </c>
      <c r="G6" t="s">
        <v>450</v>
      </c>
      <c r="H6" t="s">
        <v>375</v>
      </c>
      <c r="I6" t="s">
        <v>74</v>
      </c>
      <c r="J6" t="s">
        <v>108</v>
      </c>
      <c r="K6" t="s">
        <v>245</v>
      </c>
      <c r="L6" t="s">
        <v>269</v>
      </c>
      <c r="M6">
        <v>0.71220930977944497</v>
      </c>
      <c r="N6">
        <v>0.71223815966517101</v>
      </c>
      <c r="O6">
        <v>0.71159005888889204</v>
      </c>
      <c r="P6">
        <v>0.711357057635289</v>
      </c>
      <c r="Q6">
        <v>0.71242706381713505</v>
      </c>
      <c r="R6">
        <v>0.71092660152417597</v>
      </c>
      <c r="S6">
        <v>0.711390122785174</v>
      </c>
      <c r="T6">
        <v>0.71171518699658998</v>
      </c>
      <c r="U6">
        <v>0.71181483166957804</v>
      </c>
      <c r="V6">
        <v>0.71160898801398398</v>
      </c>
      <c r="W6">
        <v>0.71156876541381997</v>
      </c>
      <c r="X6">
        <v>0.71180852021823204</v>
      </c>
      <c r="Y6">
        <v>0.71083454576726002</v>
      </c>
      <c r="AC6">
        <f>AVERAGE(M6:Y6)</f>
        <v>0.71165301632113431</v>
      </c>
      <c r="AD6">
        <f>_xlfn.VAR.P(M6:Y6)</f>
        <v>2.0557791831157941E-7</v>
      </c>
      <c r="AE6">
        <f>STDEVA(M6:Y6)</f>
        <v>4.7192098014838354E-4</v>
      </c>
    </row>
    <row r="7" spans="1:31" x14ac:dyDescent="0.25">
      <c r="A7" t="s">
        <v>255</v>
      </c>
      <c r="B7" t="s">
        <v>93</v>
      </c>
      <c r="C7" t="s">
        <v>26</v>
      </c>
      <c r="D7" t="s">
        <v>28</v>
      </c>
      <c r="E7" t="s">
        <v>364</v>
      </c>
      <c r="F7" t="s">
        <v>94</v>
      </c>
      <c r="G7" t="s">
        <v>451</v>
      </c>
      <c r="H7" t="s">
        <v>376</v>
      </c>
      <c r="I7" t="s">
        <v>74</v>
      </c>
      <c r="J7" t="s">
        <v>61</v>
      </c>
      <c r="K7" t="s">
        <v>244</v>
      </c>
      <c r="L7" t="s">
        <v>270</v>
      </c>
      <c r="M7">
        <v>0.71110478188100801</v>
      </c>
      <c r="N7">
        <v>0.71107054454865604</v>
      </c>
      <c r="O7">
        <v>0.71111910725691696</v>
      </c>
      <c r="P7">
        <v>0.71041900105474098</v>
      </c>
      <c r="Q7">
        <v>0.71090108470432301</v>
      </c>
      <c r="R7">
        <v>0.71111403488319802</v>
      </c>
      <c r="S7">
        <v>0.71085789206460803</v>
      </c>
      <c r="T7">
        <v>0.71116207137439402</v>
      </c>
      <c r="U7">
        <v>0.71063725856262905</v>
      </c>
      <c r="V7">
        <v>0.71180316809160904</v>
      </c>
      <c r="W7">
        <v>0.71135793686153204</v>
      </c>
      <c r="X7">
        <v>0.71137967027635496</v>
      </c>
      <c r="AC7">
        <f>AVERAGE(M7:X7)</f>
        <v>0.71107721262999757</v>
      </c>
      <c r="AD7">
        <f>_xlfn.VAR.P(M7:X7)</f>
        <v>1.1786160346344441E-7</v>
      </c>
      <c r="AE7">
        <f>STDEVA(M7:X7)</f>
        <v>3.5857536821063698E-4</v>
      </c>
    </row>
    <row r="8" spans="1:31" x14ac:dyDescent="0.25">
      <c r="A8" t="s">
        <v>255</v>
      </c>
      <c r="B8" t="s">
        <v>123</v>
      </c>
      <c r="C8" t="s">
        <v>26</v>
      </c>
      <c r="D8" t="s">
        <v>68</v>
      </c>
      <c r="E8" t="s">
        <v>365</v>
      </c>
      <c r="F8" s="1" t="s">
        <v>124</v>
      </c>
      <c r="G8" t="s">
        <v>452</v>
      </c>
      <c r="H8" t="s">
        <v>377</v>
      </c>
      <c r="I8" t="s">
        <v>25</v>
      </c>
      <c r="J8" t="s">
        <v>108</v>
      </c>
      <c r="K8" t="s">
        <v>258</v>
      </c>
      <c r="L8" t="s">
        <v>260</v>
      </c>
      <c r="M8">
        <v>0.711316460242994</v>
      </c>
      <c r="N8">
        <v>0.71111258664362098</v>
      </c>
      <c r="O8">
        <v>0.71137379147421698</v>
      </c>
      <c r="P8">
        <v>0.71233624320040301</v>
      </c>
      <c r="Q8">
        <v>0.71266126598992097</v>
      </c>
      <c r="R8">
        <v>0.71245592617147901</v>
      </c>
      <c r="S8">
        <v>0.71261675294754701</v>
      </c>
      <c r="T8">
        <v>0.71227979830200305</v>
      </c>
      <c r="U8">
        <v>0.71128585266344402</v>
      </c>
      <c r="V8">
        <v>0.71076000133708195</v>
      </c>
      <c r="W8">
        <v>0.71081265298416496</v>
      </c>
      <c r="X8">
        <v>0.711027715844462</v>
      </c>
      <c r="Y8">
        <v>0.71049331400590998</v>
      </c>
      <c r="AC8">
        <f>AVERAGE(M8:Y8)</f>
        <v>0.71157941244671141</v>
      </c>
      <c r="AD8">
        <f>_xlfn.VAR.P(M8:Y8)</f>
        <v>5.5668869045745036E-7</v>
      </c>
      <c r="AE8">
        <f>STDEVA(M8:Y8)</f>
        <v>7.7658187891698697E-4</v>
      </c>
    </row>
    <row r="9" spans="1:31" x14ac:dyDescent="0.25">
      <c r="A9" t="s">
        <v>255</v>
      </c>
      <c r="B9" t="s">
        <v>105</v>
      </c>
      <c r="C9" t="s">
        <v>26</v>
      </c>
      <c r="D9" t="s">
        <v>68</v>
      </c>
      <c r="E9" t="s">
        <v>106</v>
      </c>
      <c r="F9" t="s">
        <v>106</v>
      </c>
      <c r="G9" t="s">
        <v>453</v>
      </c>
      <c r="H9" t="s">
        <v>368</v>
      </c>
      <c r="J9" t="s">
        <v>85</v>
      </c>
      <c r="K9" t="s">
        <v>257</v>
      </c>
      <c r="L9" s="1" t="s">
        <v>259</v>
      </c>
      <c r="M9">
        <v>0.711271806644453</v>
      </c>
      <c r="N9">
        <v>0.71099339288636898</v>
      </c>
      <c r="O9">
        <v>0.71057514262182897</v>
      </c>
      <c r="P9">
        <v>0.71129961490801696</v>
      </c>
      <c r="Q9">
        <v>0.71196546236373004</v>
      </c>
      <c r="R9">
        <v>0.71124883516225701</v>
      </c>
      <c r="S9">
        <v>0.71209595754364197</v>
      </c>
      <c r="T9">
        <v>0.71182275146151797</v>
      </c>
      <c r="U9">
        <v>0.71195210385880103</v>
      </c>
      <c r="V9">
        <v>0.71151154312418996</v>
      </c>
      <c r="W9">
        <v>0.71138817761989204</v>
      </c>
      <c r="X9">
        <v>0.71107907205246101</v>
      </c>
      <c r="Y9">
        <v>0.71088708898114605</v>
      </c>
      <c r="AC9">
        <f>AVERAGE(M9:Y9)</f>
        <v>0.71139161147910035</v>
      </c>
      <c r="AD9">
        <f>_xlfn.VAR.P(M9:Y9)</f>
        <v>1.9695861001803878E-7</v>
      </c>
      <c r="AE9">
        <f>STDEVA(M9:Y9)</f>
        <v>4.6192188465101109E-4</v>
      </c>
    </row>
    <row r="10" spans="1:31" x14ac:dyDescent="0.25">
      <c r="A10" t="s">
        <v>255</v>
      </c>
      <c r="B10" t="s">
        <v>129</v>
      </c>
      <c r="C10" t="s">
        <v>26</v>
      </c>
      <c r="D10" t="s">
        <v>28</v>
      </c>
      <c r="E10" t="s">
        <v>379</v>
      </c>
      <c r="F10" s="1" t="s">
        <v>130</v>
      </c>
      <c r="G10" t="s">
        <v>454</v>
      </c>
      <c r="H10" t="s">
        <v>378</v>
      </c>
      <c r="I10" t="s">
        <v>25</v>
      </c>
      <c r="J10" t="s">
        <v>97</v>
      </c>
      <c r="K10" t="s">
        <v>243</v>
      </c>
      <c r="L10" t="s">
        <v>261</v>
      </c>
      <c r="M10">
        <v>0.71177056280755602</v>
      </c>
      <c r="N10">
        <v>0.71325979580210597</v>
      </c>
      <c r="O10">
        <v>0.71369347508667302</v>
      </c>
      <c r="P10">
        <v>0.71487410606606405</v>
      </c>
      <c r="Q10">
        <v>0.71408265500962798</v>
      </c>
      <c r="R10">
        <v>0.71348332835230099</v>
      </c>
      <c r="S10">
        <v>0.71231837890570504</v>
      </c>
      <c r="T10">
        <v>0.71389234633284904</v>
      </c>
      <c r="U10">
        <v>0.71464761941337396</v>
      </c>
      <c r="V10">
        <v>0.713228854178525</v>
      </c>
      <c r="W10">
        <v>0.71322984135666101</v>
      </c>
      <c r="X10">
        <v>0.71064381001743504</v>
      </c>
      <c r="AC10">
        <f t="shared" ref="AC10:AC21" si="0">AVERAGE(M10:X10)</f>
        <v>0.71326039777740646</v>
      </c>
      <c r="AD10">
        <f t="shared" ref="AD10:AD21" si="1">_xlfn.VAR.P(M10:X10)</f>
        <v>1.3163855492821704E-6</v>
      </c>
      <c r="AE10">
        <f>STDEV(M10:X10)</f>
        <v>1.1983559416355713E-3</v>
      </c>
    </row>
    <row r="11" spans="1:31" x14ac:dyDescent="0.25">
      <c r="A11" s="1" t="s">
        <v>256</v>
      </c>
      <c r="B11" t="s">
        <v>168</v>
      </c>
      <c r="C11" t="s">
        <v>41</v>
      </c>
      <c r="D11" t="s">
        <v>28</v>
      </c>
      <c r="E11" t="s">
        <v>349</v>
      </c>
      <c r="F11" s="1" t="s">
        <v>223</v>
      </c>
      <c r="G11" t="s">
        <v>455</v>
      </c>
      <c r="H11" s="1" t="s">
        <v>368</v>
      </c>
      <c r="I11" t="s">
        <v>59</v>
      </c>
      <c r="J11" t="s">
        <v>210</v>
      </c>
      <c r="K11" t="s">
        <v>191</v>
      </c>
      <c r="L11" s="1" t="s">
        <v>144</v>
      </c>
      <c r="M11">
        <v>0.710227964351001</v>
      </c>
      <c r="N11">
        <v>0.71067365621827605</v>
      </c>
      <c r="O11">
        <v>0.71077267716411396</v>
      </c>
      <c r="P11">
        <v>0.71109001060769605</v>
      </c>
      <c r="Q11">
        <v>0.71007990568342405</v>
      </c>
      <c r="R11">
        <v>0.71117989529744596</v>
      </c>
      <c r="S11">
        <v>0.710844828064085</v>
      </c>
      <c r="T11">
        <v>0.71085510297598098</v>
      </c>
      <c r="U11">
        <v>0.71094946671568704</v>
      </c>
      <c r="V11">
        <v>0.71079768176408398</v>
      </c>
      <c r="W11">
        <v>0.71076015591534403</v>
      </c>
      <c r="X11">
        <v>0.71106899038221805</v>
      </c>
      <c r="AC11">
        <f t="shared" si="0"/>
        <v>0.71077502792827962</v>
      </c>
      <c r="AD11">
        <f t="shared" si="1"/>
        <v>9.8729014804423214E-8</v>
      </c>
      <c r="AE11">
        <f t="shared" ref="AE11:AE21" si="2">STDEVA(M11:X11)</f>
        <v>3.2818345446814271E-4</v>
      </c>
    </row>
    <row r="12" spans="1:31" x14ac:dyDescent="0.25">
      <c r="A12" s="1" t="s">
        <v>256</v>
      </c>
      <c r="B12" t="s">
        <v>169</v>
      </c>
      <c r="C12" t="s">
        <v>41</v>
      </c>
      <c r="D12" t="s">
        <v>28</v>
      </c>
      <c r="E12" t="s">
        <v>106</v>
      </c>
      <c r="F12" t="s">
        <v>106</v>
      </c>
      <c r="G12" t="s">
        <v>471</v>
      </c>
      <c r="H12" t="s">
        <v>381</v>
      </c>
      <c r="I12" t="s">
        <v>106</v>
      </c>
      <c r="J12" t="s">
        <v>208</v>
      </c>
      <c r="K12" t="s">
        <v>192</v>
      </c>
      <c r="L12" s="1" t="s">
        <v>145</v>
      </c>
      <c r="M12">
        <v>0.70995568717238</v>
      </c>
      <c r="N12">
        <v>0.71083715807890002</v>
      </c>
      <c r="O12">
        <v>0.71064649394011903</v>
      </c>
      <c r="P12">
        <v>0.71073384886834001</v>
      </c>
      <c r="Q12">
        <v>0.71064166140231599</v>
      </c>
      <c r="R12">
        <v>0.71082832674000695</v>
      </c>
      <c r="S12">
        <v>0.71058034870553599</v>
      </c>
      <c r="T12">
        <v>0.71070918071873801</v>
      </c>
      <c r="U12">
        <v>0.71046243409656995</v>
      </c>
      <c r="V12">
        <v>0.71051943299782006</v>
      </c>
      <c r="W12">
        <v>0.71015388198613405</v>
      </c>
      <c r="X12">
        <v>0.71012033682725695</v>
      </c>
      <c r="AC12">
        <f t="shared" si="0"/>
        <v>0.71051573262784318</v>
      </c>
      <c r="AD12">
        <f t="shared" si="1"/>
        <v>7.7244761391329534E-8</v>
      </c>
      <c r="AE12">
        <f t="shared" si="2"/>
        <v>2.9028780964226683E-4</v>
      </c>
    </row>
    <row r="13" spans="1:31" x14ac:dyDescent="0.25">
      <c r="A13" s="1" t="s">
        <v>256</v>
      </c>
      <c r="B13" t="s">
        <v>170</v>
      </c>
      <c r="C13" t="s">
        <v>41</v>
      </c>
      <c r="D13" t="s">
        <v>28</v>
      </c>
      <c r="E13" t="s">
        <v>350</v>
      </c>
      <c r="F13" s="1" t="s">
        <v>224</v>
      </c>
      <c r="G13" t="s">
        <v>456</v>
      </c>
      <c r="H13" s="1" t="s">
        <v>368</v>
      </c>
      <c r="I13" t="s">
        <v>59</v>
      </c>
      <c r="J13" t="s">
        <v>208</v>
      </c>
      <c r="K13" t="s">
        <v>193</v>
      </c>
      <c r="L13" s="1" t="s">
        <v>146</v>
      </c>
      <c r="M13">
        <v>0.71106187853236902</v>
      </c>
      <c r="N13">
        <v>0.71049652463062496</v>
      </c>
      <c r="O13">
        <v>0.71114388596616196</v>
      </c>
      <c r="P13">
        <v>0.710541028725724</v>
      </c>
      <c r="Q13">
        <v>0.71043419435988597</v>
      </c>
      <c r="R13">
        <v>0.71047369074098499</v>
      </c>
      <c r="S13">
        <v>0.71039755894609302</v>
      </c>
      <c r="T13">
        <v>0.71041595327548601</v>
      </c>
      <c r="U13">
        <v>0.71054833023802899</v>
      </c>
      <c r="V13">
        <v>0.71071939470296597</v>
      </c>
      <c r="W13">
        <v>0.71064360571580598</v>
      </c>
      <c r="X13">
        <v>0.71052395281757497</v>
      </c>
      <c r="AC13">
        <f t="shared" si="0"/>
        <v>0.71061666655430888</v>
      </c>
      <c r="AD13">
        <f t="shared" si="1"/>
        <v>5.5242150486668928E-8</v>
      </c>
      <c r="AE13">
        <f t="shared" si="2"/>
        <v>2.454876049157578E-4</v>
      </c>
    </row>
    <row r="14" spans="1:31" x14ac:dyDescent="0.25">
      <c r="A14" s="1" t="s">
        <v>256</v>
      </c>
      <c r="B14" t="s">
        <v>171</v>
      </c>
      <c r="C14" t="s">
        <v>41</v>
      </c>
      <c r="D14" t="s">
        <v>28</v>
      </c>
      <c r="E14" t="s">
        <v>351</v>
      </c>
      <c r="F14" s="1" t="s">
        <v>225</v>
      </c>
      <c r="G14" t="s">
        <v>457</v>
      </c>
      <c r="H14" s="1" t="s">
        <v>368</v>
      </c>
      <c r="I14" t="s">
        <v>148</v>
      </c>
      <c r="J14" t="s">
        <v>208</v>
      </c>
      <c r="K14" t="s">
        <v>194</v>
      </c>
      <c r="L14" t="s">
        <v>147</v>
      </c>
      <c r="M14">
        <v>0.71051546254527098</v>
      </c>
      <c r="N14">
        <v>0.71014816688276305</v>
      </c>
      <c r="O14">
        <v>0.71028623043189898</v>
      </c>
      <c r="P14">
        <v>0.71004658984644198</v>
      </c>
      <c r="Q14">
        <v>0.71001135753596101</v>
      </c>
      <c r="R14">
        <v>0.71063790045557795</v>
      </c>
      <c r="S14">
        <v>0.710342615482073</v>
      </c>
      <c r="T14">
        <v>0.71004793275709199</v>
      </c>
      <c r="U14">
        <v>0.70997420381020804</v>
      </c>
      <c r="V14">
        <v>0.70995546887043903</v>
      </c>
      <c r="W14">
        <v>0.70992591623880597</v>
      </c>
      <c r="X14">
        <v>0.710236179733163</v>
      </c>
      <c r="AC14">
        <f t="shared" si="0"/>
        <v>0.71017733538247463</v>
      </c>
      <c r="AD14">
        <f t="shared" si="1"/>
        <v>4.875217647318568E-8</v>
      </c>
      <c r="AE14">
        <f t="shared" si="2"/>
        <v>2.3061698228058261E-4</v>
      </c>
    </row>
    <row r="15" spans="1:31" x14ac:dyDescent="0.25">
      <c r="A15" s="1" t="s">
        <v>256</v>
      </c>
      <c r="B15" t="s">
        <v>172</v>
      </c>
      <c r="C15" t="s">
        <v>41</v>
      </c>
      <c r="D15" t="s">
        <v>28</v>
      </c>
      <c r="E15" t="s">
        <v>352</v>
      </c>
      <c r="F15" s="1" t="s">
        <v>226</v>
      </c>
      <c r="G15" t="s">
        <v>458</v>
      </c>
      <c r="H15" s="1" t="s">
        <v>368</v>
      </c>
      <c r="I15" t="s">
        <v>59</v>
      </c>
      <c r="J15" t="s">
        <v>211</v>
      </c>
      <c r="K15" t="s">
        <v>195</v>
      </c>
      <c r="L15" t="s">
        <v>149</v>
      </c>
      <c r="M15">
        <v>0.70986167056536298</v>
      </c>
      <c r="N15">
        <v>0.70975149095233703</v>
      </c>
      <c r="O15">
        <v>0.70990468160020204</v>
      </c>
      <c r="P15">
        <v>0.70974612983126595</v>
      </c>
      <c r="Q15">
        <v>0.70976878360705697</v>
      </c>
      <c r="R15">
        <v>0.71027141923127801</v>
      </c>
      <c r="S15">
        <v>0.71023260000986699</v>
      </c>
      <c r="T15">
        <v>0.710424655831147</v>
      </c>
      <c r="U15">
        <v>0.71049692111454799</v>
      </c>
      <c r="V15">
        <v>0.71047095146842898</v>
      </c>
      <c r="W15">
        <v>0.71015664808092305</v>
      </c>
      <c r="X15">
        <v>0.71044587201724296</v>
      </c>
      <c r="AC15">
        <f t="shared" si="0"/>
        <v>0.71012765202580497</v>
      </c>
      <c r="AD15">
        <f t="shared" si="1"/>
        <v>8.437650654763635E-8</v>
      </c>
      <c r="AE15">
        <f t="shared" si="2"/>
        <v>3.0339264666759299E-4</v>
      </c>
    </row>
    <row r="16" spans="1:31" x14ac:dyDescent="0.25">
      <c r="A16" s="1" t="s">
        <v>256</v>
      </c>
      <c r="B16" t="s">
        <v>173</v>
      </c>
      <c r="C16" t="s">
        <v>41</v>
      </c>
      <c r="D16" t="s">
        <v>68</v>
      </c>
      <c r="E16" t="s">
        <v>353</v>
      </c>
      <c r="F16" s="1" t="s">
        <v>228</v>
      </c>
      <c r="G16" t="s">
        <v>459</v>
      </c>
      <c r="H16" s="1" t="s">
        <v>368</v>
      </c>
      <c r="I16" t="s">
        <v>148</v>
      </c>
      <c r="J16" t="s">
        <v>209</v>
      </c>
      <c r="K16" t="s">
        <v>197</v>
      </c>
      <c r="L16" t="s">
        <v>151</v>
      </c>
      <c r="M16">
        <v>0.71105586514716201</v>
      </c>
      <c r="N16">
        <v>0.71075326084298196</v>
      </c>
      <c r="O16">
        <v>0.71097803543663296</v>
      </c>
      <c r="P16">
        <v>0.71090021555510396</v>
      </c>
      <c r="Q16">
        <v>0.71088101673739801</v>
      </c>
      <c r="R16">
        <v>0.71121163427324097</v>
      </c>
      <c r="S16">
        <v>0.71115391269152906</v>
      </c>
      <c r="T16">
        <v>0.71068454290249305</v>
      </c>
      <c r="U16">
        <v>0.71064484158119401</v>
      </c>
      <c r="V16">
        <v>0.710724664067657</v>
      </c>
      <c r="W16">
        <v>0.71024782476861203</v>
      </c>
      <c r="X16">
        <v>0.71005773448995801</v>
      </c>
      <c r="AC16">
        <f t="shared" si="0"/>
        <v>0.71077446237449704</v>
      </c>
      <c r="AD16">
        <f t="shared" si="1"/>
        <v>1.0848012376139713E-7</v>
      </c>
      <c r="AE16">
        <f t="shared" si="2"/>
        <v>3.4400865278979745E-4</v>
      </c>
    </row>
    <row r="17" spans="1:31" x14ac:dyDescent="0.25">
      <c r="A17" s="1" t="s">
        <v>256</v>
      </c>
      <c r="B17" t="s">
        <v>174</v>
      </c>
      <c r="C17" t="s">
        <v>41</v>
      </c>
      <c r="D17" t="s">
        <v>31</v>
      </c>
      <c r="E17" t="s">
        <v>354</v>
      </c>
      <c r="F17" s="1" t="s">
        <v>229</v>
      </c>
      <c r="G17" t="s">
        <v>460</v>
      </c>
      <c r="H17" s="1" t="s">
        <v>368</v>
      </c>
      <c r="I17" t="s">
        <v>63</v>
      </c>
      <c r="J17" t="s">
        <v>90</v>
      </c>
      <c r="K17" t="s">
        <v>198</v>
      </c>
      <c r="L17" t="s">
        <v>152</v>
      </c>
      <c r="M17">
        <v>0.710139019687682</v>
      </c>
      <c r="N17">
        <v>0.71041292233590103</v>
      </c>
      <c r="O17">
        <v>0.71025258386084</v>
      </c>
      <c r="P17">
        <v>0.71042675879829698</v>
      </c>
      <c r="Q17">
        <v>0.71045245268492396</v>
      </c>
      <c r="R17">
        <v>0.71032855488616498</v>
      </c>
      <c r="S17">
        <v>0.71027201039224297</v>
      </c>
      <c r="T17">
        <v>0.71043557337142904</v>
      </c>
      <c r="U17">
        <v>0.71005502326579295</v>
      </c>
      <c r="V17">
        <v>0.71004181487532103</v>
      </c>
      <c r="W17">
        <v>0.70985903186883303</v>
      </c>
      <c r="X17">
        <v>0.71001754817959295</v>
      </c>
      <c r="AC17">
        <f t="shared" si="0"/>
        <v>0.71022444118391848</v>
      </c>
      <c r="AD17">
        <f t="shared" si="1"/>
        <v>3.6049868679824884E-8</v>
      </c>
      <c r="AE17">
        <f t="shared" si="2"/>
        <v>1.9831068924518384E-4</v>
      </c>
    </row>
    <row r="18" spans="1:31" x14ac:dyDescent="0.25">
      <c r="A18" s="1" t="s">
        <v>256</v>
      </c>
      <c r="B18" t="s">
        <v>175</v>
      </c>
      <c r="C18" t="s">
        <v>41</v>
      </c>
      <c r="D18" t="s">
        <v>31</v>
      </c>
      <c r="E18" t="s">
        <v>355</v>
      </c>
      <c r="F18" s="1" t="s">
        <v>230</v>
      </c>
      <c r="G18" t="s">
        <v>461</v>
      </c>
      <c r="H18" s="1" t="s">
        <v>368</v>
      </c>
      <c r="I18" t="s">
        <v>59</v>
      </c>
      <c r="J18" t="s">
        <v>208</v>
      </c>
      <c r="K18" t="s">
        <v>199</v>
      </c>
      <c r="L18" t="s">
        <v>153</v>
      </c>
      <c r="M18">
        <v>0.71015366442011496</v>
      </c>
      <c r="N18">
        <v>0.71003900685639898</v>
      </c>
      <c r="O18">
        <v>0.71021102939881797</v>
      </c>
      <c r="P18">
        <v>0.71006741300054899</v>
      </c>
      <c r="Q18">
        <v>0.71018101000002698</v>
      </c>
      <c r="R18">
        <v>0.71010909878075201</v>
      </c>
      <c r="S18">
        <v>0.71006843605735104</v>
      </c>
      <c r="T18">
        <v>0.71029179669410802</v>
      </c>
      <c r="U18">
        <v>0.71020592474850197</v>
      </c>
      <c r="V18">
        <v>0.71057233295543398</v>
      </c>
      <c r="W18">
        <v>0.71066228927931896</v>
      </c>
      <c r="X18">
        <v>0.71034229224534795</v>
      </c>
      <c r="AC18">
        <f t="shared" si="0"/>
        <v>0.7102420245363934</v>
      </c>
      <c r="AD18">
        <f t="shared" si="1"/>
        <v>3.5963228951929192E-8</v>
      </c>
      <c r="AE18">
        <f t="shared" si="2"/>
        <v>1.9807224288654021E-4</v>
      </c>
    </row>
    <row r="19" spans="1:31" x14ac:dyDescent="0.25">
      <c r="A19" s="1" t="s">
        <v>256</v>
      </c>
      <c r="B19" t="s">
        <v>369</v>
      </c>
      <c r="C19" t="s">
        <v>41</v>
      </c>
      <c r="D19" t="s">
        <v>72</v>
      </c>
      <c r="E19" t="s">
        <v>348</v>
      </c>
      <c r="F19" s="1" t="s">
        <v>231</v>
      </c>
      <c r="G19" t="s">
        <v>462</v>
      </c>
      <c r="H19" s="1" t="s">
        <v>368</v>
      </c>
      <c r="I19" t="s">
        <v>63</v>
      </c>
      <c r="J19" t="s">
        <v>208</v>
      </c>
      <c r="K19" t="s">
        <v>200</v>
      </c>
      <c r="L19" t="s">
        <v>154</v>
      </c>
      <c r="M19">
        <v>0.71039269590879695</v>
      </c>
      <c r="N19">
        <v>0.71048717581781595</v>
      </c>
      <c r="O19">
        <v>0.71058584905281197</v>
      </c>
      <c r="P19">
        <v>0.71066114267540204</v>
      </c>
      <c r="Q19">
        <v>0.71037876616448004</v>
      </c>
      <c r="R19">
        <v>0.71025552515677903</v>
      </c>
      <c r="S19">
        <v>0.710257332987553</v>
      </c>
      <c r="T19">
        <v>0.71026619573668204</v>
      </c>
      <c r="U19">
        <v>0.71015820014126196</v>
      </c>
      <c r="V19">
        <v>0.710151026826358</v>
      </c>
      <c r="W19">
        <v>0.71047052689808399</v>
      </c>
      <c r="X19">
        <v>0.71013887073941695</v>
      </c>
      <c r="AC19">
        <f t="shared" si="0"/>
        <v>0.7103502756754535</v>
      </c>
      <c r="AD19">
        <f t="shared" si="1"/>
        <v>2.7826408272539506E-8</v>
      </c>
      <c r="AE19">
        <f t="shared" si="2"/>
        <v>1.7422996800740473E-4</v>
      </c>
    </row>
    <row r="20" spans="1:31" x14ac:dyDescent="0.25">
      <c r="A20" s="1" t="s">
        <v>256</v>
      </c>
      <c r="B20" t="s">
        <v>164</v>
      </c>
      <c r="C20" t="s">
        <v>41</v>
      </c>
      <c r="D20" t="s">
        <v>516</v>
      </c>
      <c r="E20" t="s">
        <v>380</v>
      </c>
      <c r="F20" s="1" t="s">
        <v>218</v>
      </c>
      <c r="G20" t="s">
        <v>465</v>
      </c>
      <c r="H20" s="1" t="s">
        <v>368</v>
      </c>
      <c r="I20" t="s">
        <v>63</v>
      </c>
      <c r="J20" t="s">
        <v>90</v>
      </c>
      <c r="K20" t="s">
        <v>185</v>
      </c>
      <c r="L20" s="1" t="s">
        <v>137</v>
      </c>
      <c r="M20">
        <v>0.71054843387000799</v>
      </c>
      <c r="N20">
        <v>0.71059111348348003</v>
      </c>
      <c r="O20">
        <v>0.71059204448269797</v>
      </c>
      <c r="P20">
        <v>0.71038057917298703</v>
      </c>
      <c r="Q20">
        <v>0.71012612357446903</v>
      </c>
      <c r="R20">
        <v>0.71020245116262204</v>
      </c>
      <c r="S20">
        <v>0.71027287279949303</v>
      </c>
      <c r="T20">
        <v>0.71035111305814802</v>
      </c>
      <c r="U20">
        <v>0.71046021242811397</v>
      </c>
      <c r="V20">
        <v>0.710041515936645</v>
      </c>
      <c r="W20">
        <v>0.70997258469745095</v>
      </c>
      <c r="X20">
        <v>0.71016149427092901</v>
      </c>
      <c r="AC20">
        <f t="shared" si="0"/>
        <v>0.71030837824475368</v>
      </c>
      <c r="AD20">
        <f t="shared" si="1"/>
        <v>4.1614246534338748E-8</v>
      </c>
      <c r="AE20">
        <f t="shared" si="2"/>
        <v>2.1306656203084112E-4</v>
      </c>
    </row>
    <row r="21" spans="1:31" x14ac:dyDescent="0.25">
      <c r="A21" s="1" t="s">
        <v>256</v>
      </c>
      <c r="B21" t="s">
        <v>463</v>
      </c>
      <c r="C21" t="s">
        <v>41</v>
      </c>
      <c r="D21" t="s">
        <v>28</v>
      </c>
      <c r="E21" t="s">
        <v>356</v>
      </c>
      <c r="F21" s="1" t="s">
        <v>227</v>
      </c>
      <c r="G21" t="s">
        <v>464</v>
      </c>
      <c r="H21" s="1" t="s">
        <v>368</v>
      </c>
      <c r="I21" t="s">
        <v>148</v>
      </c>
      <c r="J21" t="s">
        <v>45</v>
      </c>
      <c r="K21" t="s">
        <v>196</v>
      </c>
      <c r="L21" t="s">
        <v>150</v>
      </c>
      <c r="M21">
        <v>0.71075937189937599</v>
      </c>
      <c r="N21">
        <v>0.71040050024768298</v>
      </c>
      <c r="O21">
        <v>0.71031280695668297</v>
      </c>
      <c r="P21">
        <v>0.71045756531728899</v>
      </c>
      <c r="Q21">
        <v>0.71036318684784205</v>
      </c>
      <c r="R21">
        <v>0.71063005036826699</v>
      </c>
      <c r="S21">
        <v>0.71070717564814501</v>
      </c>
      <c r="T21">
        <v>0.71085994134716801</v>
      </c>
      <c r="U21">
        <v>0.710453549418397</v>
      </c>
      <c r="V21">
        <v>0.71071924637457695</v>
      </c>
      <c r="W21">
        <v>0.71056626357928399</v>
      </c>
      <c r="X21">
        <v>0.710381768235262</v>
      </c>
      <c r="AC21">
        <f t="shared" si="0"/>
        <v>0.71055095218666453</v>
      </c>
      <c r="AD21">
        <f t="shared" si="1"/>
        <v>2.996409313780775E-8</v>
      </c>
      <c r="AE21">
        <f t="shared" si="2"/>
        <v>1.8079851106931491E-4</v>
      </c>
    </row>
    <row r="22" spans="1:31" x14ac:dyDescent="0.25">
      <c r="A22" t="s">
        <v>255</v>
      </c>
      <c r="B22" t="s">
        <v>47</v>
      </c>
      <c r="C22" t="s">
        <v>41</v>
      </c>
      <c r="D22" t="s">
        <v>517</v>
      </c>
      <c r="E22" t="s">
        <v>385</v>
      </c>
      <c r="F22" s="1" t="s">
        <v>49</v>
      </c>
      <c r="G22" t="s">
        <v>466</v>
      </c>
      <c r="H22" s="1" t="s">
        <v>368</v>
      </c>
      <c r="I22" t="s">
        <v>25</v>
      </c>
      <c r="J22" t="s">
        <v>48</v>
      </c>
      <c r="K22" t="s">
        <v>322</v>
      </c>
      <c r="L22" t="s">
        <v>323</v>
      </c>
      <c r="M22">
        <v>0.71100010605507902</v>
      </c>
      <c r="N22">
        <v>0.71106525241009499</v>
      </c>
      <c r="O22">
        <v>0.71034206439913705</v>
      </c>
      <c r="P22">
        <v>0.71101353956782298</v>
      </c>
      <c r="Q22">
        <v>0.71186169957380796</v>
      </c>
      <c r="R22">
        <v>0.71184036767735004</v>
      </c>
      <c r="S22">
        <v>0.71141800632695296</v>
      </c>
      <c r="T22">
        <v>0.71122925926290403</v>
      </c>
      <c r="U22">
        <v>0.71089382142889102</v>
      </c>
      <c r="V22">
        <v>0.71213543245981303</v>
      </c>
      <c r="AC22">
        <f>AVERAGE(M22:V22)</f>
        <v>0.71127995491618523</v>
      </c>
      <c r="AD22">
        <f>_xlfn.VAR.P(M22:V22)</f>
        <v>2.6300867594827195E-7</v>
      </c>
      <c r="AE22">
        <f>STDEVA(M22:V22)</f>
        <v>5.405847409655091E-4</v>
      </c>
    </row>
    <row r="23" spans="1:31" x14ac:dyDescent="0.25">
      <c r="A23" t="s">
        <v>255</v>
      </c>
      <c r="B23" t="s">
        <v>50</v>
      </c>
      <c r="C23" t="s">
        <v>41</v>
      </c>
      <c r="D23" t="s">
        <v>517</v>
      </c>
      <c r="E23" t="s">
        <v>386</v>
      </c>
      <c r="F23" s="1" t="s">
        <v>52</v>
      </c>
      <c r="G23" t="s">
        <v>467</v>
      </c>
      <c r="H23" s="1" t="s">
        <v>368</v>
      </c>
      <c r="I23" t="s">
        <v>25</v>
      </c>
      <c r="J23" t="s">
        <v>51</v>
      </c>
      <c r="K23" t="s">
        <v>324</v>
      </c>
      <c r="L23" t="s">
        <v>325</v>
      </c>
      <c r="M23">
        <v>0.71028774355068502</v>
      </c>
      <c r="N23">
        <v>0.71163917019582901</v>
      </c>
      <c r="O23">
        <v>0.71070301646955503</v>
      </c>
      <c r="P23">
        <v>0.71073404838549303</v>
      </c>
      <c r="Q23">
        <v>0.71144893225695305</v>
      </c>
      <c r="R23">
        <v>0.71142752304025503</v>
      </c>
      <c r="S23">
        <v>0.71122478350636498</v>
      </c>
      <c r="T23">
        <v>0.71006276572770599</v>
      </c>
      <c r="U23">
        <v>0.709982183484131</v>
      </c>
      <c r="V23">
        <v>0.71117842841351797</v>
      </c>
      <c r="W23">
        <v>0.71043251824864295</v>
      </c>
      <c r="X23">
        <v>0.71122285059546897</v>
      </c>
      <c r="AC23">
        <f t="shared" ref="AC23:AC30" si="3">AVERAGE(M23:X23)</f>
        <v>0.71086199698955033</v>
      </c>
      <c r="AD23">
        <f t="shared" ref="AD23:AD30" si="4">_xlfn.VAR.P(M23:X23)</f>
        <v>2.9991468405426277E-7</v>
      </c>
      <c r="AE23">
        <f t="shared" ref="AE23:AE30" si="5">STDEVA(M23:X23)</f>
        <v>5.7199620220061169E-4</v>
      </c>
    </row>
    <row r="24" spans="1:31" x14ac:dyDescent="0.25">
      <c r="A24" t="s">
        <v>255</v>
      </c>
      <c r="B24" t="s">
        <v>38</v>
      </c>
      <c r="C24" t="s">
        <v>41</v>
      </c>
      <c r="D24" t="s">
        <v>517</v>
      </c>
      <c r="E24" t="s">
        <v>387</v>
      </c>
      <c r="F24" s="1" t="s">
        <v>40</v>
      </c>
      <c r="G24" t="s">
        <v>468</v>
      </c>
      <c r="H24" s="1" t="s">
        <v>368</v>
      </c>
      <c r="I24" t="s">
        <v>25</v>
      </c>
      <c r="J24" t="s">
        <v>39</v>
      </c>
      <c r="K24" t="s">
        <v>320</v>
      </c>
      <c r="L24" t="s">
        <v>321</v>
      </c>
      <c r="M24">
        <v>0.71130457890671095</v>
      </c>
      <c r="N24">
        <v>0.711716731882029</v>
      </c>
      <c r="O24">
        <v>0.71144760024700404</v>
      </c>
      <c r="P24">
        <v>0.71214924417595205</v>
      </c>
      <c r="Q24">
        <v>0.71217265516585604</v>
      </c>
      <c r="R24">
        <v>0.711564449786666</v>
      </c>
      <c r="S24">
        <v>0.71179698415191595</v>
      </c>
      <c r="T24">
        <v>0.71213086348459798</v>
      </c>
      <c r="U24">
        <v>0.71184584510732796</v>
      </c>
      <c r="V24">
        <v>0.71134615706728699</v>
      </c>
      <c r="W24">
        <v>0.71160288596937005</v>
      </c>
      <c r="X24">
        <v>0.71200162776239995</v>
      </c>
      <c r="AC24">
        <f t="shared" si="3"/>
        <v>0.7117566353089263</v>
      </c>
      <c r="AD24">
        <f t="shared" si="4"/>
        <v>8.8948762984434524E-8</v>
      </c>
      <c r="AE24">
        <f t="shared" si="5"/>
        <v>3.1150443683009986E-4</v>
      </c>
    </row>
    <row r="25" spans="1:31" x14ac:dyDescent="0.25">
      <c r="A25" t="s">
        <v>255</v>
      </c>
      <c r="B25" t="s">
        <v>53</v>
      </c>
      <c r="C25" t="s">
        <v>41</v>
      </c>
      <c r="D25" t="s">
        <v>517</v>
      </c>
      <c r="E25" t="s">
        <v>388</v>
      </c>
      <c r="F25" s="1" t="s">
        <v>40</v>
      </c>
      <c r="G25" t="s">
        <v>469</v>
      </c>
      <c r="H25" s="1" t="s">
        <v>368</v>
      </c>
      <c r="I25" t="s">
        <v>25</v>
      </c>
      <c r="J25" t="s">
        <v>48</v>
      </c>
      <c r="K25" t="s">
        <v>326</v>
      </c>
      <c r="L25" t="s">
        <v>327</v>
      </c>
      <c r="M25">
        <v>0.71088967584031004</v>
      </c>
      <c r="N25">
        <v>0.71014389016399504</v>
      </c>
      <c r="O25">
        <v>0.71142934176553796</v>
      </c>
      <c r="P25">
        <v>0.71124178898488499</v>
      </c>
      <c r="Q25">
        <v>0.71116037807729604</v>
      </c>
      <c r="R25">
        <v>0.71192071839436699</v>
      </c>
      <c r="S25">
        <v>0.71216589798166696</v>
      </c>
      <c r="T25">
        <v>0.71108743515492601</v>
      </c>
      <c r="U25">
        <v>0.71038621939625402</v>
      </c>
      <c r="V25">
        <v>0.71176489962881095</v>
      </c>
      <c r="W25">
        <v>0.71115393363705104</v>
      </c>
      <c r="X25">
        <v>0.71065349147911505</v>
      </c>
      <c r="AC25">
        <f t="shared" si="3"/>
        <v>0.71116647254201792</v>
      </c>
      <c r="AD25">
        <f t="shared" si="4"/>
        <v>3.334418950115234E-7</v>
      </c>
      <c r="AE25">
        <f t="shared" si="5"/>
        <v>6.0312087889412812E-4</v>
      </c>
    </row>
    <row r="26" spans="1:31" x14ac:dyDescent="0.25">
      <c r="A26" t="s">
        <v>255</v>
      </c>
      <c r="B26" t="s">
        <v>54</v>
      </c>
      <c r="C26" t="s">
        <v>41</v>
      </c>
      <c r="D26" t="s">
        <v>517</v>
      </c>
      <c r="E26" t="s">
        <v>389</v>
      </c>
      <c r="F26" s="1" t="s">
        <v>46</v>
      </c>
      <c r="G26" t="s">
        <v>470</v>
      </c>
      <c r="H26" s="1" t="s">
        <v>368</v>
      </c>
      <c r="I26" t="s">
        <v>25</v>
      </c>
      <c r="J26" t="s">
        <v>55</v>
      </c>
      <c r="K26" t="s">
        <v>300</v>
      </c>
      <c r="L26" t="s">
        <v>301</v>
      </c>
      <c r="M26">
        <v>0.71344774707868597</v>
      </c>
      <c r="N26">
        <v>0.71232040831430699</v>
      </c>
      <c r="O26">
        <v>0.71152530692656601</v>
      </c>
      <c r="P26">
        <v>0.71203686332649296</v>
      </c>
      <c r="Q26">
        <v>0.71190514935676397</v>
      </c>
      <c r="R26">
        <v>0.71092310868586095</v>
      </c>
      <c r="S26">
        <v>0.71106854809958897</v>
      </c>
      <c r="T26">
        <v>0.71011793600183803</v>
      </c>
      <c r="U26">
        <v>0.711200714564442</v>
      </c>
      <c r="V26">
        <v>0.71102028768645398</v>
      </c>
      <c r="W26">
        <v>0.71170013010825905</v>
      </c>
      <c r="X26">
        <v>0.71205823515743205</v>
      </c>
      <c r="AC26">
        <f t="shared" si="3"/>
        <v>0.7116103696088909</v>
      </c>
      <c r="AD26">
        <f t="shared" si="4"/>
        <v>6.5617076697559254E-7</v>
      </c>
      <c r="AE26">
        <f t="shared" si="5"/>
        <v>8.4606303245234906E-4</v>
      </c>
    </row>
    <row r="27" spans="1:31" x14ac:dyDescent="0.25">
      <c r="A27" t="s">
        <v>255</v>
      </c>
      <c r="B27" t="s">
        <v>44</v>
      </c>
      <c r="C27" t="s">
        <v>41</v>
      </c>
      <c r="D27" t="s">
        <v>31</v>
      </c>
      <c r="E27" t="s">
        <v>390</v>
      </c>
      <c r="F27" s="1" t="s">
        <v>46</v>
      </c>
      <c r="G27" t="s">
        <v>470</v>
      </c>
      <c r="H27" s="1" t="s">
        <v>368</v>
      </c>
      <c r="I27" t="s">
        <v>25</v>
      </c>
      <c r="J27" t="s">
        <v>45</v>
      </c>
      <c r="K27" t="s">
        <v>328</v>
      </c>
      <c r="L27" t="s">
        <v>329</v>
      </c>
      <c r="M27">
        <v>0.71484869655448002</v>
      </c>
      <c r="N27">
        <v>0.71450846515866495</v>
      </c>
      <c r="O27">
        <v>0.71438626179932097</v>
      </c>
      <c r="P27">
        <v>0.71444726878047404</v>
      </c>
      <c r="Q27">
        <v>0.71409815230996398</v>
      </c>
      <c r="R27">
        <v>0.71464171096226803</v>
      </c>
      <c r="S27">
        <v>0.71311754376625303</v>
      </c>
      <c r="T27">
        <v>0.71340133261417304</v>
      </c>
      <c r="U27">
        <v>0.71367636014503399</v>
      </c>
      <c r="V27">
        <v>0.71404949245105798</v>
      </c>
      <c r="W27">
        <v>0.71432104450872203</v>
      </c>
      <c r="X27">
        <v>0.71395435183204903</v>
      </c>
      <c r="AC27">
        <f t="shared" si="3"/>
        <v>0.71412089007353841</v>
      </c>
      <c r="AD27">
        <f t="shared" si="4"/>
        <v>2.4363344573602724E-7</v>
      </c>
      <c r="AE27">
        <f t="shared" si="5"/>
        <v>5.1554043566236273E-4</v>
      </c>
    </row>
    <row r="28" spans="1:31" x14ac:dyDescent="0.25">
      <c r="A28" t="s">
        <v>255</v>
      </c>
      <c r="B28" t="s">
        <v>29</v>
      </c>
      <c r="C28" t="s">
        <v>26</v>
      </c>
      <c r="D28" t="s">
        <v>31</v>
      </c>
      <c r="E28" t="s">
        <v>106</v>
      </c>
      <c r="F28" t="s">
        <v>106</v>
      </c>
      <c r="G28" t="s">
        <v>471</v>
      </c>
      <c r="H28" t="s">
        <v>382</v>
      </c>
      <c r="I28" t="s">
        <v>32</v>
      </c>
      <c r="J28" t="s">
        <v>30</v>
      </c>
      <c r="K28" t="s">
        <v>236</v>
      </c>
      <c r="L28" s="1" t="s">
        <v>330</v>
      </c>
      <c r="M28">
        <v>0.71461487218746</v>
      </c>
      <c r="N28">
        <v>0.71491244461992798</v>
      </c>
      <c r="O28">
        <v>0.71596274133110405</v>
      </c>
      <c r="P28">
        <v>0.71573592279999798</v>
      </c>
      <c r="Q28">
        <v>0.71628670225684299</v>
      </c>
      <c r="R28">
        <v>0.71617086620920201</v>
      </c>
      <c r="S28">
        <v>0.71715659808336696</v>
      </c>
      <c r="T28">
        <v>0.71628504619321298</v>
      </c>
      <c r="U28">
        <v>0.71486649030478699</v>
      </c>
      <c r="V28">
        <v>0.71379640837853198</v>
      </c>
      <c r="W28">
        <v>0.713839187272159</v>
      </c>
      <c r="X28">
        <v>0.71234479748289503</v>
      </c>
      <c r="AC28">
        <f t="shared" si="3"/>
        <v>0.7151643397599573</v>
      </c>
      <c r="AD28">
        <f t="shared" si="4"/>
        <v>1.7077654624784589E-6</v>
      </c>
      <c r="AE28">
        <f t="shared" si="5"/>
        <v>1.3649237591009686E-3</v>
      </c>
    </row>
    <row r="29" spans="1:31" x14ac:dyDescent="0.25">
      <c r="A29" t="s">
        <v>255</v>
      </c>
      <c r="B29" t="s">
        <v>33</v>
      </c>
      <c r="C29" t="s">
        <v>26</v>
      </c>
      <c r="D29" t="s">
        <v>31</v>
      </c>
      <c r="E29" t="s">
        <v>106</v>
      </c>
      <c r="F29" t="s">
        <v>106</v>
      </c>
      <c r="G29" t="s">
        <v>471</v>
      </c>
      <c r="H29" t="s">
        <v>382</v>
      </c>
      <c r="I29" t="s">
        <v>32</v>
      </c>
      <c r="J29" t="s">
        <v>30</v>
      </c>
      <c r="K29" t="s">
        <v>237</v>
      </c>
      <c r="L29" s="1" t="s">
        <v>331</v>
      </c>
      <c r="M29">
        <v>0.71395440955613798</v>
      </c>
      <c r="N29">
        <v>0.71303788622169395</v>
      </c>
      <c r="O29">
        <v>0.71378686104457401</v>
      </c>
      <c r="P29">
        <v>0.71297685119978405</v>
      </c>
      <c r="Q29">
        <v>0.71315248715974999</v>
      </c>
      <c r="R29">
        <v>0.71288865534628298</v>
      </c>
      <c r="S29">
        <v>0.71260285094323095</v>
      </c>
      <c r="T29">
        <v>0.71300379807831005</v>
      </c>
      <c r="U29">
        <v>0.71252641377547199</v>
      </c>
      <c r="V29">
        <v>0.71161393073312096</v>
      </c>
      <c r="W29">
        <v>0.71256246291057401</v>
      </c>
      <c r="X29">
        <v>0.71132769066886603</v>
      </c>
      <c r="AC29">
        <f t="shared" si="3"/>
        <v>0.71278619146981637</v>
      </c>
      <c r="AD29">
        <f t="shared" si="4"/>
        <v>5.2586424823932231E-7</v>
      </c>
      <c r="AE29">
        <f t="shared" si="5"/>
        <v>7.5741011941243006E-4</v>
      </c>
    </row>
    <row r="30" spans="1:31" x14ac:dyDescent="0.25">
      <c r="A30" t="s">
        <v>255</v>
      </c>
      <c r="B30" t="s">
        <v>77</v>
      </c>
      <c r="C30" t="s">
        <v>26</v>
      </c>
      <c r="D30" t="s">
        <v>34</v>
      </c>
      <c r="E30" t="s">
        <v>366</v>
      </c>
      <c r="F30">
        <v>-2436</v>
      </c>
      <c r="G30" t="s">
        <v>472</v>
      </c>
      <c r="H30" t="s">
        <v>391</v>
      </c>
      <c r="I30" t="s">
        <v>25</v>
      </c>
      <c r="J30" t="s">
        <v>78</v>
      </c>
      <c r="K30" t="s">
        <v>248</v>
      </c>
      <c r="L30" t="s">
        <v>332</v>
      </c>
      <c r="M30">
        <v>0.71044950973963195</v>
      </c>
      <c r="N30">
        <v>0.71011214851496895</v>
      </c>
      <c r="O30">
        <v>0.71037494413061197</v>
      </c>
      <c r="P30">
        <v>0.71019796086604403</v>
      </c>
      <c r="Q30">
        <v>0.71038713439426204</v>
      </c>
      <c r="R30">
        <v>0.71011911643500303</v>
      </c>
      <c r="S30">
        <v>0.71040261223946599</v>
      </c>
      <c r="T30">
        <v>0.71044027264535303</v>
      </c>
      <c r="U30">
        <v>0.70999996291700096</v>
      </c>
      <c r="V30">
        <v>0.70993431965081699</v>
      </c>
      <c r="W30">
        <v>0.70995986502351704</v>
      </c>
      <c r="X30">
        <v>0.709979211814737</v>
      </c>
      <c r="AC30">
        <f t="shared" si="3"/>
        <v>0.71019642153095119</v>
      </c>
      <c r="AD30">
        <f t="shared" si="4"/>
        <v>3.8148845307933395E-8</v>
      </c>
      <c r="AE30">
        <f t="shared" si="5"/>
        <v>2.0400226016911959E-4</v>
      </c>
    </row>
    <row r="31" spans="1:31" x14ac:dyDescent="0.25">
      <c r="A31" t="s">
        <v>255</v>
      </c>
      <c r="B31" t="s">
        <v>81</v>
      </c>
      <c r="C31" t="s">
        <v>26</v>
      </c>
      <c r="D31" t="s">
        <v>28</v>
      </c>
      <c r="E31" t="s">
        <v>367</v>
      </c>
      <c r="F31" s="1" t="s">
        <v>83</v>
      </c>
      <c r="G31" t="s">
        <v>473</v>
      </c>
      <c r="H31" s="1" t="s">
        <v>368</v>
      </c>
      <c r="I31" t="s">
        <v>59</v>
      </c>
      <c r="J31" t="s">
        <v>82</v>
      </c>
      <c r="K31" t="s">
        <v>333</v>
      </c>
      <c r="L31" t="s">
        <v>334</v>
      </c>
      <c r="M31">
        <v>0.71020460276951203</v>
      </c>
      <c r="N31">
        <v>0.71029541380888295</v>
      </c>
      <c r="O31">
        <v>0.71007696904315898</v>
      </c>
      <c r="P31">
        <v>0.71005825920146404</v>
      </c>
      <c r="Q31">
        <v>0.70970500367460898</v>
      </c>
      <c r="R31">
        <v>0.709588196949412</v>
      </c>
      <c r="S31">
        <v>0.70986447684111298</v>
      </c>
      <c r="T31">
        <v>0.70977425283374895</v>
      </c>
      <c r="U31">
        <v>0.70994715602166902</v>
      </c>
      <c r="V31">
        <v>0.71005763119515997</v>
      </c>
      <c r="W31">
        <v>0.71048503821810005</v>
      </c>
      <c r="AC31">
        <f>AVERAGE(M31:W31)</f>
        <v>0.71000518186880268</v>
      </c>
      <c r="AD31">
        <f>_xlfn.VAR.P(M31:W31)</f>
        <v>6.4133038034140961E-8</v>
      </c>
      <c r="AE31">
        <f>STDEVA(M31:W31)</f>
        <v>2.6560561333969406E-4</v>
      </c>
    </row>
    <row r="32" spans="1:31" x14ac:dyDescent="0.25">
      <c r="A32" s="1" t="s">
        <v>256</v>
      </c>
      <c r="B32" t="s">
        <v>158</v>
      </c>
      <c r="C32" t="s">
        <v>41</v>
      </c>
      <c r="D32" t="s">
        <v>28</v>
      </c>
      <c r="E32" t="s">
        <v>392</v>
      </c>
      <c r="F32" s="1" t="s">
        <v>212</v>
      </c>
      <c r="G32" t="s">
        <v>474</v>
      </c>
      <c r="H32" s="1" t="s">
        <v>368</v>
      </c>
      <c r="I32" t="s">
        <v>63</v>
      </c>
      <c r="J32" t="s">
        <v>204</v>
      </c>
      <c r="K32" t="s">
        <v>179</v>
      </c>
      <c r="L32" s="1" t="s">
        <v>131</v>
      </c>
      <c r="M32">
        <v>0.71044159871772805</v>
      </c>
      <c r="N32">
        <v>0.70959978441631799</v>
      </c>
      <c r="O32">
        <v>0.70973526066526205</v>
      </c>
      <c r="P32">
        <v>0.709821573387449</v>
      </c>
      <c r="Q32">
        <v>0.70956475103059802</v>
      </c>
      <c r="R32">
        <v>0.70972902238148305</v>
      </c>
      <c r="S32">
        <v>0.70966074634151199</v>
      </c>
      <c r="T32">
        <v>0.70995974512150295</v>
      </c>
      <c r="U32">
        <v>0.70983267695724805</v>
      </c>
      <c r="V32">
        <v>0.70971963073239197</v>
      </c>
      <c r="W32">
        <v>0.709672535884597</v>
      </c>
      <c r="AC32">
        <f>AVERAGE(M32:W32)</f>
        <v>0.70979430233055363</v>
      </c>
      <c r="AD32">
        <f>_xlfn.VAR.P(M32:W32)</f>
        <v>5.3190797986095939E-8</v>
      </c>
      <c r="AE32">
        <f>STDEVA(M32:W32)</f>
        <v>2.4188815139379095E-4</v>
      </c>
    </row>
    <row r="33" spans="1:31" x14ac:dyDescent="0.25">
      <c r="A33" s="1" t="s">
        <v>256</v>
      </c>
      <c r="B33" t="s">
        <v>160</v>
      </c>
      <c r="C33" t="s">
        <v>41</v>
      </c>
      <c r="D33" t="s">
        <v>28</v>
      </c>
      <c r="E33" t="s">
        <v>393</v>
      </c>
      <c r="F33" s="1" t="s">
        <v>214</v>
      </c>
      <c r="G33" t="s">
        <v>475</v>
      </c>
      <c r="H33" s="1" t="s">
        <v>368</v>
      </c>
      <c r="I33" t="s">
        <v>59</v>
      </c>
      <c r="J33" t="s">
        <v>206</v>
      </c>
      <c r="K33" t="s">
        <v>181</v>
      </c>
      <c r="L33" s="1" t="s">
        <v>133</v>
      </c>
      <c r="M33">
        <v>0.70923617182744703</v>
      </c>
      <c r="N33">
        <v>0.70935001047923296</v>
      </c>
      <c r="O33">
        <v>0.709324941670884</v>
      </c>
      <c r="P33">
        <v>0.70963004287486198</v>
      </c>
      <c r="Q33">
        <v>0.70969320820888104</v>
      </c>
      <c r="R33">
        <v>0.70969120878116199</v>
      </c>
      <c r="S33">
        <v>0.70967928102526401</v>
      </c>
      <c r="T33">
        <v>0.70948037329583302</v>
      </c>
      <c r="U33">
        <v>0.70940514497847995</v>
      </c>
      <c r="V33">
        <v>0.70929848423011199</v>
      </c>
      <c r="W33">
        <v>0.70932374813360499</v>
      </c>
      <c r="X33">
        <v>0.70933720764906905</v>
      </c>
      <c r="AC33">
        <f>AVERAGE(M33:X33)</f>
        <v>0.70945415192956929</v>
      </c>
      <c r="AD33">
        <f>_xlfn.VAR.P(M33:X33)</f>
        <v>2.7335286348363189E-8</v>
      </c>
      <c r="AE33">
        <f>STDEVA(M33:X33)</f>
        <v>1.7268558822331574E-4</v>
      </c>
    </row>
    <row r="34" spans="1:31" x14ac:dyDescent="0.25">
      <c r="A34" s="1" t="s">
        <v>256</v>
      </c>
      <c r="B34" t="s">
        <v>159</v>
      </c>
      <c r="C34" t="s">
        <v>41</v>
      </c>
      <c r="D34" t="s">
        <v>68</v>
      </c>
      <c r="E34" t="s">
        <v>394</v>
      </c>
      <c r="F34" s="1" t="s">
        <v>213</v>
      </c>
      <c r="G34" t="s">
        <v>476</v>
      </c>
      <c r="H34" s="1" t="s">
        <v>368</v>
      </c>
      <c r="I34" t="s">
        <v>104</v>
      </c>
      <c r="J34" t="s">
        <v>205</v>
      </c>
      <c r="K34" t="s">
        <v>180</v>
      </c>
      <c r="L34" s="1" t="s">
        <v>132</v>
      </c>
      <c r="M34">
        <v>0.70928159292603599</v>
      </c>
      <c r="N34">
        <v>0.70925428333144602</v>
      </c>
      <c r="O34">
        <v>0.70938626831164997</v>
      </c>
      <c r="P34">
        <v>0.70922440992158498</v>
      </c>
      <c r="Q34">
        <v>0.70918989831808099</v>
      </c>
      <c r="R34">
        <v>0.70922343390619502</v>
      </c>
      <c r="S34">
        <v>0.70924647061859802</v>
      </c>
      <c r="T34">
        <v>0.70934680767143699</v>
      </c>
      <c r="U34">
        <v>0.70923129786476502</v>
      </c>
      <c r="V34">
        <v>0.70944137597548196</v>
      </c>
      <c r="W34">
        <v>0.70950608107505897</v>
      </c>
      <c r="AC34">
        <f>AVERAGE(M34:W34)</f>
        <v>0.70930290181093936</v>
      </c>
      <c r="AD34">
        <f>_xlfn.VAR.P(M34:W34)</f>
        <v>9.6099953926059316E-9</v>
      </c>
      <c r="AE34">
        <f>STDEVA(M34:W34)</f>
        <v>1.0281534385424446E-4</v>
      </c>
    </row>
    <row r="35" spans="1:31" x14ac:dyDescent="0.25">
      <c r="A35" t="s">
        <v>255</v>
      </c>
      <c r="B35" t="s">
        <v>428</v>
      </c>
      <c r="C35" t="s">
        <v>41</v>
      </c>
      <c r="D35" t="s">
        <v>72</v>
      </c>
      <c r="E35" t="s">
        <v>427</v>
      </c>
      <c r="F35" s="1" t="s">
        <v>118</v>
      </c>
      <c r="G35" t="s">
        <v>477</v>
      </c>
      <c r="H35" s="1" t="s">
        <v>368</v>
      </c>
      <c r="I35" t="s">
        <v>63</v>
      </c>
      <c r="J35" t="s">
        <v>117</v>
      </c>
      <c r="K35" t="s">
        <v>302</v>
      </c>
      <c r="L35" t="s">
        <v>303</v>
      </c>
      <c r="M35">
        <v>0.71235986683325803</v>
      </c>
      <c r="N35">
        <v>0.71010073889855096</v>
      </c>
      <c r="O35">
        <v>0.70979623061752195</v>
      </c>
      <c r="P35">
        <v>0.70997190248615805</v>
      </c>
      <c r="Q35">
        <v>0.71007575008194201</v>
      </c>
      <c r="R35">
        <v>0.71004898585612097</v>
      </c>
      <c r="S35">
        <v>0.71013762793300605</v>
      </c>
      <c r="T35">
        <v>0.71000153693344403</v>
      </c>
      <c r="U35">
        <v>0.71036799111030802</v>
      </c>
      <c r="V35">
        <v>0.71039203251747396</v>
      </c>
      <c r="W35">
        <v>0.710249787619738</v>
      </c>
      <c r="X35">
        <v>0.71007622745098598</v>
      </c>
      <c r="AC35">
        <f>AVERAGE(M35:X35)</f>
        <v>0.71029822319487546</v>
      </c>
      <c r="AD35">
        <f>_xlfn.VAR.P(M35:X35)</f>
        <v>4.1154827256440456E-7</v>
      </c>
      <c r="AE35">
        <f>STDEVA(M35:X35)</f>
        <v>6.7004608191410342E-4</v>
      </c>
    </row>
    <row r="36" spans="1:31" x14ac:dyDescent="0.25">
      <c r="A36" t="s">
        <v>255</v>
      </c>
      <c r="B36" t="s">
        <v>429</v>
      </c>
      <c r="C36" t="s">
        <v>41</v>
      </c>
      <c r="D36" t="s">
        <v>72</v>
      </c>
      <c r="E36" t="s">
        <v>430</v>
      </c>
      <c r="F36" s="1" t="s">
        <v>103</v>
      </c>
      <c r="G36" t="s">
        <v>478</v>
      </c>
      <c r="H36" s="1" t="s">
        <v>368</v>
      </c>
      <c r="I36" t="s">
        <v>104</v>
      </c>
      <c r="J36" t="s">
        <v>82</v>
      </c>
      <c r="K36" t="s">
        <v>304</v>
      </c>
      <c r="L36" t="s">
        <v>305</v>
      </c>
      <c r="M36">
        <v>0.71118573411592201</v>
      </c>
      <c r="N36">
        <v>0.71074013623829202</v>
      </c>
      <c r="O36">
        <v>0.71026095405887701</v>
      </c>
      <c r="P36">
        <v>0.71076523693026605</v>
      </c>
      <c r="Q36">
        <v>0.710259629526101</v>
      </c>
      <c r="R36">
        <v>0.71089561597800499</v>
      </c>
      <c r="S36">
        <v>0.71176922397193898</v>
      </c>
      <c r="T36">
        <v>0.71034519322315504</v>
      </c>
      <c r="U36">
        <v>0.71055336515956402</v>
      </c>
      <c r="V36">
        <v>0.71086753608516895</v>
      </c>
      <c r="W36">
        <v>0.71040941250533696</v>
      </c>
      <c r="X36">
        <v>0.71100357515635004</v>
      </c>
      <c r="AC36">
        <f>AVERAGE(M36:X36)</f>
        <v>0.71075463441241471</v>
      </c>
      <c r="AD36">
        <f>_xlfn.VAR.P(M36:X36)</f>
        <v>1.771862763592406E-7</v>
      </c>
      <c r="AE36">
        <f>STDEVA(M36:X36)</f>
        <v>4.3965227130611539E-4</v>
      </c>
    </row>
    <row r="37" spans="1:31" x14ac:dyDescent="0.25">
      <c r="A37" t="s">
        <v>255</v>
      </c>
      <c r="B37" t="s">
        <v>431</v>
      </c>
      <c r="C37" t="s">
        <v>41</v>
      </c>
      <c r="D37" t="s">
        <v>28</v>
      </c>
      <c r="E37" t="s">
        <v>432</v>
      </c>
      <c r="F37" s="1" t="s">
        <v>126</v>
      </c>
      <c r="G37" t="s">
        <v>479</v>
      </c>
      <c r="H37" s="1" t="s">
        <v>368</v>
      </c>
      <c r="I37" t="s">
        <v>116</v>
      </c>
      <c r="J37" t="s">
        <v>82</v>
      </c>
      <c r="K37" t="s">
        <v>306</v>
      </c>
      <c r="L37" t="s">
        <v>307</v>
      </c>
      <c r="M37">
        <v>0.71092700743560999</v>
      </c>
      <c r="N37">
        <v>0.71180648588013096</v>
      </c>
      <c r="O37">
        <v>0.71311362707972903</v>
      </c>
      <c r="P37">
        <v>0.713366731093379</v>
      </c>
      <c r="Q37">
        <v>0.71298045493370499</v>
      </c>
      <c r="R37">
        <v>0.71267534504475305</v>
      </c>
      <c r="S37">
        <v>0.71253650891211695</v>
      </c>
      <c r="T37">
        <v>0.71210719280920798</v>
      </c>
      <c r="U37">
        <v>0.711056645188058</v>
      </c>
      <c r="V37">
        <v>0.71128156955354804</v>
      </c>
      <c r="W37">
        <v>0.71108108680795401</v>
      </c>
      <c r="AC37">
        <f>AVERAGE(M37:W37)</f>
        <v>0.71208478679438103</v>
      </c>
      <c r="AD37">
        <f>_xlfn.VAR.P(M37:W37)</f>
        <v>7.4408909876084231E-7</v>
      </c>
      <c r="AE37">
        <f>STDEVA(M37:W37)</f>
        <v>9.047087977006339E-4</v>
      </c>
    </row>
    <row r="38" spans="1:31" x14ac:dyDescent="0.25">
      <c r="A38" t="s">
        <v>255</v>
      </c>
      <c r="B38" t="s">
        <v>75</v>
      </c>
      <c r="C38" t="s">
        <v>41</v>
      </c>
      <c r="D38" t="s">
        <v>72</v>
      </c>
      <c r="E38" t="s">
        <v>471</v>
      </c>
      <c r="F38" t="s">
        <v>471</v>
      </c>
      <c r="G38" t="s">
        <v>471</v>
      </c>
      <c r="H38" s="1" t="s">
        <v>471</v>
      </c>
      <c r="J38" t="s">
        <v>76</v>
      </c>
      <c r="K38" t="s">
        <v>308</v>
      </c>
      <c r="L38" t="s">
        <v>309</v>
      </c>
      <c r="M38">
        <v>0.70996791895419198</v>
      </c>
      <c r="N38">
        <v>0.70962703229763402</v>
      </c>
      <c r="O38">
        <v>0.70985735290366403</v>
      </c>
      <c r="P38">
        <v>0.70986531279248199</v>
      </c>
      <c r="Q38">
        <v>0.709584361632973</v>
      </c>
      <c r="R38">
        <v>0.709680978956715</v>
      </c>
      <c r="S38">
        <v>0.70990469894684005</v>
      </c>
      <c r="T38">
        <v>0.70988759948305102</v>
      </c>
      <c r="U38">
        <v>0.709830218315887</v>
      </c>
      <c r="V38">
        <v>0.70989307388103695</v>
      </c>
      <c r="W38">
        <v>0.70964929293808798</v>
      </c>
      <c r="X38">
        <v>0.70927096669424305</v>
      </c>
      <c r="AC38">
        <f>AVERAGE(M38:X38)</f>
        <v>0.70975156731640043</v>
      </c>
      <c r="AD38">
        <f>_xlfn.VAR.P(M38:X38)</f>
        <v>3.5748935300578774E-8</v>
      </c>
      <c r="AE38">
        <f>STDEVA(M38:X38)</f>
        <v>1.9748123584209791E-4</v>
      </c>
    </row>
    <row r="39" spans="1:31" x14ac:dyDescent="0.25">
      <c r="A39" t="s">
        <v>255</v>
      </c>
      <c r="B39" t="s">
        <v>433</v>
      </c>
      <c r="C39" t="s">
        <v>41</v>
      </c>
      <c r="D39" t="s">
        <v>72</v>
      </c>
      <c r="E39" t="s">
        <v>434</v>
      </c>
      <c r="F39" s="1" t="s">
        <v>88</v>
      </c>
      <c r="G39" t="s">
        <v>480</v>
      </c>
      <c r="H39" s="1" t="s">
        <v>368</v>
      </c>
      <c r="I39" t="s">
        <v>89</v>
      </c>
      <c r="J39" t="s">
        <v>87</v>
      </c>
      <c r="K39" t="s">
        <v>310</v>
      </c>
      <c r="L39" t="s">
        <v>311</v>
      </c>
      <c r="M39">
        <v>0.71218658370046695</v>
      </c>
      <c r="N39">
        <v>0.71122662155690597</v>
      </c>
      <c r="O39">
        <v>0.71169148655219105</v>
      </c>
      <c r="P39">
        <v>0.71207468896711301</v>
      </c>
      <c r="Q39">
        <v>0.71161606645940101</v>
      </c>
      <c r="R39">
        <v>0.711918271622763</v>
      </c>
      <c r="S39">
        <v>0.71180366535376904</v>
      </c>
      <c r="T39">
        <v>0.71200513287148304</v>
      </c>
      <c r="U39">
        <v>0.712209499490015</v>
      </c>
      <c r="V39">
        <v>0.71172599387017998</v>
      </c>
      <c r="W39">
        <v>0.71149038805956499</v>
      </c>
      <c r="X39">
        <v>0.71166386515469604</v>
      </c>
      <c r="AC39">
        <f>AVERAGE(M39:X39)</f>
        <v>0.71180102197154582</v>
      </c>
      <c r="AD39">
        <f>_xlfn.VAR.P(M39:X39)</f>
        <v>7.8574841966609309E-8</v>
      </c>
      <c r="AE39">
        <f>STDEVA(M39:X39)</f>
        <v>2.9277638125046779E-4</v>
      </c>
    </row>
    <row r="40" spans="1:31" x14ac:dyDescent="0.25">
      <c r="A40" t="s">
        <v>255</v>
      </c>
      <c r="B40" t="s">
        <v>435</v>
      </c>
      <c r="C40" t="s">
        <v>41</v>
      </c>
      <c r="D40" t="s">
        <v>72</v>
      </c>
      <c r="E40" t="s">
        <v>436</v>
      </c>
      <c r="F40" s="1" t="s">
        <v>119</v>
      </c>
      <c r="G40" t="s">
        <v>481</v>
      </c>
      <c r="H40" s="1" t="s">
        <v>368</v>
      </c>
      <c r="I40" t="s">
        <v>25</v>
      </c>
      <c r="J40" t="s">
        <v>87</v>
      </c>
      <c r="K40" t="s">
        <v>312</v>
      </c>
      <c r="L40" t="s">
        <v>313</v>
      </c>
      <c r="M40">
        <v>0.70946440973006997</v>
      </c>
      <c r="N40">
        <v>0.71196149365829198</v>
      </c>
      <c r="O40">
        <v>0.70965824920819098</v>
      </c>
      <c r="P40">
        <v>0.70926512051898105</v>
      </c>
      <c r="Q40">
        <v>0.71016983546515899</v>
      </c>
      <c r="R40">
        <v>0.71034055159512299</v>
      </c>
      <c r="S40">
        <v>0.71048616892924199</v>
      </c>
      <c r="T40">
        <v>0.71013563114815004</v>
      </c>
      <c r="U40">
        <v>0.71055159878468299</v>
      </c>
      <c r="V40">
        <v>0.71033578858140001</v>
      </c>
      <c r="W40">
        <v>0.71062380088468102</v>
      </c>
      <c r="X40">
        <v>0.71046539325223101</v>
      </c>
      <c r="AC40">
        <f>AVERAGE(M40:X40)</f>
        <v>0.71028817014635026</v>
      </c>
      <c r="AD40">
        <f>_xlfn.VAR.P(M40:X40)</f>
        <v>4.3474670741721541E-7</v>
      </c>
      <c r="AE40">
        <f>STDEVA(M40:X40)</f>
        <v>6.8867200855286326E-4</v>
      </c>
    </row>
    <row r="41" spans="1:31" x14ac:dyDescent="0.25">
      <c r="A41" t="s">
        <v>255</v>
      </c>
      <c r="B41" t="s">
        <v>437</v>
      </c>
      <c r="C41" t="s">
        <v>41</v>
      </c>
      <c r="D41" t="s">
        <v>28</v>
      </c>
      <c r="E41" t="s">
        <v>438</v>
      </c>
      <c r="F41" s="1" t="s">
        <v>100</v>
      </c>
      <c r="G41" t="s">
        <v>482</v>
      </c>
      <c r="H41" s="1" t="s">
        <v>368</v>
      </c>
      <c r="I41" t="s">
        <v>25</v>
      </c>
      <c r="J41" t="s">
        <v>99</v>
      </c>
      <c r="K41" t="s">
        <v>314</v>
      </c>
      <c r="L41" t="s">
        <v>315</v>
      </c>
      <c r="M41">
        <v>0.71215056696629597</v>
      </c>
      <c r="N41">
        <v>0.71157705001456995</v>
      </c>
      <c r="O41">
        <v>0.71123284566348</v>
      </c>
      <c r="P41">
        <v>0.71194503886009797</v>
      </c>
      <c r="Q41">
        <v>0.71268716218179196</v>
      </c>
      <c r="R41">
        <v>0.71155399563384802</v>
      </c>
      <c r="S41">
        <v>0.71221901573782598</v>
      </c>
      <c r="T41">
        <v>0.71210493480275205</v>
      </c>
      <c r="U41">
        <v>0.711802566667323</v>
      </c>
      <c r="V41">
        <v>0.71209644220948598</v>
      </c>
      <c r="W41">
        <v>0.711601861207806</v>
      </c>
      <c r="AC41">
        <f>AVERAGE(M41:W41)</f>
        <v>0.71190649817684337</v>
      </c>
      <c r="AD41">
        <f>_xlfn.VAR.P(M41:W41)</f>
        <v>1.4852923523761884E-7</v>
      </c>
      <c r="AE41">
        <f>STDEVA(M41:W41)</f>
        <v>4.0420558972060333E-4</v>
      </c>
    </row>
    <row r="42" spans="1:31" x14ac:dyDescent="0.25">
      <c r="A42" t="s">
        <v>255</v>
      </c>
      <c r="B42" t="s">
        <v>439</v>
      </c>
      <c r="C42" t="s">
        <v>41</v>
      </c>
      <c r="D42" t="s">
        <v>68</v>
      </c>
      <c r="E42" t="s">
        <v>440</v>
      </c>
      <c r="F42" s="1" t="s">
        <v>91</v>
      </c>
      <c r="G42" t="s">
        <v>483</v>
      </c>
      <c r="H42" s="1" t="s">
        <v>368</v>
      </c>
      <c r="I42" t="s">
        <v>89</v>
      </c>
      <c r="J42" t="s">
        <v>90</v>
      </c>
      <c r="K42" t="s">
        <v>316</v>
      </c>
      <c r="L42" t="s">
        <v>317</v>
      </c>
      <c r="M42">
        <v>0.71123679177683996</v>
      </c>
      <c r="N42">
        <v>0.71089899700314396</v>
      </c>
      <c r="O42">
        <v>0.71060015642503704</v>
      </c>
      <c r="P42">
        <v>0.71050287250875499</v>
      </c>
      <c r="Q42">
        <v>0.71066841122294999</v>
      </c>
      <c r="R42">
        <v>0.71031747973043102</v>
      </c>
      <c r="S42">
        <v>0.71082071845809502</v>
      </c>
      <c r="T42">
        <v>0.710631010640837</v>
      </c>
      <c r="U42">
        <v>0.710968360884073</v>
      </c>
      <c r="V42">
        <v>0.71139455173609201</v>
      </c>
      <c r="W42">
        <v>0.71121618268424802</v>
      </c>
      <c r="X42">
        <v>0.71069476945531895</v>
      </c>
      <c r="AC42">
        <f>AVERAGE(M42:X42)</f>
        <v>0.71082919187715177</v>
      </c>
      <c r="AD42">
        <f>_xlfn.VAR.P(M42:X42)</f>
        <v>9.6985866528210165E-8</v>
      </c>
      <c r="AE42">
        <f>STDEVA(M42:X42)</f>
        <v>3.2527336731635463E-4</v>
      </c>
    </row>
    <row r="43" spans="1:31" x14ac:dyDescent="0.25">
      <c r="A43" t="s">
        <v>255</v>
      </c>
      <c r="B43" t="s">
        <v>441</v>
      </c>
      <c r="C43" t="s">
        <v>41</v>
      </c>
      <c r="D43" t="s">
        <v>34</v>
      </c>
      <c r="E43" t="s">
        <v>442</v>
      </c>
      <c r="F43" s="1" t="s">
        <v>115</v>
      </c>
      <c r="G43" t="s">
        <v>484</v>
      </c>
      <c r="H43" s="1" t="s">
        <v>368</v>
      </c>
      <c r="I43" t="s">
        <v>116</v>
      </c>
      <c r="J43" t="s">
        <v>114</v>
      </c>
      <c r="K43" t="s">
        <v>318</v>
      </c>
      <c r="L43" t="s">
        <v>319</v>
      </c>
      <c r="M43">
        <v>0.71204422508020304</v>
      </c>
      <c r="N43">
        <v>0.71197153545924696</v>
      </c>
      <c r="O43">
        <v>0.71188160744811302</v>
      </c>
      <c r="P43">
        <v>0.71340085137804898</v>
      </c>
      <c r="Q43">
        <v>0.71342529194003201</v>
      </c>
      <c r="R43">
        <v>0.71321685885865305</v>
      </c>
      <c r="S43">
        <v>0.71328057210729101</v>
      </c>
      <c r="T43">
        <v>0.71336428868527502</v>
      </c>
      <c r="U43">
        <v>0.71296101022259595</v>
      </c>
      <c r="V43">
        <v>0.71239386738258303</v>
      </c>
      <c r="W43">
        <v>0.71241760900477802</v>
      </c>
      <c r="X43">
        <v>0.71360922727133003</v>
      </c>
      <c r="AC43">
        <f>AVERAGE(M43:X43)</f>
        <v>0.71283057873651268</v>
      </c>
      <c r="AD43">
        <f>_xlfn.VAR.P(M43:X43)</f>
        <v>3.7973900054726387E-7</v>
      </c>
      <c r="AE43">
        <f>STDEVA(M43:X43)</f>
        <v>6.4363089412313205E-4</v>
      </c>
    </row>
    <row r="44" spans="1:31" x14ac:dyDescent="0.25">
      <c r="A44" t="s">
        <v>255</v>
      </c>
      <c r="B44" t="s">
        <v>42</v>
      </c>
      <c r="C44" t="s">
        <v>26</v>
      </c>
      <c r="D44" t="s">
        <v>72</v>
      </c>
      <c r="E44" t="s">
        <v>372</v>
      </c>
      <c r="F44" s="1" t="s">
        <v>43</v>
      </c>
      <c r="G44" t="s">
        <v>485</v>
      </c>
      <c r="H44" s="1" t="s">
        <v>368</v>
      </c>
      <c r="I44" t="s">
        <v>25</v>
      </c>
      <c r="J44" t="s">
        <v>30</v>
      </c>
      <c r="K44" t="s">
        <v>335</v>
      </c>
      <c r="L44" t="s">
        <v>336</v>
      </c>
      <c r="M44">
        <v>0.71290632978954704</v>
      </c>
      <c r="N44">
        <v>0.71231716945107804</v>
      </c>
      <c r="O44">
        <v>0.71234574926431105</v>
      </c>
      <c r="P44">
        <v>0.71312532355413005</v>
      </c>
      <c r="Q44">
        <v>0.71332347755523395</v>
      </c>
      <c r="R44">
        <v>0.71296062508437297</v>
      </c>
      <c r="S44">
        <v>0.71267207289853496</v>
      </c>
      <c r="T44">
        <v>0.712302754117902</v>
      </c>
      <c r="U44">
        <v>0.71360704906626105</v>
      </c>
      <c r="V44">
        <v>0.71318474785240604</v>
      </c>
      <c r="W44">
        <v>0.71249949157653503</v>
      </c>
      <c r="X44">
        <v>0.71212226818762903</v>
      </c>
      <c r="AC44">
        <f>AVERAGE(M44:X44)</f>
        <v>0.71278058819982837</v>
      </c>
      <c r="AD44">
        <f>_xlfn.VAR.P(M44:X44)</f>
        <v>2.0537679162545801E-7</v>
      </c>
      <c r="AE44">
        <f>STDEVA(M44:X44)</f>
        <v>4.7333646494428699E-4</v>
      </c>
    </row>
    <row r="45" spans="1:31" x14ac:dyDescent="0.25">
      <c r="A45" t="s">
        <v>255</v>
      </c>
      <c r="B45" t="s">
        <v>271</v>
      </c>
      <c r="C45" t="s">
        <v>26</v>
      </c>
      <c r="D45" t="s">
        <v>68</v>
      </c>
      <c r="E45" t="s">
        <v>395</v>
      </c>
      <c r="F45" t="s">
        <v>86</v>
      </c>
      <c r="G45" t="s">
        <v>486</v>
      </c>
      <c r="H45" t="s">
        <v>398</v>
      </c>
      <c r="I45" t="s">
        <v>63</v>
      </c>
      <c r="J45" t="s">
        <v>85</v>
      </c>
      <c r="K45" t="s">
        <v>290</v>
      </c>
      <c r="L45" t="s">
        <v>291</v>
      </c>
      <c r="M45">
        <v>0.70983471145560395</v>
      </c>
      <c r="N45">
        <v>0.70962987112168097</v>
      </c>
      <c r="O45">
        <v>0.70994001271506002</v>
      </c>
      <c r="P45">
        <v>0.71013783729366098</v>
      </c>
      <c r="Q45">
        <v>0.710356505480219</v>
      </c>
      <c r="R45">
        <v>0.71022919035394405</v>
      </c>
      <c r="S45">
        <v>0.71036570866096305</v>
      </c>
      <c r="T45">
        <v>0.71068688884544196</v>
      </c>
      <c r="U45">
        <v>0.71050837798604405</v>
      </c>
      <c r="V45">
        <v>0.71030177358405699</v>
      </c>
      <c r="W45">
        <v>0.71018677554062304</v>
      </c>
      <c r="X45">
        <v>0.70982000966671499</v>
      </c>
      <c r="Y45">
        <v>0.70980262413623396</v>
      </c>
      <c r="Z45">
        <v>0.709941928111959</v>
      </c>
      <c r="AA45">
        <v>0.71006891129692995</v>
      </c>
      <c r="AB45">
        <v>0.70990468599017198</v>
      </c>
      <c r="AC45">
        <f>AVERAGE(M45:AB45)</f>
        <v>0.71010723826495659</v>
      </c>
      <c r="AD45">
        <f>_xlfn.VAR.P(M45:AB45)</f>
        <v>7.8816015047045319E-8</v>
      </c>
      <c r="AE45">
        <f>STDEVA(M45:AB45)</f>
        <v>2.8994898870349879E-4</v>
      </c>
    </row>
    <row r="46" spans="1:31" x14ac:dyDescent="0.25">
      <c r="A46" t="s">
        <v>255</v>
      </c>
      <c r="B46" t="s">
        <v>274</v>
      </c>
      <c r="C46" t="s">
        <v>26</v>
      </c>
      <c r="D46" t="s">
        <v>72</v>
      </c>
      <c r="E46" t="s">
        <v>400</v>
      </c>
      <c r="F46" t="s">
        <v>73</v>
      </c>
      <c r="G46" t="s">
        <v>487</v>
      </c>
      <c r="H46" t="s">
        <v>368</v>
      </c>
      <c r="I46" t="s">
        <v>74</v>
      </c>
      <c r="J46" t="s">
        <v>27</v>
      </c>
      <c r="K46" t="s">
        <v>251</v>
      </c>
      <c r="L46" t="s">
        <v>287</v>
      </c>
      <c r="M46">
        <v>0.71069501423676495</v>
      </c>
      <c r="N46">
        <v>0.71118286804693698</v>
      </c>
      <c r="O46">
        <v>0.71082748981168298</v>
      </c>
      <c r="P46">
        <v>0.71108329360730105</v>
      </c>
      <c r="Q46">
        <v>0.71091530128847702</v>
      </c>
      <c r="R46">
        <v>0.71105630223281402</v>
      </c>
      <c r="S46">
        <v>0.710917442350123</v>
      </c>
      <c r="T46">
        <v>0.71062305598235798</v>
      </c>
      <c r="U46">
        <v>0.71062130089846998</v>
      </c>
      <c r="V46">
        <v>0.71113226773687999</v>
      </c>
      <c r="W46">
        <v>0.710945508582707</v>
      </c>
      <c r="X46">
        <v>0.71103003105249496</v>
      </c>
      <c r="AC46">
        <f>AVERAGE(M46:X46)</f>
        <v>0.71091915631891756</v>
      </c>
      <c r="AD46">
        <f>_xlfn.VAR.P(M46:X46)</f>
        <v>3.4062627728311243E-8</v>
      </c>
      <c r="AE46">
        <f>STDEVA(M46:X46)</f>
        <v>1.9276729558995948E-4</v>
      </c>
    </row>
    <row r="47" spans="1:31" x14ac:dyDescent="0.25">
      <c r="A47" t="s">
        <v>255</v>
      </c>
      <c r="B47" t="s">
        <v>514</v>
      </c>
      <c r="C47" t="s">
        <v>26</v>
      </c>
      <c r="D47" t="s">
        <v>72</v>
      </c>
      <c r="E47" t="s">
        <v>397</v>
      </c>
      <c r="F47" t="s">
        <v>84</v>
      </c>
      <c r="G47" t="s">
        <v>488</v>
      </c>
      <c r="H47" t="s">
        <v>398</v>
      </c>
      <c r="I47" t="s">
        <v>63</v>
      </c>
      <c r="J47" t="s">
        <v>23</v>
      </c>
      <c r="K47" t="s">
        <v>279</v>
      </c>
      <c r="L47" t="s">
        <v>280</v>
      </c>
      <c r="M47">
        <v>0.71112811976503199</v>
      </c>
      <c r="N47">
        <v>0.71098150889567902</v>
      </c>
      <c r="O47">
        <v>0.71177239411507198</v>
      </c>
      <c r="P47">
        <v>0.71145762490739195</v>
      </c>
      <c r="Q47">
        <v>0.71137830057578899</v>
      </c>
      <c r="R47">
        <v>0.711417193694035</v>
      </c>
      <c r="S47">
        <v>0.71126189897611003</v>
      </c>
      <c r="T47">
        <v>0.71172731486526897</v>
      </c>
      <c r="U47">
        <v>0.71108272150725904</v>
      </c>
      <c r="V47">
        <v>0.71123035893808695</v>
      </c>
      <c r="W47">
        <v>0.71065937261034495</v>
      </c>
      <c r="X47">
        <v>0.71023522644628101</v>
      </c>
      <c r="AC47">
        <f>AVERAGE(M47:X47)</f>
        <v>0.71119433627469564</v>
      </c>
      <c r="AD47">
        <f>_xlfn.VAR.P(M47:X47)</f>
        <v>1.7042702951057232E-7</v>
      </c>
      <c r="AE47">
        <f>STDEVA(M47:X47)</f>
        <v>4.3118487430534398E-4</v>
      </c>
    </row>
    <row r="48" spans="1:31" x14ac:dyDescent="0.25">
      <c r="A48" t="s">
        <v>255</v>
      </c>
      <c r="B48" t="s">
        <v>515</v>
      </c>
      <c r="C48" t="s">
        <v>26</v>
      </c>
      <c r="D48" t="s">
        <v>72</v>
      </c>
      <c r="E48" t="s">
        <v>397</v>
      </c>
      <c r="F48" t="s">
        <v>84</v>
      </c>
      <c r="G48" t="s">
        <v>488</v>
      </c>
      <c r="H48" t="s">
        <v>398</v>
      </c>
      <c r="I48" t="s">
        <v>63</v>
      </c>
      <c r="J48" t="s">
        <v>27</v>
      </c>
      <c r="K48" t="s">
        <v>281</v>
      </c>
      <c r="L48" t="s">
        <v>282</v>
      </c>
      <c r="M48">
        <v>0.71059960575310899</v>
      </c>
      <c r="N48">
        <v>0.71070265751492701</v>
      </c>
      <c r="O48">
        <v>0.71078173391546595</v>
      </c>
      <c r="P48">
        <v>0.71077218855155899</v>
      </c>
      <c r="Q48">
        <v>0.71119576505687998</v>
      </c>
      <c r="R48">
        <v>0.71097388726877897</v>
      </c>
      <c r="S48">
        <v>0.71134033247957895</v>
      </c>
      <c r="T48">
        <v>0.71056446860823197</v>
      </c>
      <c r="U48">
        <v>0.71030445959418997</v>
      </c>
      <c r="V48">
        <v>0.71066944605212001</v>
      </c>
      <c r="W48">
        <v>0.71061239950083599</v>
      </c>
      <c r="X48">
        <v>0.71060570791643995</v>
      </c>
      <c r="AC48">
        <f>AVERAGE(M48:X48)</f>
        <v>0.71076022101767655</v>
      </c>
      <c r="AD48">
        <f>_xlfn.VAR.P(M48:X48)</f>
        <v>7.5133425540352249E-8</v>
      </c>
      <c r="AE48">
        <f>STDEVA(M48:X48)</f>
        <v>2.8629309623725045E-4</v>
      </c>
    </row>
    <row r="49" spans="1:31" x14ac:dyDescent="0.25">
      <c r="A49" t="s">
        <v>255</v>
      </c>
      <c r="B49" t="s">
        <v>272</v>
      </c>
      <c r="C49" t="s">
        <v>26</v>
      </c>
      <c r="D49" t="s">
        <v>68</v>
      </c>
      <c r="E49" t="s">
        <v>396</v>
      </c>
      <c r="F49" t="s">
        <v>69</v>
      </c>
      <c r="G49" t="s">
        <v>489</v>
      </c>
      <c r="H49" t="s">
        <v>368</v>
      </c>
      <c r="I49" t="s">
        <v>63</v>
      </c>
      <c r="J49" t="s">
        <v>67</v>
      </c>
      <c r="K49" t="s">
        <v>283</v>
      </c>
      <c r="L49" t="s">
        <v>284</v>
      </c>
      <c r="M49">
        <v>0.71014314529965095</v>
      </c>
      <c r="N49">
        <v>0.70986829650059802</v>
      </c>
      <c r="O49">
        <v>0.71011525941540499</v>
      </c>
      <c r="P49">
        <v>0.70982034646450498</v>
      </c>
      <c r="Q49">
        <v>0.71010142146595701</v>
      </c>
      <c r="R49">
        <v>0.71015359784018595</v>
      </c>
      <c r="S49">
        <v>0.71027810417997095</v>
      </c>
      <c r="T49">
        <v>0.70980105597621002</v>
      </c>
      <c r="U49">
        <v>0.70996762706402095</v>
      </c>
      <c r="V49">
        <v>0.70991868810265002</v>
      </c>
      <c r="W49">
        <v>0.70987388323844003</v>
      </c>
      <c r="X49">
        <v>0.70998892841018002</v>
      </c>
      <c r="AC49">
        <f>AVERAGE(M49:X49)</f>
        <v>0.71000252949648124</v>
      </c>
      <c r="AD49">
        <f>_xlfn.VAR.P(M49:X49)</f>
        <v>2.1483887755055144E-8</v>
      </c>
      <c r="AE49">
        <f>STDEVA(M49:X49)</f>
        <v>1.5309137291193178E-4</v>
      </c>
    </row>
    <row r="50" spans="1:31" x14ac:dyDescent="0.25">
      <c r="A50" t="s">
        <v>255</v>
      </c>
      <c r="B50" t="s">
        <v>370</v>
      </c>
      <c r="C50" t="s">
        <v>26</v>
      </c>
      <c r="D50" t="s">
        <v>28</v>
      </c>
      <c r="E50" t="s">
        <v>401</v>
      </c>
      <c r="F50" t="s">
        <v>102</v>
      </c>
      <c r="G50" t="s">
        <v>490</v>
      </c>
      <c r="H50" t="s">
        <v>398</v>
      </c>
      <c r="I50" t="s">
        <v>63</v>
      </c>
      <c r="J50" t="s">
        <v>101</v>
      </c>
      <c r="K50" t="s">
        <v>252</v>
      </c>
      <c r="L50" t="s">
        <v>288</v>
      </c>
      <c r="M50">
        <v>0.70955871565775497</v>
      </c>
      <c r="N50">
        <v>0.70951563023084396</v>
      </c>
      <c r="O50">
        <v>0.70927643092916204</v>
      </c>
      <c r="P50">
        <v>0.70995927502122602</v>
      </c>
      <c r="Q50">
        <v>0.70939701616223605</v>
      </c>
      <c r="R50">
        <v>0.70966851244195195</v>
      </c>
      <c r="S50">
        <v>0.70998426235582701</v>
      </c>
      <c r="T50">
        <v>0.71030653002769395</v>
      </c>
      <c r="U50">
        <v>0.71024076366881295</v>
      </c>
      <c r="V50">
        <v>0.71020416265581499</v>
      </c>
      <c r="W50">
        <v>0.71072851467127096</v>
      </c>
      <c r="X50">
        <v>0.710022388014519</v>
      </c>
      <c r="AC50">
        <f>AVERAGE(M50:X50)</f>
        <v>0.70990518348642617</v>
      </c>
      <c r="AD50">
        <f>_xlfn.VAR.P(M50:X50)</f>
        <v>1.7043673649708105E-7</v>
      </c>
      <c r="AE50">
        <f>STDEVA(M50:X50)</f>
        <v>4.3119715359629055E-4</v>
      </c>
    </row>
    <row r="51" spans="1:31" x14ac:dyDescent="0.25">
      <c r="A51" t="s">
        <v>255</v>
      </c>
      <c r="B51" t="s">
        <v>273</v>
      </c>
      <c r="C51" t="s">
        <v>26</v>
      </c>
      <c r="D51" t="s">
        <v>31</v>
      </c>
      <c r="E51" t="s">
        <v>399</v>
      </c>
      <c r="F51" t="s">
        <v>95</v>
      </c>
      <c r="G51" t="s">
        <v>491</v>
      </c>
      <c r="H51" t="s">
        <v>398</v>
      </c>
      <c r="I51" t="s">
        <v>74</v>
      </c>
      <c r="J51" t="s">
        <v>36</v>
      </c>
      <c r="K51" t="s">
        <v>285</v>
      </c>
      <c r="L51" t="s">
        <v>286</v>
      </c>
      <c r="M51">
        <v>0.71064280191014395</v>
      </c>
      <c r="N51">
        <v>0.71020598615012198</v>
      </c>
      <c r="O51">
        <v>0.70977755361414696</v>
      </c>
      <c r="P51">
        <v>0.71074017270266798</v>
      </c>
      <c r="Q51">
        <v>0.71041629572003495</v>
      </c>
      <c r="R51">
        <v>0.71057169285861099</v>
      </c>
      <c r="S51">
        <v>0.71088835574928899</v>
      </c>
      <c r="AC51">
        <f>AVERAGE(M51:S51)</f>
        <v>0.71046326552928807</v>
      </c>
      <c r="AD51">
        <f>_xlfn.VAR.P(M51:S51)</f>
        <v>1.1999553544235199E-7</v>
      </c>
      <c r="AE51">
        <f>STDEVA(M51:S51)</f>
        <v>3.7415877826052762E-4</v>
      </c>
    </row>
    <row r="52" spans="1:31" x14ac:dyDescent="0.25">
      <c r="A52" t="s">
        <v>255</v>
      </c>
      <c r="B52" t="s">
        <v>371</v>
      </c>
      <c r="C52" t="s">
        <v>26</v>
      </c>
      <c r="D52" t="s">
        <v>28</v>
      </c>
      <c r="E52" t="s">
        <v>401</v>
      </c>
      <c r="F52" t="s">
        <v>102</v>
      </c>
      <c r="G52" t="s">
        <v>490</v>
      </c>
      <c r="H52" t="s">
        <v>398</v>
      </c>
      <c r="I52" t="s">
        <v>63</v>
      </c>
      <c r="J52" t="s">
        <v>78</v>
      </c>
      <c r="K52" t="s">
        <v>253</v>
      </c>
      <c r="L52" t="s">
        <v>289</v>
      </c>
      <c r="M52">
        <v>0.70991200655247899</v>
      </c>
      <c r="N52">
        <v>0.71001904018190798</v>
      </c>
      <c r="O52">
        <v>0.70919810212453804</v>
      </c>
      <c r="P52">
        <v>0.70985813294716604</v>
      </c>
      <c r="Q52">
        <v>0.70933479621109397</v>
      </c>
      <c r="R52">
        <v>0.70953606650053802</v>
      </c>
      <c r="S52">
        <v>0.70975292888025798</v>
      </c>
      <c r="T52">
        <v>0.71094879141031198</v>
      </c>
      <c r="U52">
        <v>0.71075723700555604</v>
      </c>
      <c r="V52">
        <v>0.71005230996470603</v>
      </c>
      <c r="W52">
        <v>0.70996074623142602</v>
      </c>
      <c r="X52">
        <v>0.70950641809283699</v>
      </c>
      <c r="AC52">
        <f>AVERAGE(M52:X52)</f>
        <v>0.70990304800856807</v>
      </c>
      <c r="AD52">
        <f>_xlfn.VAR.P(M52:X52)</f>
        <v>2.4989694988167144E-7</v>
      </c>
      <c r="AE52">
        <f>STDEVA(M52:X52)</f>
        <v>5.2212532443501414E-4</v>
      </c>
    </row>
    <row r="53" spans="1:31" x14ac:dyDescent="0.25">
      <c r="A53" s="1" t="s">
        <v>256</v>
      </c>
      <c r="B53" t="s">
        <v>176</v>
      </c>
      <c r="C53" t="s">
        <v>41</v>
      </c>
      <c r="D53" t="s">
        <v>517</v>
      </c>
      <c r="E53" t="s">
        <v>357</v>
      </c>
      <c r="F53" s="1" t="s">
        <v>232</v>
      </c>
      <c r="G53" t="s">
        <v>492</v>
      </c>
      <c r="H53" s="1" t="s">
        <v>368</v>
      </c>
      <c r="I53" t="s">
        <v>63</v>
      </c>
      <c r="J53" t="s">
        <v>76</v>
      </c>
      <c r="K53" t="s">
        <v>201</v>
      </c>
      <c r="L53" t="s">
        <v>155</v>
      </c>
      <c r="M53">
        <v>0.71134052921590396</v>
      </c>
      <c r="N53">
        <v>0.71021262999236501</v>
      </c>
      <c r="O53">
        <v>0.70976699606683502</v>
      </c>
      <c r="P53">
        <v>0.709907992457954</v>
      </c>
      <c r="Q53">
        <v>0.71022459758418399</v>
      </c>
      <c r="R53">
        <v>0.711087451253688</v>
      </c>
      <c r="S53">
        <v>0.71029428260154404</v>
      </c>
      <c r="T53">
        <v>0.70985465304275996</v>
      </c>
      <c r="U53">
        <v>0.71034148957737497</v>
      </c>
      <c r="V53">
        <v>0.71007635422023097</v>
      </c>
      <c r="W53">
        <v>0.70998801712717596</v>
      </c>
      <c r="X53">
        <v>0.71048343887064203</v>
      </c>
      <c r="Y53">
        <v>0.71081115010636398</v>
      </c>
      <c r="Z53">
        <v>0.710618371770946</v>
      </c>
      <c r="AC53">
        <f>AVERAGE(M53:Z53)</f>
        <v>0.71035771099199785</v>
      </c>
      <c r="AD53">
        <f>_xlfn.VAR.P(M53:Z53)</f>
        <v>2.0363988734523345E-7</v>
      </c>
      <c r="AE53">
        <f>STDEVA(M53:Z53)</f>
        <v>4.6829957726235194E-4</v>
      </c>
    </row>
    <row r="54" spans="1:31" x14ac:dyDescent="0.25">
      <c r="A54" s="1" t="s">
        <v>256</v>
      </c>
      <c r="B54" t="s">
        <v>178</v>
      </c>
      <c r="C54" t="s">
        <v>41</v>
      </c>
      <c r="D54" t="s">
        <v>31</v>
      </c>
      <c r="E54" t="s">
        <v>358</v>
      </c>
      <c r="F54" s="1" t="s">
        <v>233</v>
      </c>
      <c r="G54" t="s">
        <v>493</v>
      </c>
      <c r="H54" s="1" t="s">
        <v>368</v>
      </c>
      <c r="I54" t="s">
        <v>25</v>
      </c>
      <c r="J54" t="s">
        <v>205</v>
      </c>
      <c r="K54" t="s">
        <v>202</v>
      </c>
      <c r="L54" t="s">
        <v>156</v>
      </c>
      <c r="M54">
        <v>0.71097003554606197</v>
      </c>
      <c r="N54">
        <v>0.71035298498055799</v>
      </c>
      <c r="O54">
        <v>0.70973703807937405</v>
      </c>
      <c r="P54">
        <v>0.70986690266660601</v>
      </c>
      <c r="Q54">
        <v>0.71114919552533495</v>
      </c>
      <c r="R54">
        <v>0.71016293771175698</v>
      </c>
      <c r="S54">
        <v>0.710430967651839</v>
      </c>
      <c r="T54">
        <v>0.70973123594140097</v>
      </c>
      <c r="U54">
        <v>0.70956279412420398</v>
      </c>
      <c r="V54">
        <v>0.71052942110092598</v>
      </c>
      <c r="W54">
        <v>0.709748465059578</v>
      </c>
      <c r="X54">
        <v>0.71119012528326297</v>
      </c>
      <c r="Y54">
        <v>0.71057663819728201</v>
      </c>
      <c r="Z54">
        <v>0.71081750250032205</v>
      </c>
      <c r="AC54">
        <f>AVERAGE(M54:Z54)</f>
        <v>0.71034473174060764</v>
      </c>
      <c r="AD54">
        <f>_xlfn.VAR.P(M54:Z54)</f>
        <v>2.8898311009737442E-7</v>
      </c>
      <c r="AE54">
        <f>STDEVA(M54:Z54)</f>
        <v>5.5786430259057145E-4</v>
      </c>
    </row>
    <row r="55" spans="1:31" x14ac:dyDescent="0.25">
      <c r="A55" s="1" t="s">
        <v>256</v>
      </c>
      <c r="B55" t="s">
        <v>177</v>
      </c>
      <c r="C55" t="s">
        <v>41</v>
      </c>
      <c r="D55" t="s">
        <v>31</v>
      </c>
      <c r="E55" t="s">
        <v>359</v>
      </c>
      <c r="F55" s="1" t="s">
        <v>233</v>
      </c>
      <c r="G55" t="s">
        <v>494</v>
      </c>
      <c r="H55" s="1" t="s">
        <v>368</v>
      </c>
      <c r="I55" t="s">
        <v>25</v>
      </c>
      <c r="J55" t="s">
        <v>114</v>
      </c>
      <c r="K55" t="s">
        <v>203</v>
      </c>
      <c r="L55" t="s">
        <v>157</v>
      </c>
      <c r="M55">
        <v>0.71011619906328005</v>
      </c>
      <c r="N55">
        <v>0.71038106928875999</v>
      </c>
      <c r="O55">
        <v>0.71042755963225301</v>
      </c>
      <c r="P55">
        <v>0.70901070059746496</v>
      </c>
      <c r="Q55">
        <v>0.711726972088637</v>
      </c>
      <c r="R55">
        <v>0.71050269510817099</v>
      </c>
      <c r="S55">
        <v>0.71078204155925495</v>
      </c>
      <c r="T55">
        <v>0.70974527654210695</v>
      </c>
      <c r="U55">
        <v>0.71073603495786797</v>
      </c>
      <c r="V55">
        <v>0.70926731107650298</v>
      </c>
      <c r="W55">
        <v>0.70887538553350005</v>
      </c>
      <c r="X55">
        <v>0.71189345878739696</v>
      </c>
      <c r="Y55">
        <v>0.71166429102912099</v>
      </c>
      <c r="Z55">
        <v>0.71331723396760205</v>
      </c>
      <c r="AC55">
        <f>AVERAGE(M55:Z55)</f>
        <v>0.71060330208799438</v>
      </c>
      <c r="AD55">
        <f>_xlfn.VAR.P(M55:Z55)</f>
        <v>1.4170462192161874E-6</v>
      </c>
      <c r="AE55">
        <f>STDEVA(M55:Z55)</f>
        <v>1.2353338716883423E-3</v>
      </c>
    </row>
    <row r="56" spans="1:31" x14ac:dyDescent="0.25">
      <c r="A56" t="s">
        <v>255</v>
      </c>
      <c r="B56" t="s">
        <v>56</v>
      </c>
      <c r="C56" t="s">
        <v>26</v>
      </c>
      <c r="D56" t="s">
        <v>68</v>
      </c>
      <c r="E56" t="s">
        <v>402</v>
      </c>
      <c r="F56" s="1" t="s">
        <v>58</v>
      </c>
      <c r="G56" t="s">
        <v>495</v>
      </c>
      <c r="H56" s="1" t="s">
        <v>368</v>
      </c>
      <c r="I56" t="s">
        <v>59</v>
      </c>
      <c r="J56" t="s">
        <v>57</v>
      </c>
      <c r="K56" t="s">
        <v>340</v>
      </c>
      <c r="L56" t="s">
        <v>341</v>
      </c>
      <c r="M56">
        <v>0.71689123511997699</v>
      </c>
      <c r="N56">
        <v>0.71665880844743701</v>
      </c>
      <c r="O56">
        <v>0.71753868522169995</v>
      </c>
      <c r="P56">
        <v>0.71763753064119795</v>
      </c>
      <c r="Q56">
        <v>0.71676157779391203</v>
      </c>
      <c r="R56">
        <v>0.715820646013137</v>
      </c>
      <c r="S56">
        <v>0.71607746912099102</v>
      </c>
      <c r="T56">
        <v>0.71679176796080002</v>
      </c>
      <c r="U56">
        <v>0.716400310149645</v>
      </c>
      <c r="V56">
        <v>0.71718607527974398</v>
      </c>
      <c r="W56">
        <v>0.71387218523239404</v>
      </c>
      <c r="X56">
        <v>0.713735900580309</v>
      </c>
      <c r="AC56">
        <f t="shared" ref="AC56:AC71" si="6">AVERAGE(M56:X56)</f>
        <v>0.71628101596343707</v>
      </c>
      <c r="AD56">
        <f t="shared" ref="AD56:AD71" si="7">_xlfn.VAR.P(M56:X56)</f>
        <v>1.4829649142677876E-6</v>
      </c>
      <c r="AE56">
        <f t="shared" ref="AE56:AE71" si="8">STDEVA(M56:X56)</f>
        <v>1.2719197720272887E-3</v>
      </c>
    </row>
    <row r="57" spans="1:31" x14ac:dyDescent="0.25">
      <c r="A57" s="1" t="s">
        <v>256</v>
      </c>
      <c r="B57" t="s">
        <v>497</v>
      </c>
      <c r="C57" t="s">
        <v>41</v>
      </c>
      <c r="D57" t="s">
        <v>31</v>
      </c>
      <c r="E57" t="s">
        <v>403</v>
      </c>
      <c r="F57" s="1" t="s">
        <v>217</v>
      </c>
      <c r="G57" t="s">
        <v>496</v>
      </c>
      <c r="H57" s="1" t="s">
        <v>368</v>
      </c>
      <c r="I57" t="s">
        <v>59</v>
      </c>
      <c r="J57" t="s">
        <v>208</v>
      </c>
      <c r="K57" t="s">
        <v>184</v>
      </c>
      <c r="L57" s="1" t="s">
        <v>136</v>
      </c>
      <c r="M57">
        <v>0.71015640470031605</v>
      </c>
      <c r="N57">
        <v>0.71017802432454402</v>
      </c>
      <c r="O57">
        <v>0.709988470356547</v>
      </c>
      <c r="P57">
        <v>0.710076139132651</v>
      </c>
      <c r="Q57">
        <v>0.71007687769327099</v>
      </c>
      <c r="R57">
        <v>0.71004961192323102</v>
      </c>
      <c r="S57">
        <v>0.70981702575398897</v>
      </c>
      <c r="T57">
        <v>0.71004635918032999</v>
      </c>
      <c r="U57">
        <v>0.70970554872137304</v>
      </c>
      <c r="V57">
        <v>0.70972487668734396</v>
      </c>
      <c r="W57">
        <v>0.71010494318103401</v>
      </c>
      <c r="X57">
        <v>0.71005659921215902</v>
      </c>
      <c r="AC57">
        <f t="shared" si="6"/>
        <v>0.70999840673889913</v>
      </c>
      <c r="AD57">
        <f t="shared" si="7"/>
        <v>2.3555494542170308E-8</v>
      </c>
      <c r="AE57">
        <f t="shared" si="8"/>
        <v>1.6030253627723131E-4</v>
      </c>
    </row>
    <row r="58" spans="1:31" x14ac:dyDescent="0.25">
      <c r="A58" t="s">
        <v>255</v>
      </c>
      <c r="B58" t="s">
        <v>96</v>
      </c>
      <c r="C58" t="s">
        <v>26</v>
      </c>
      <c r="D58" t="s">
        <v>72</v>
      </c>
      <c r="E58" t="s">
        <v>404</v>
      </c>
      <c r="F58" s="1" t="s">
        <v>98</v>
      </c>
      <c r="G58" t="s">
        <v>498</v>
      </c>
      <c r="H58" s="1" t="s">
        <v>405</v>
      </c>
      <c r="I58" t="s">
        <v>25</v>
      </c>
      <c r="J58" t="s">
        <v>97</v>
      </c>
      <c r="K58" t="s">
        <v>247</v>
      </c>
      <c r="L58" t="s">
        <v>342</v>
      </c>
      <c r="M58">
        <v>0.71020205233182498</v>
      </c>
      <c r="N58">
        <v>0.71048559068778505</v>
      </c>
      <c r="O58">
        <v>0.71074241648046599</v>
      </c>
      <c r="P58">
        <v>0.71029877761014604</v>
      </c>
      <c r="Q58">
        <v>0.71006113358739897</v>
      </c>
      <c r="R58">
        <v>0.71007137166112999</v>
      </c>
      <c r="S58">
        <v>0.71068048585834898</v>
      </c>
      <c r="T58">
        <v>0.70990735265004501</v>
      </c>
      <c r="U58">
        <v>0.70984438181126996</v>
      </c>
      <c r="V58">
        <v>0.71002082090624996</v>
      </c>
      <c r="W58">
        <v>0.70961669489794998</v>
      </c>
      <c r="X58">
        <v>0.70951540954300196</v>
      </c>
      <c r="AC58">
        <f t="shared" si="6"/>
        <v>0.71012054066880148</v>
      </c>
      <c r="AD58">
        <f t="shared" si="7"/>
        <v>1.3579917709080356E-7</v>
      </c>
      <c r="AE58">
        <f t="shared" si="8"/>
        <v>3.8489551416758704E-4</v>
      </c>
    </row>
    <row r="59" spans="1:31" x14ac:dyDescent="0.25">
      <c r="A59" s="1" t="s">
        <v>256</v>
      </c>
      <c r="B59" t="s">
        <v>163</v>
      </c>
      <c r="C59" t="s">
        <v>41</v>
      </c>
      <c r="D59" t="s">
        <v>72</v>
      </c>
      <c r="E59" t="s">
        <v>406</v>
      </c>
      <c r="F59" s="1" t="s">
        <v>220</v>
      </c>
      <c r="G59" t="s">
        <v>499</v>
      </c>
      <c r="H59" s="1" t="s">
        <v>368</v>
      </c>
      <c r="I59" t="s">
        <v>139</v>
      </c>
      <c r="J59" t="s">
        <v>204</v>
      </c>
      <c r="K59" t="s">
        <v>187</v>
      </c>
      <c r="L59" s="1" t="s">
        <v>140</v>
      </c>
      <c r="M59">
        <v>0.71029879351482095</v>
      </c>
      <c r="N59">
        <v>0.70986641910097603</v>
      </c>
      <c r="O59">
        <v>0.71036471541063495</v>
      </c>
      <c r="P59">
        <v>0.71048451426419401</v>
      </c>
      <c r="Q59">
        <v>0.70994943065241201</v>
      </c>
      <c r="R59">
        <v>0.71023461545986499</v>
      </c>
      <c r="S59">
        <v>0.71100250136182797</v>
      </c>
      <c r="T59">
        <v>0.710215890232056</v>
      </c>
      <c r="U59">
        <v>0.71011825029969899</v>
      </c>
      <c r="V59">
        <v>0.70998608972393396</v>
      </c>
      <c r="W59">
        <v>0.70994648132525695</v>
      </c>
      <c r="X59">
        <v>0.70991333389927702</v>
      </c>
      <c r="AC59">
        <f t="shared" si="6"/>
        <v>0.71019841960374608</v>
      </c>
      <c r="AD59">
        <f t="shared" si="7"/>
        <v>9.4684990886916758E-8</v>
      </c>
      <c r="AE59">
        <f t="shared" si="8"/>
        <v>3.2139184390892985E-4</v>
      </c>
    </row>
    <row r="60" spans="1:31" x14ac:dyDescent="0.25">
      <c r="A60" s="1" t="s">
        <v>256</v>
      </c>
      <c r="B60" t="s">
        <v>165</v>
      </c>
      <c r="C60" t="s">
        <v>41</v>
      </c>
      <c r="D60" t="s">
        <v>28</v>
      </c>
      <c r="E60" t="s">
        <v>407</v>
      </c>
      <c r="F60" s="1" t="s">
        <v>219</v>
      </c>
      <c r="G60" t="s">
        <v>500</v>
      </c>
      <c r="H60" s="1" t="s">
        <v>368</v>
      </c>
      <c r="I60" t="s">
        <v>139</v>
      </c>
      <c r="J60" t="s">
        <v>90</v>
      </c>
      <c r="K60" t="s">
        <v>188</v>
      </c>
      <c r="L60" t="s">
        <v>141</v>
      </c>
      <c r="M60">
        <v>0.71005901072951205</v>
      </c>
      <c r="N60">
        <v>0.70940512281359402</v>
      </c>
      <c r="O60">
        <v>0.70948197676320002</v>
      </c>
      <c r="P60">
        <v>0.70957769742478105</v>
      </c>
      <c r="Q60">
        <v>0.71007422425863997</v>
      </c>
      <c r="R60">
        <v>0.70982002951813505</v>
      </c>
      <c r="S60">
        <v>0.710178041167846</v>
      </c>
      <c r="T60">
        <v>0.71015694771623905</v>
      </c>
      <c r="U60">
        <v>0.71036098158365402</v>
      </c>
      <c r="V60">
        <v>0.71015837421428896</v>
      </c>
      <c r="W60">
        <v>0.710120040299004</v>
      </c>
      <c r="X60">
        <v>0.70988742245787995</v>
      </c>
      <c r="AC60">
        <f t="shared" si="6"/>
        <v>0.70993998907889777</v>
      </c>
      <c r="AD60">
        <f t="shared" si="7"/>
        <v>8.6461356170376154E-8</v>
      </c>
      <c r="AE60">
        <f t="shared" si="8"/>
        <v>3.071180220348395E-4</v>
      </c>
    </row>
    <row r="61" spans="1:31" x14ac:dyDescent="0.25">
      <c r="A61" s="1" t="s">
        <v>256</v>
      </c>
      <c r="B61" t="s">
        <v>166</v>
      </c>
      <c r="C61" t="s">
        <v>41</v>
      </c>
      <c r="D61" t="s">
        <v>28</v>
      </c>
      <c r="E61" t="s">
        <v>408</v>
      </c>
      <c r="F61" s="1" t="s">
        <v>221</v>
      </c>
      <c r="G61" t="s">
        <v>501</v>
      </c>
      <c r="H61" s="1" t="s">
        <v>368</v>
      </c>
      <c r="I61" t="s">
        <v>74</v>
      </c>
      <c r="J61" t="s">
        <v>208</v>
      </c>
      <c r="K61" t="s">
        <v>189</v>
      </c>
      <c r="L61" s="1" t="s">
        <v>142</v>
      </c>
      <c r="M61">
        <v>0.70990219373479102</v>
      </c>
      <c r="N61">
        <v>0.70991327259749903</v>
      </c>
      <c r="O61">
        <v>0.71008002743490195</v>
      </c>
      <c r="P61">
        <v>0.70987073914471499</v>
      </c>
      <c r="Q61">
        <v>0.70991081712945103</v>
      </c>
      <c r="R61">
        <v>0.70986485800010002</v>
      </c>
      <c r="S61">
        <v>0.70979457773038401</v>
      </c>
      <c r="T61">
        <v>0.70958287869202497</v>
      </c>
      <c r="U61">
        <v>0.70983837994292998</v>
      </c>
      <c r="V61">
        <v>0.70954523354884103</v>
      </c>
      <c r="W61">
        <v>0.70976460602387703</v>
      </c>
      <c r="X61">
        <v>0.70947780326697896</v>
      </c>
      <c r="AC61">
        <f t="shared" si="6"/>
        <v>0.70979544893720792</v>
      </c>
      <c r="AD61">
        <f t="shared" si="7"/>
        <v>2.8462131525751953E-8</v>
      </c>
      <c r="AE61">
        <f t="shared" si="8"/>
        <v>1.7620896125933278E-4</v>
      </c>
    </row>
    <row r="62" spans="1:31" x14ac:dyDescent="0.25">
      <c r="A62" s="1" t="s">
        <v>256</v>
      </c>
      <c r="B62" t="s">
        <v>167</v>
      </c>
      <c r="C62" t="s">
        <v>41</v>
      </c>
      <c r="D62" t="s">
        <v>28</v>
      </c>
      <c r="E62" t="s">
        <v>409</v>
      </c>
      <c r="F62" s="1" t="s">
        <v>222</v>
      </c>
      <c r="G62" t="s">
        <v>502</v>
      </c>
      <c r="H62" s="1" t="s">
        <v>368</v>
      </c>
      <c r="I62" t="s">
        <v>139</v>
      </c>
      <c r="J62" t="s">
        <v>208</v>
      </c>
      <c r="K62" t="s">
        <v>190</v>
      </c>
      <c r="L62" s="1" t="s">
        <v>143</v>
      </c>
      <c r="M62">
        <v>0.70968765515762899</v>
      </c>
      <c r="N62">
        <v>0.70977460241738199</v>
      </c>
      <c r="O62">
        <v>0.70999946470405695</v>
      </c>
      <c r="P62">
        <v>0.70982763427159901</v>
      </c>
      <c r="Q62">
        <v>0.70981237898426897</v>
      </c>
      <c r="R62">
        <v>0.71008823226658102</v>
      </c>
      <c r="S62">
        <v>0.70975208464009698</v>
      </c>
      <c r="T62">
        <v>0.70969923649924305</v>
      </c>
      <c r="U62">
        <v>0.70968908560477095</v>
      </c>
      <c r="V62">
        <v>0.70981560216567896</v>
      </c>
      <c r="W62">
        <v>0.70993543659994296</v>
      </c>
      <c r="X62">
        <v>0.71066982195967199</v>
      </c>
      <c r="AC62">
        <f t="shared" si="6"/>
        <v>0.70989593627257674</v>
      </c>
      <c r="AD62">
        <f t="shared" si="7"/>
        <v>6.8877499126196473E-8</v>
      </c>
      <c r="AE62">
        <f t="shared" si="8"/>
        <v>2.7411510347999927E-4</v>
      </c>
    </row>
    <row r="63" spans="1:31" x14ac:dyDescent="0.25">
      <c r="A63" t="s">
        <v>255</v>
      </c>
      <c r="B63" t="s">
        <v>92</v>
      </c>
      <c r="C63" t="s">
        <v>26</v>
      </c>
      <c r="D63" t="s">
        <v>28</v>
      </c>
      <c r="E63" t="s">
        <v>410</v>
      </c>
      <c r="F63" s="1" t="s">
        <v>71</v>
      </c>
      <c r="G63" t="s">
        <v>503</v>
      </c>
      <c r="H63" s="1" t="s">
        <v>398</v>
      </c>
      <c r="I63" t="s">
        <v>63</v>
      </c>
      <c r="J63" t="s">
        <v>30</v>
      </c>
      <c r="K63" t="s">
        <v>292</v>
      </c>
      <c r="L63" t="s">
        <v>293</v>
      </c>
      <c r="M63">
        <v>0.71040982720087997</v>
      </c>
      <c r="N63">
        <v>0.71019771235922902</v>
      </c>
      <c r="O63">
        <v>0.71040756222035994</v>
      </c>
      <c r="P63">
        <v>0.71027050065282205</v>
      </c>
      <c r="Q63">
        <v>0.71058785881943698</v>
      </c>
      <c r="R63">
        <v>0.71104925423356202</v>
      </c>
      <c r="S63">
        <v>0.71087955494592103</v>
      </c>
      <c r="T63">
        <v>0.71126001912328896</v>
      </c>
      <c r="U63">
        <v>0.71080121742124902</v>
      </c>
      <c r="V63">
        <v>0.71059372810135502</v>
      </c>
      <c r="W63">
        <v>0.71020915234418103</v>
      </c>
      <c r="X63">
        <v>0.710343126906961</v>
      </c>
      <c r="AC63">
        <f t="shared" si="6"/>
        <v>0.71058412619410383</v>
      </c>
      <c r="AD63">
        <f t="shared" si="7"/>
        <v>1.0963382287919999E-7</v>
      </c>
      <c r="AE63">
        <f t="shared" si="8"/>
        <v>3.4583310143772582E-4</v>
      </c>
    </row>
    <row r="64" spans="1:31" x14ac:dyDescent="0.25">
      <c r="A64" t="s">
        <v>255</v>
      </c>
      <c r="B64" t="s">
        <v>70</v>
      </c>
      <c r="C64" t="s">
        <v>26</v>
      </c>
      <c r="D64" t="s">
        <v>28</v>
      </c>
      <c r="E64" t="s">
        <v>410</v>
      </c>
      <c r="F64" s="1" t="s">
        <v>71</v>
      </c>
      <c r="G64" t="s">
        <v>503</v>
      </c>
      <c r="H64" s="1" t="s">
        <v>398</v>
      </c>
      <c r="I64" t="s">
        <v>63</v>
      </c>
      <c r="J64" t="s">
        <v>55</v>
      </c>
      <c r="K64" t="s">
        <v>294</v>
      </c>
      <c r="L64" t="s">
        <v>295</v>
      </c>
      <c r="M64">
        <v>0.710707268220655</v>
      </c>
      <c r="N64">
        <v>0.71021573042939601</v>
      </c>
      <c r="O64">
        <v>0.71047511737598301</v>
      </c>
      <c r="P64">
        <v>0.71040098336494795</v>
      </c>
      <c r="Q64">
        <v>0.71027079874226995</v>
      </c>
      <c r="R64">
        <v>0.71043537781834099</v>
      </c>
      <c r="S64">
        <v>0.71040274633022804</v>
      </c>
      <c r="T64">
        <v>0.71067119594781303</v>
      </c>
      <c r="U64">
        <v>0.71072929810362395</v>
      </c>
      <c r="V64">
        <v>0.71062153275714002</v>
      </c>
      <c r="W64">
        <v>0.71049397674395098</v>
      </c>
      <c r="X64">
        <v>0.71040412717678303</v>
      </c>
      <c r="AC64">
        <f t="shared" si="6"/>
        <v>0.71048567941759444</v>
      </c>
      <c r="AD64">
        <f t="shared" si="7"/>
        <v>2.5315256255196632E-8</v>
      </c>
      <c r="AE64">
        <f t="shared" si="8"/>
        <v>1.6618255981747072E-4</v>
      </c>
    </row>
    <row r="65" spans="1:31" x14ac:dyDescent="0.25">
      <c r="A65" t="s">
        <v>255</v>
      </c>
      <c r="B65" t="s">
        <v>60</v>
      </c>
      <c r="C65" t="s">
        <v>26</v>
      </c>
      <c r="D65" t="s">
        <v>31</v>
      </c>
      <c r="E65" t="s">
        <v>411</v>
      </c>
      <c r="F65" s="1" t="s">
        <v>62</v>
      </c>
      <c r="G65" t="s">
        <v>504</v>
      </c>
      <c r="H65" s="1" t="s">
        <v>398</v>
      </c>
      <c r="I65" t="s">
        <v>63</v>
      </c>
      <c r="J65" t="s">
        <v>61</v>
      </c>
      <c r="K65" t="s">
        <v>296</v>
      </c>
      <c r="L65" t="s">
        <v>297</v>
      </c>
      <c r="M65">
        <v>0.70931022275936695</v>
      </c>
      <c r="N65">
        <v>0.70915769742203105</v>
      </c>
      <c r="O65">
        <v>0.70912324006378502</v>
      </c>
      <c r="P65">
        <v>0.709413705707297</v>
      </c>
      <c r="Q65">
        <v>0.70919961270465104</v>
      </c>
      <c r="R65">
        <v>0.70944487351963104</v>
      </c>
      <c r="S65">
        <v>0.70934196687054996</v>
      </c>
      <c r="T65">
        <v>0.70916260256464303</v>
      </c>
      <c r="U65">
        <v>0.70921582373084902</v>
      </c>
      <c r="V65">
        <v>0.70946078510272004</v>
      </c>
      <c r="W65">
        <v>0.70936512671318397</v>
      </c>
      <c r="X65">
        <v>0.70933184600511401</v>
      </c>
      <c r="AC65">
        <f t="shared" si="6"/>
        <v>0.70929395859698519</v>
      </c>
      <c r="AD65">
        <f t="shared" si="7"/>
        <v>1.2832331533716825E-8</v>
      </c>
      <c r="AE65">
        <f t="shared" si="8"/>
        <v>1.1831697734345263E-4</v>
      </c>
    </row>
    <row r="66" spans="1:31" x14ac:dyDescent="0.25">
      <c r="A66" t="s">
        <v>255</v>
      </c>
      <c r="B66" t="s">
        <v>64</v>
      </c>
      <c r="C66" t="s">
        <v>26</v>
      </c>
      <c r="D66" t="s">
        <v>28</v>
      </c>
      <c r="E66" t="s">
        <v>412</v>
      </c>
      <c r="F66" s="1" t="s">
        <v>66</v>
      </c>
      <c r="G66" t="s">
        <v>505</v>
      </c>
      <c r="H66" s="1" t="s">
        <v>398</v>
      </c>
      <c r="I66" t="s">
        <v>63</v>
      </c>
      <c r="J66" t="s">
        <v>65</v>
      </c>
      <c r="K66" t="s">
        <v>298</v>
      </c>
      <c r="L66" t="s">
        <v>299</v>
      </c>
      <c r="M66">
        <v>0.70977727127258305</v>
      </c>
      <c r="N66">
        <v>0.70971981010691398</v>
      </c>
      <c r="O66">
        <v>0.709671476382705</v>
      </c>
      <c r="P66">
        <v>0.70995263086415705</v>
      </c>
      <c r="Q66">
        <v>0.70968071468995697</v>
      </c>
      <c r="R66">
        <v>0.70974228102347403</v>
      </c>
      <c r="S66">
        <v>0.70966830392095404</v>
      </c>
      <c r="T66">
        <v>0.70979952617386399</v>
      </c>
      <c r="U66">
        <v>0.70976373405526405</v>
      </c>
      <c r="V66">
        <v>0.70976613529641297</v>
      </c>
      <c r="W66">
        <v>0.70978129965348802</v>
      </c>
      <c r="X66">
        <v>0.70943415821070899</v>
      </c>
      <c r="AC66">
        <f t="shared" si="6"/>
        <v>0.70972977847087348</v>
      </c>
      <c r="AD66">
        <f t="shared" si="7"/>
        <v>1.3262104908601329E-8</v>
      </c>
      <c r="AE66">
        <f t="shared" si="8"/>
        <v>1.2028196377422206E-4</v>
      </c>
    </row>
    <row r="67" spans="1:31" x14ac:dyDescent="0.25">
      <c r="A67" t="s">
        <v>255</v>
      </c>
      <c r="B67" t="s">
        <v>79</v>
      </c>
      <c r="C67" t="s">
        <v>26</v>
      </c>
      <c r="D67" t="s">
        <v>28</v>
      </c>
      <c r="E67" t="s">
        <v>413</v>
      </c>
      <c r="F67" s="1" t="s">
        <v>80</v>
      </c>
      <c r="G67" t="s">
        <v>506</v>
      </c>
      <c r="H67" s="1" t="s">
        <v>368</v>
      </c>
      <c r="I67" t="s">
        <v>59</v>
      </c>
      <c r="J67" t="s">
        <v>48</v>
      </c>
      <c r="K67" t="s">
        <v>337</v>
      </c>
      <c r="L67" t="s">
        <v>338</v>
      </c>
      <c r="M67">
        <v>0.70925596944001401</v>
      </c>
      <c r="N67">
        <v>0.70925000063332999</v>
      </c>
      <c r="O67">
        <v>0.70964523732156104</v>
      </c>
      <c r="P67">
        <v>0.70962601959021099</v>
      </c>
      <c r="Q67">
        <v>0.70927627413528804</v>
      </c>
      <c r="R67">
        <v>0.70950931059577904</v>
      </c>
      <c r="S67">
        <v>0.70975451387699595</v>
      </c>
      <c r="T67">
        <v>0.70916042346227204</v>
      </c>
      <c r="U67">
        <v>0.70925417319072404</v>
      </c>
      <c r="V67">
        <v>0.70918414361057103</v>
      </c>
      <c r="W67">
        <v>0.70905030615616405</v>
      </c>
      <c r="X67">
        <v>0.70921739244394599</v>
      </c>
      <c r="AC67">
        <f t="shared" si="6"/>
        <v>0.70934864703807132</v>
      </c>
      <c r="AD67">
        <f t="shared" si="7"/>
        <v>4.6387494694760421E-8</v>
      </c>
      <c r="AE67">
        <f t="shared" si="8"/>
        <v>2.249545279984632E-4</v>
      </c>
    </row>
    <row r="68" spans="1:31" x14ac:dyDescent="0.25">
      <c r="A68" s="1" t="s">
        <v>256</v>
      </c>
      <c r="B68" t="s">
        <v>414</v>
      </c>
      <c r="C68" t="s">
        <v>41</v>
      </c>
      <c r="D68" t="s">
        <v>34</v>
      </c>
      <c r="E68" t="s">
        <v>415</v>
      </c>
      <c r="F68" s="1" t="s">
        <v>219</v>
      </c>
      <c r="G68" t="s">
        <v>507</v>
      </c>
      <c r="H68" s="1" t="s">
        <v>368</v>
      </c>
      <c r="I68" t="s">
        <v>139</v>
      </c>
      <c r="J68" t="s">
        <v>209</v>
      </c>
      <c r="K68" t="s">
        <v>186</v>
      </c>
      <c r="L68" s="1" t="s">
        <v>138</v>
      </c>
      <c r="M68">
        <v>0.71099303848580597</v>
      </c>
      <c r="N68">
        <v>0.71047219466464395</v>
      </c>
      <c r="O68">
        <v>0.71096553640951199</v>
      </c>
      <c r="P68">
        <v>0.71090083918454905</v>
      </c>
      <c r="Q68">
        <v>0.710438226957675</v>
      </c>
      <c r="R68">
        <v>0.71038620003685105</v>
      </c>
      <c r="S68">
        <v>0.71049983174840303</v>
      </c>
      <c r="T68">
        <v>0.71075459923027995</v>
      </c>
      <c r="U68">
        <v>0.71062638682121204</v>
      </c>
      <c r="V68">
        <v>0.71043174182660196</v>
      </c>
      <c r="W68">
        <v>0.71034193128801704</v>
      </c>
      <c r="X68">
        <v>0.71026546747397001</v>
      </c>
      <c r="AC68">
        <f t="shared" si="6"/>
        <v>0.71058966617729336</v>
      </c>
      <c r="AD68">
        <f t="shared" si="7"/>
        <v>5.8915597702550134E-8</v>
      </c>
      <c r="AE68">
        <f t="shared" si="8"/>
        <v>2.5351836448284115E-4</v>
      </c>
    </row>
    <row r="69" spans="1:31" x14ac:dyDescent="0.25">
      <c r="A69" t="s">
        <v>255</v>
      </c>
      <c r="B69" t="s">
        <v>275</v>
      </c>
      <c r="C69" t="s">
        <v>26</v>
      </c>
      <c r="D69" t="s">
        <v>72</v>
      </c>
      <c r="E69" t="s">
        <v>416</v>
      </c>
      <c r="F69" s="1" t="s">
        <v>128</v>
      </c>
      <c r="G69" t="s">
        <v>508</v>
      </c>
      <c r="H69" s="1" t="s">
        <v>417</v>
      </c>
      <c r="I69" t="s">
        <v>25</v>
      </c>
      <c r="J69" t="s">
        <v>127</v>
      </c>
      <c r="K69" t="s">
        <v>249</v>
      </c>
      <c r="L69" t="s">
        <v>277</v>
      </c>
      <c r="M69">
        <v>0.71478827251867805</v>
      </c>
      <c r="N69">
        <v>0.71514519518816899</v>
      </c>
      <c r="O69">
        <v>0.71774395797664803</v>
      </c>
      <c r="P69">
        <v>0.71712922768778797</v>
      </c>
      <c r="Q69">
        <v>0.71616238858899595</v>
      </c>
      <c r="R69">
        <v>0.71470957856720796</v>
      </c>
      <c r="S69">
        <v>0.71598664439763604</v>
      </c>
      <c r="T69">
        <v>0.71468941708593303</v>
      </c>
      <c r="U69">
        <v>0.71479438396679695</v>
      </c>
      <c r="V69">
        <v>0.71519333306870903</v>
      </c>
      <c r="W69">
        <v>0.71409805817624405</v>
      </c>
      <c r="X69">
        <v>0.71415160067977901</v>
      </c>
      <c r="AC69">
        <f t="shared" si="6"/>
        <v>0.71538267149188217</v>
      </c>
      <c r="AD69">
        <f t="shared" si="7"/>
        <v>1.2074944406320499E-6</v>
      </c>
      <c r="AE69">
        <f t="shared" si="8"/>
        <v>1.1477223804159658E-3</v>
      </c>
    </row>
    <row r="70" spans="1:31" x14ac:dyDescent="0.25">
      <c r="A70" t="s">
        <v>255</v>
      </c>
      <c r="B70" t="s">
        <v>276</v>
      </c>
      <c r="C70" t="s">
        <v>26</v>
      </c>
      <c r="D70" t="s">
        <v>68</v>
      </c>
      <c r="E70" t="s">
        <v>471</v>
      </c>
      <c r="F70" t="s">
        <v>471</v>
      </c>
      <c r="G70" t="s">
        <v>471</v>
      </c>
      <c r="H70" t="s">
        <v>471</v>
      </c>
      <c r="I70" t="s">
        <v>471</v>
      </c>
      <c r="J70" t="s">
        <v>23</v>
      </c>
      <c r="K70" t="s">
        <v>250</v>
      </c>
      <c r="L70" t="s">
        <v>278</v>
      </c>
      <c r="M70">
        <v>0.70968077138722396</v>
      </c>
      <c r="N70">
        <v>0.70999278936905896</v>
      </c>
      <c r="O70">
        <v>0.70985349916016205</v>
      </c>
      <c r="P70">
        <v>0.70975066943074805</v>
      </c>
      <c r="Q70">
        <v>0.71016776924973202</v>
      </c>
      <c r="R70">
        <v>0.70973872059614995</v>
      </c>
      <c r="S70">
        <v>0.71015618480175002</v>
      </c>
      <c r="T70">
        <v>0.71024839740947099</v>
      </c>
      <c r="U70">
        <v>0.71025599487878399</v>
      </c>
      <c r="V70">
        <v>0.71010471869215297</v>
      </c>
      <c r="W70">
        <v>0.70958409455719296</v>
      </c>
      <c r="X70">
        <v>0.70957435823382498</v>
      </c>
      <c r="AC70">
        <f t="shared" si="6"/>
        <v>0.70992566398052093</v>
      </c>
      <c r="AD70">
        <f t="shared" si="7"/>
        <v>6.1036087502225385E-8</v>
      </c>
      <c r="AE70">
        <f t="shared" si="8"/>
        <v>2.5804035097189821E-4</v>
      </c>
    </row>
    <row r="71" spans="1:31" x14ac:dyDescent="0.25">
      <c r="A71" t="s">
        <v>255</v>
      </c>
      <c r="B71" t="s">
        <v>35</v>
      </c>
      <c r="C71" t="s">
        <v>26</v>
      </c>
      <c r="D71" t="s">
        <v>28</v>
      </c>
      <c r="E71" t="s">
        <v>418</v>
      </c>
      <c r="F71" t="s">
        <v>37</v>
      </c>
      <c r="G71" t="s">
        <v>509</v>
      </c>
      <c r="H71" t="s">
        <v>419</v>
      </c>
      <c r="I71" t="s">
        <v>25</v>
      </c>
      <c r="J71" t="s">
        <v>36</v>
      </c>
      <c r="K71" t="s">
        <v>238</v>
      </c>
      <c r="L71" t="s">
        <v>343</v>
      </c>
      <c r="M71">
        <v>0.71272352044445197</v>
      </c>
      <c r="N71">
        <v>0.713787733075255</v>
      </c>
      <c r="O71">
        <v>0.71509704691729403</v>
      </c>
      <c r="P71">
        <v>0.71455859167427105</v>
      </c>
      <c r="Q71">
        <v>0.71646867842069895</v>
      </c>
      <c r="R71">
        <v>0.71420352328178305</v>
      </c>
      <c r="S71">
        <v>0.71683845334573904</v>
      </c>
      <c r="T71">
        <v>0.71406159359517596</v>
      </c>
      <c r="U71">
        <v>0.71445818841177999</v>
      </c>
      <c r="V71">
        <v>0.71338088233363195</v>
      </c>
      <c r="W71">
        <v>0.71397822822394597</v>
      </c>
      <c r="X71">
        <v>0.71322562315392002</v>
      </c>
      <c r="AC71">
        <f t="shared" si="6"/>
        <v>0.71439850523982906</v>
      </c>
      <c r="AD71">
        <f t="shared" si="7"/>
        <v>1.3895083033134064E-6</v>
      </c>
      <c r="AE71">
        <f t="shared" si="8"/>
        <v>1.2311893599192048E-3</v>
      </c>
    </row>
    <row r="72" spans="1:31" x14ac:dyDescent="0.25">
      <c r="A72" s="1" t="s">
        <v>256</v>
      </c>
      <c r="B72" t="s">
        <v>161</v>
      </c>
      <c r="C72" t="s">
        <v>41</v>
      </c>
      <c r="D72" t="s">
        <v>28</v>
      </c>
      <c r="E72" t="s">
        <v>420</v>
      </c>
      <c r="F72" s="1" t="s">
        <v>215</v>
      </c>
      <c r="G72" t="s">
        <v>510</v>
      </c>
      <c r="H72" s="1" t="s">
        <v>368</v>
      </c>
      <c r="I72" t="s">
        <v>59</v>
      </c>
      <c r="J72" t="s">
        <v>207</v>
      </c>
      <c r="K72" t="s">
        <v>182</v>
      </c>
      <c r="L72" s="1" t="s">
        <v>134</v>
      </c>
      <c r="M72">
        <v>0.71068750620049903</v>
      </c>
      <c r="N72">
        <v>0.71005942479441997</v>
      </c>
      <c r="O72">
        <v>0.71015820636913196</v>
      </c>
      <c r="P72">
        <v>0.71010705698951604</v>
      </c>
      <c r="Q72">
        <v>0.71013485134685805</v>
      </c>
      <c r="R72">
        <v>0.71008463008780998</v>
      </c>
      <c r="S72">
        <v>0.710691565146642</v>
      </c>
      <c r="T72">
        <v>0.71049757277946302</v>
      </c>
      <c r="U72">
        <v>0.71030723725022504</v>
      </c>
      <c r="V72">
        <v>0.71015371607931799</v>
      </c>
      <c r="AC72">
        <f>AVERAGE(M72:V72)</f>
        <v>0.71028817670438826</v>
      </c>
      <c r="AD72">
        <f>_xlfn.VAR.P(M72:V72)</f>
        <v>5.5143992802498249E-8</v>
      </c>
      <c r="AE72">
        <f>STDEVA(M72:V72)</f>
        <v>2.475300044719568E-4</v>
      </c>
    </row>
    <row r="73" spans="1:31" x14ac:dyDescent="0.25">
      <c r="A73" s="1" t="s">
        <v>256</v>
      </c>
      <c r="B73" t="s">
        <v>162</v>
      </c>
      <c r="C73" t="s">
        <v>41</v>
      </c>
      <c r="D73" t="s">
        <v>68</v>
      </c>
      <c r="E73" t="s">
        <v>421</v>
      </c>
      <c r="F73" s="1" t="s">
        <v>216</v>
      </c>
      <c r="G73" t="s">
        <v>511</v>
      </c>
      <c r="H73" s="1" t="s">
        <v>368</v>
      </c>
      <c r="I73" t="s">
        <v>59</v>
      </c>
      <c r="J73" t="s">
        <v>90</v>
      </c>
      <c r="K73" t="s">
        <v>183</v>
      </c>
      <c r="L73" s="1" t="s">
        <v>135</v>
      </c>
      <c r="M73">
        <v>0.70977557121266399</v>
      </c>
      <c r="N73">
        <v>0.70978295059879504</v>
      </c>
      <c r="O73">
        <v>0.70994815251115795</v>
      </c>
      <c r="P73">
        <v>0.70964153608507896</v>
      </c>
      <c r="Q73">
        <v>0.709640123287962</v>
      </c>
      <c r="R73">
        <v>0.70984995673766704</v>
      </c>
      <c r="S73">
        <v>0.70973059574197805</v>
      </c>
      <c r="T73">
        <v>0.709780755815687</v>
      </c>
      <c r="U73">
        <v>0.70993931513092301</v>
      </c>
      <c r="V73">
        <v>0.70983601324312395</v>
      </c>
      <c r="W73">
        <v>0.70959273984196403</v>
      </c>
      <c r="X73">
        <v>0.70991914227671704</v>
      </c>
      <c r="AC73">
        <f>AVERAGE(M73:X73)</f>
        <v>0.70978640437364315</v>
      </c>
      <c r="AD73">
        <f>_xlfn.VAR.P(M73:X73)</f>
        <v>1.306918140841104E-8</v>
      </c>
      <c r="AE73">
        <f>STDEVA(M73:X73)</f>
        <v>1.1940388942231186E-4</v>
      </c>
    </row>
    <row r="74" spans="1:31" x14ac:dyDescent="0.25">
      <c r="A74" t="s">
        <v>255</v>
      </c>
      <c r="B74" t="s">
        <v>424</v>
      </c>
      <c r="C74" t="s">
        <v>26</v>
      </c>
      <c r="D74" t="s">
        <v>28</v>
      </c>
      <c r="E74" t="s">
        <v>422</v>
      </c>
      <c r="F74" t="s">
        <v>24</v>
      </c>
      <c r="G74" t="s">
        <v>512</v>
      </c>
      <c r="H74" t="s">
        <v>425</v>
      </c>
      <c r="I74" t="s">
        <v>25</v>
      </c>
      <c r="J74" t="s">
        <v>23</v>
      </c>
      <c r="K74" t="s">
        <v>234</v>
      </c>
      <c r="L74" t="s">
        <v>344</v>
      </c>
      <c r="M74">
        <v>0.71432502669966902</v>
      </c>
      <c r="N74">
        <v>0.71465000811873303</v>
      </c>
      <c r="O74">
        <v>0.71449436817477596</v>
      </c>
      <c r="P74">
        <v>0.71714966390402601</v>
      </c>
      <c r="Q74">
        <v>0.7180974895608</v>
      </c>
      <c r="R74">
        <v>0.71916794625754199</v>
      </c>
      <c r="S74">
        <v>0.71832274865472501</v>
      </c>
      <c r="T74">
        <v>0.71724112513556204</v>
      </c>
      <c r="U74">
        <v>0.71677889369927905</v>
      </c>
      <c r="V74">
        <v>0.71683366343396204</v>
      </c>
      <c r="W74">
        <v>0.71799505663872598</v>
      </c>
      <c r="X74">
        <v>0.71520593932711296</v>
      </c>
      <c r="AC74">
        <f>AVERAGE(M74:X74)</f>
        <v>0.7166884941337428</v>
      </c>
      <c r="AD74">
        <f>_xlfn.VAR.P(M74:X74)</f>
        <v>2.4843108482183605E-6</v>
      </c>
      <c r="AE74">
        <f>STDEVA(M74:X74)</f>
        <v>1.6462555357433075E-3</v>
      </c>
    </row>
    <row r="75" spans="1:31" x14ac:dyDescent="0.25">
      <c r="A75" t="s">
        <v>255</v>
      </c>
      <c r="B75" t="s">
        <v>423</v>
      </c>
      <c r="C75" t="s">
        <v>26</v>
      </c>
      <c r="D75" t="s">
        <v>28</v>
      </c>
      <c r="E75" t="s">
        <v>422</v>
      </c>
      <c r="F75" t="s">
        <v>24</v>
      </c>
      <c r="G75" t="s">
        <v>512</v>
      </c>
      <c r="H75" t="s">
        <v>425</v>
      </c>
      <c r="I75" t="s">
        <v>25</v>
      </c>
      <c r="J75" t="s">
        <v>27</v>
      </c>
      <c r="K75" t="s">
        <v>235</v>
      </c>
      <c r="L75" t="s">
        <v>345</v>
      </c>
      <c r="M75">
        <v>0.71454947885437503</v>
      </c>
      <c r="N75">
        <v>0.71607843877988098</v>
      </c>
      <c r="O75">
        <v>0.71570271235100003</v>
      </c>
      <c r="P75">
        <v>0.71435903850687299</v>
      </c>
      <c r="Q75">
        <v>0.71436962766213896</v>
      </c>
      <c r="R75">
        <v>0.71455837602250405</v>
      </c>
      <c r="S75">
        <v>0.71386237845407896</v>
      </c>
      <c r="T75">
        <v>0.71451131499005205</v>
      </c>
      <c r="U75">
        <v>0.71401142056213696</v>
      </c>
      <c r="V75">
        <v>0.71334860985582005</v>
      </c>
      <c r="W75">
        <v>0.71220255069817595</v>
      </c>
      <c r="X75">
        <v>0.71048758794357403</v>
      </c>
      <c r="AC75">
        <f>AVERAGE(M75:X75)</f>
        <v>0.71400346122338398</v>
      </c>
      <c r="AD75">
        <f>_xlfn.VAR.P(M75:X75)</f>
        <v>2.0309101756653521E-6</v>
      </c>
      <c r="AE75">
        <f>STDEVA(M75:X75)</f>
        <v>1.4884684657234467E-3</v>
      </c>
    </row>
    <row r="76" spans="1:31" x14ac:dyDescent="0.25">
      <c r="A76" t="s">
        <v>255</v>
      </c>
      <c r="B76" t="s">
        <v>120</v>
      </c>
      <c r="C76" t="s">
        <v>26</v>
      </c>
      <c r="D76" t="s">
        <v>28</v>
      </c>
      <c r="E76" t="s">
        <v>426</v>
      </c>
      <c r="F76" t="s">
        <v>121</v>
      </c>
      <c r="G76" t="s">
        <v>513</v>
      </c>
      <c r="H76" t="s">
        <v>398</v>
      </c>
      <c r="I76" t="s">
        <v>25</v>
      </c>
      <c r="J76" t="s">
        <v>97</v>
      </c>
      <c r="K76" t="s">
        <v>246</v>
      </c>
      <c r="L76" t="s">
        <v>339</v>
      </c>
      <c r="M76">
        <v>0.71198517066480305</v>
      </c>
      <c r="N76">
        <v>0.71091910238693901</v>
      </c>
      <c r="O76">
        <v>0.71096596640351495</v>
      </c>
      <c r="P76">
        <v>0.71111721107153303</v>
      </c>
      <c r="Q76">
        <v>0.71245490079819795</v>
      </c>
      <c r="R76">
        <v>0.71220820536389196</v>
      </c>
      <c r="S76">
        <v>0.71298230825659303</v>
      </c>
      <c r="T76">
        <v>0.71277522432978102</v>
      </c>
      <c r="U76">
        <v>0.71207312889977903</v>
      </c>
      <c r="V76">
        <v>0.71232328369795594</v>
      </c>
      <c r="W76">
        <v>0.71256106878046399</v>
      </c>
      <c r="X76">
        <v>0.71254780512029803</v>
      </c>
      <c r="AC76">
        <f>AVERAGE(M76:X76)</f>
        <v>0.71207611464781262</v>
      </c>
      <c r="AD76">
        <f>_xlfn.VAR.P(M76:X76)</f>
        <v>4.57376279036688E-7</v>
      </c>
      <c r="AE76">
        <f>STDEVA(M76:X76)</f>
        <v>7.0636813402594537E-4</v>
      </c>
    </row>
  </sheetData>
  <sortState xmlns:xlrd2="http://schemas.microsoft.com/office/spreadsheetml/2017/richdata2" ref="A2:AF76">
    <sortCondition ref="B2:B76"/>
  </sortState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Lunds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Tornberg</dc:creator>
  <cp:lastModifiedBy>Anna Tornberg</cp:lastModifiedBy>
  <dcterms:created xsi:type="dcterms:W3CDTF">2024-11-18T10:40:56Z</dcterms:created>
  <dcterms:modified xsi:type="dcterms:W3CDTF">2026-08-24T12:59:51Z</dcterms:modified>
</cp:coreProperties>
</file>