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\Desktop\Groot数据库整理\投稿\GEB\"/>
    </mc:Choice>
  </mc:AlternateContent>
  <xr:revisionPtr revIDLastSave="0" documentId="13_ncr:1_{B01B5D5F-33AC-458E-AFFA-DB70990A93F4}" xr6:coauthVersionLast="36" xr6:coauthVersionMax="36" xr10:uidLastSave="{00000000-0000-0000-0000-000000000000}"/>
  <bookViews>
    <workbookView xWindow="0" yWindow="0" windowWidth="38400" windowHeight="17085" xr2:uid="{46DC8988-7E4F-4AF8-BAFB-2207C4B7C0EA}"/>
  </bookViews>
  <sheets>
    <sheet name="Data" sheetId="1" r:id="rId1"/>
    <sheet name="Sheet1" sheetId="2" r:id="rId2"/>
  </sheets>
  <definedNames>
    <definedName name="_xlnm._FilterDatabase" localSheetId="0" hidden="1">Data!$F$1:$F$323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23" i="2" l="1"/>
  <c r="N322" i="2"/>
  <c r="N321" i="2"/>
  <c r="N320" i="2"/>
  <c r="N319" i="2"/>
  <c r="N318" i="2"/>
  <c r="N317" i="2"/>
  <c r="N316" i="2"/>
  <c r="N315" i="2"/>
  <c r="N314" i="2"/>
  <c r="N313" i="2"/>
  <c r="N312" i="2"/>
  <c r="N311" i="2"/>
  <c r="N310" i="2"/>
  <c r="N309" i="2"/>
  <c r="N308" i="2"/>
  <c r="N307" i="2"/>
  <c r="N306" i="2"/>
  <c r="N305" i="2"/>
  <c r="N304" i="2"/>
  <c r="Q297" i="2"/>
  <c r="Q296" i="2"/>
  <c r="Q295" i="2"/>
  <c r="Q294" i="2"/>
  <c r="Q293" i="2"/>
  <c r="Q292" i="2"/>
  <c r="T291" i="2"/>
  <c r="Q291" i="2"/>
  <c r="N291" i="2"/>
  <c r="T290" i="2"/>
  <c r="Q290" i="2"/>
  <c r="N290" i="2"/>
  <c r="T289" i="2"/>
  <c r="Q289" i="2"/>
  <c r="N289" i="2"/>
  <c r="T288" i="2"/>
  <c r="Q288" i="2"/>
  <c r="N288" i="2"/>
  <c r="Q287" i="2"/>
  <c r="Q286" i="2"/>
  <c r="Q285" i="2"/>
  <c r="Q284" i="2"/>
  <c r="Q283" i="2"/>
  <c r="Q282" i="2"/>
  <c r="N281" i="2"/>
  <c r="N280" i="2"/>
  <c r="N275" i="2"/>
  <c r="O274" i="2"/>
  <c r="O273" i="2"/>
  <c r="N272" i="2"/>
  <c r="N271" i="2"/>
  <c r="O270" i="2"/>
  <c r="O269" i="2"/>
  <c r="N256" i="2"/>
  <c r="Q251" i="2"/>
  <c r="Q250" i="2"/>
  <c r="Q249" i="2"/>
  <c r="Q248" i="2"/>
  <c r="Q247" i="2"/>
  <c r="Q246" i="2"/>
  <c r="Q236" i="2"/>
  <c r="O235" i="2"/>
  <c r="O234" i="2"/>
  <c r="O233" i="2"/>
  <c r="Q228" i="2"/>
  <c r="P227" i="2"/>
  <c r="N226" i="2"/>
  <c r="N225" i="2"/>
  <c r="N224" i="2"/>
  <c r="N223" i="2"/>
  <c r="Q221" i="2"/>
  <c r="N221" i="2"/>
  <c r="Q220" i="2"/>
  <c r="N220" i="2"/>
  <c r="Q219" i="2"/>
  <c r="N219" i="2"/>
  <c r="T198" i="2"/>
  <c r="T197" i="2"/>
  <c r="Q196" i="2"/>
  <c r="N195" i="2"/>
  <c r="N194" i="2"/>
  <c r="N193" i="2"/>
  <c r="N192" i="2"/>
  <c r="T191" i="2"/>
  <c r="T190" i="2"/>
  <c r="T189" i="2"/>
  <c r="T162" i="2"/>
  <c r="N162" i="2"/>
  <c r="T161" i="2"/>
  <c r="N161" i="2"/>
  <c r="T160" i="2"/>
  <c r="N160" i="2"/>
  <c r="T159" i="2"/>
  <c r="T157" i="2"/>
  <c r="N157" i="2"/>
  <c r="T151" i="2"/>
  <c r="O151" i="2"/>
  <c r="T149" i="2"/>
  <c r="Q148" i="2"/>
  <c r="Q147" i="2"/>
  <c r="Q146" i="2"/>
  <c r="Q145" i="2"/>
  <c r="Q144" i="2"/>
  <c r="N143" i="2"/>
  <c r="N142" i="2"/>
  <c r="Q136" i="2"/>
  <c r="T127" i="2"/>
  <c r="T126" i="2"/>
  <c r="T125" i="2"/>
  <c r="T124" i="2"/>
  <c r="N122" i="2"/>
  <c r="N120" i="2"/>
  <c r="N119" i="2"/>
  <c r="N118" i="2"/>
  <c r="Q116" i="2"/>
  <c r="Q115" i="2"/>
  <c r="Q114" i="2"/>
  <c r="Q113" i="2"/>
  <c r="Q112" i="2"/>
  <c r="Q111" i="2"/>
  <c r="Q110" i="2"/>
  <c r="Q109" i="2"/>
  <c r="Q108" i="2"/>
  <c r="Q96" i="2"/>
  <c r="N96" i="2"/>
  <c r="Q95" i="2"/>
  <c r="N95" i="2"/>
  <c r="Q94" i="2"/>
  <c r="N94" i="2"/>
  <c r="T93" i="2"/>
  <c r="N93" i="2"/>
  <c r="T92" i="2"/>
  <c r="N92" i="2"/>
  <c r="T91" i="2"/>
  <c r="N91" i="2"/>
  <c r="T90" i="2"/>
  <c r="N90" i="2"/>
  <c r="T83" i="2"/>
  <c r="N83" i="2"/>
  <c r="T82" i="2"/>
  <c r="N82" i="2"/>
  <c r="T81" i="2"/>
  <c r="N81" i="2"/>
  <c r="T80" i="2"/>
  <c r="N80" i="2"/>
  <c r="T79" i="2"/>
  <c r="N79" i="2"/>
  <c r="Q78" i="2"/>
  <c r="N71" i="2"/>
  <c r="N70" i="2"/>
  <c r="N69" i="2"/>
  <c r="T68" i="2"/>
  <c r="T67" i="2"/>
  <c r="T66" i="2"/>
  <c r="T65" i="2"/>
  <c r="T64" i="2"/>
  <c r="N64" i="2"/>
  <c r="T63" i="2"/>
  <c r="N63" i="2"/>
  <c r="N62" i="2"/>
  <c r="N61" i="2"/>
  <c r="N60" i="2"/>
  <c r="N59" i="2"/>
  <c r="N48" i="2"/>
  <c r="N47" i="2"/>
  <c r="Q46" i="2"/>
  <c r="Q45" i="2"/>
  <c r="Q44" i="2"/>
  <c r="O43" i="2"/>
  <c r="N42" i="2"/>
  <c r="T38" i="2"/>
  <c r="N38" i="2"/>
  <c r="T37" i="2"/>
  <c r="N37" i="2"/>
  <c r="T36" i="2"/>
  <c r="N36" i="2"/>
  <c r="T35" i="2"/>
  <c r="N35" i="2"/>
  <c r="N29" i="2"/>
  <c r="N28" i="2"/>
  <c r="N27" i="2"/>
  <c r="N26" i="2"/>
  <c r="N25" i="2"/>
  <c r="N24" i="2"/>
  <c r="N23" i="2"/>
  <c r="N3" i="2"/>
  <c r="N2" i="2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272" i="1" l="1"/>
  <c r="N291" i="1"/>
  <c r="N290" i="1"/>
  <c r="N289" i="1"/>
  <c r="N288" i="1"/>
  <c r="N61" i="1"/>
  <c r="N60" i="1"/>
  <c r="N59" i="1"/>
  <c r="N36" i="1"/>
  <c r="N37" i="1"/>
  <c r="N38" i="1"/>
  <c r="N35" i="1"/>
  <c r="N29" i="1"/>
  <c r="Q297" i="1" l="1"/>
  <c r="Q296" i="1"/>
  <c r="Q295" i="1"/>
  <c r="Q294" i="1"/>
  <c r="Q293" i="1"/>
  <c r="Q292" i="1"/>
  <c r="T291" i="1"/>
  <c r="Q291" i="1"/>
  <c r="T290" i="1"/>
  <c r="Q290" i="1"/>
  <c r="T289" i="1"/>
  <c r="Q289" i="1"/>
  <c r="T288" i="1"/>
  <c r="Q288" i="1"/>
  <c r="Q287" i="1"/>
  <c r="Q286" i="1"/>
  <c r="Q285" i="1"/>
  <c r="Q284" i="1"/>
  <c r="Q283" i="1"/>
  <c r="Q282" i="1"/>
  <c r="N281" i="1"/>
  <c r="N280" i="1"/>
  <c r="N275" i="1"/>
  <c r="O274" i="1"/>
  <c r="O273" i="1"/>
  <c r="N271" i="1"/>
  <c r="O270" i="1"/>
  <c r="O269" i="1"/>
  <c r="N256" i="1"/>
  <c r="Q251" i="1"/>
  <c r="Q250" i="1"/>
  <c r="Q249" i="1"/>
  <c r="Q248" i="1"/>
  <c r="Q247" i="1"/>
  <c r="Q246" i="1"/>
  <c r="Q236" i="1"/>
  <c r="O235" i="1"/>
  <c r="O234" i="1"/>
  <c r="O233" i="1"/>
  <c r="Q228" i="1"/>
  <c r="P227" i="1"/>
  <c r="N226" i="1"/>
  <c r="N225" i="1"/>
  <c r="N224" i="1"/>
  <c r="N223" i="1"/>
  <c r="Q221" i="1"/>
  <c r="N221" i="1"/>
  <c r="Q220" i="1"/>
  <c r="N220" i="1"/>
  <c r="Q219" i="1"/>
  <c r="N219" i="1"/>
  <c r="T198" i="1"/>
  <c r="T197" i="1"/>
  <c r="Q196" i="1"/>
  <c r="N195" i="1"/>
  <c r="N194" i="1"/>
  <c r="N193" i="1"/>
  <c r="N192" i="1"/>
  <c r="T191" i="1"/>
  <c r="T190" i="1"/>
  <c r="T189" i="1"/>
  <c r="T162" i="1"/>
  <c r="N162" i="1"/>
  <c r="T161" i="1"/>
  <c r="N161" i="1"/>
  <c r="T160" i="1"/>
  <c r="N160" i="1"/>
  <c r="T159" i="1"/>
  <c r="T157" i="1"/>
  <c r="N157" i="1"/>
  <c r="T151" i="1"/>
  <c r="O151" i="1"/>
  <c r="T149" i="1"/>
  <c r="Q148" i="1"/>
  <c r="Q147" i="1"/>
  <c r="Q146" i="1"/>
  <c r="Q145" i="1"/>
  <c r="Q144" i="1"/>
  <c r="N143" i="1"/>
  <c r="N142" i="1"/>
  <c r="Q136" i="1"/>
  <c r="T127" i="1"/>
  <c r="T126" i="1"/>
  <c r="T125" i="1"/>
  <c r="T124" i="1"/>
  <c r="N122" i="1"/>
  <c r="N120" i="1"/>
  <c r="N119" i="1"/>
  <c r="N118" i="1"/>
  <c r="Q116" i="1"/>
  <c r="Q115" i="1"/>
  <c r="Q114" i="1"/>
  <c r="Q113" i="1"/>
  <c r="Q112" i="1"/>
  <c r="Q111" i="1"/>
  <c r="Q110" i="1"/>
  <c r="Q109" i="1"/>
  <c r="Q108" i="1"/>
  <c r="Q96" i="1"/>
  <c r="N96" i="1"/>
  <c r="Q95" i="1"/>
  <c r="N95" i="1"/>
  <c r="Q94" i="1"/>
  <c r="N94" i="1"/>
  <c r="T93" i="1"/>
  <c r="N93" i="1"/>
  <c r="T92" i="1"/>
  <c r="N92" i="1"/>
  <c r="T91" i="1"/>
  <c r="N91" i="1"/>
  <c r="T90" i="1"/>
  <c r="N90" i="1"/>
  <c r="T83" i="1"/>
  <c r="N83" i="1"/>
  <c r="T82" i="1"/>
  <c r="N82" i="1"/>
  <c r="T81" i="1"/>
  <c r="N81" i="1"/>
  <c r="T80" i="1"/>
  <c r="N80" i="1"/>
  <c r="T79" i="1"/>
  <c r="N79" i="1"/>
  <c r="Q78" i="1"/>
  <c r="N71" i="1"/>
  <c r="N70" i="1"/>
  <c r="N69" i="1"/>
  <c r="T68" i="1"/>
  <c r="T67" i="1"/>
  <c r="T66" i="1"/>
  <c r="T65" i="1"/>
  <c r="T64" i="1"/>
  <c r="N64" i="1"/>
  <c r="T63" i="1"/>
  <c r="N63" i="1"/>
  <c r="N62" i="1"/>
  <c r="N48" i="1"/>
  <c r="N47" i="1"/>
  <c r="Q46" i="1"/>
  <c r="Q45" i="1"/>
  <c r="Q44" i="1"/>
  <c r="O43" i="1"/>
  <c r="N42" i="1"/>
  <c r="T38" i="1"/>
  <c r="T37" i="1"/>
  <c r="T36" i="1"/>
  <c r="T35" i="1"/>
  <c r="N28" i="1"/>
  <c r="N27" i="1"/>
  <c r="N26" i="1"/>
  <c r="N25" i="1"/>
  <c r="N24" i="1"/>
  <c r="N23" i="1"/>
  <c r="N3" i="1"/>
  <c r="N2" i="1"/>
</calcChain>
</file>

<file path=xl/sharedStrings.xml><?xml version="1.0" encoding="utf-8"?>
<sst xmlns="http://schemas.openxmlformats.org/spreadsheetml/2006/main" count="3162" uniqueCount="314">
  <si>
    <t>Ref</t>
  </si>
  <si>
    <t>Lat</t>
  </si>
  <si>
    <t>Lon</t>
  </si>
  <si>
    <t>Plant Form</t>
  </si>
  <si>
    <t>Climate</t>
  </si>
  <si>
    <t>Root definition</t>
    <phoneticPr fontId="1" type="noConversion"/>
  </si>
  <si>
    <t>Pre_mm</t>
  </si>
  <si>
    <t>Tem_°C</t>
  </si>
  <si>
    <t>pH</t>
    <phoneticPr fontId="1" type="noConversion"/>
  </si>
  <si>
    <t>Total N_mg g-1</t>
  </si>
  <si>
    <t>Total P_mg kg-1</t>
  </si>
  <si>
    <t>Soil N:P</t>
    <phoneticPr fontId="1" type="noConversion"/>
  </si>
  <si>
    <t>RD_mm</t>
  </si>
  <si>
    <t>SRL_m g-1</t>
  </si>
  <si>
    <t>RTD_g cm-3</t>
  </si>
  <si>
    <t>RNC_mg g-1</t>
  </si>
  <si>
    <t>RPC_ug g-1</t>
  </si>
  <si>
    <t>Forest</t>
  </si>
  <si>
    <t>tropical forest</t>
    <phoneticPr fontId="1" type="noConversion"/>
  </si>
  <si>
    <t>2 mm</t>
  </si>
  <si>
    <t>Nutrient partitioning and storage in arid-zone forests of the mangroves Rhizophora stylosa and Avicennia marina</t>
    <phoneticPr fontId="1" type="noConversion"/>
  </si>
  <si>
    <t>temperate forests</t>
    <phoneticPr fontId="1" type="noConversion"/>
  </si>
  <si>
    <t>Fine Root Dynamics in Thinned and Limed Pitch Pine and Japanese Larch Plantations</t>
  </si>
  <si>
    <t>boreal forests</t>
    <phoneticPr fontId="1" type="noConversion"/>
  </si>
  <si>
    <t>Relationships between specific root length and respiration rate of fine roots across stands and seasons in Chamaecyparis obtusa</t>
  </si>
  <si>
    <t>0.5 mm</t>
  </si>
  <si>
    <t>Fine-root trait plasticity of beech (Fagus sylvatica)and spruce (Picea abies)forests on two contrasting soils</t>
  </si>
  <si>
    <t>Root Characteristics Vary with Depth Across Four Lowland Seasonal Tropical Forests</t>
    <phoneticPr fontId="1" type="noConversion"/>
  </si>
  <si>
    <t>Root Characteristics Vary with Depth Across Four Lowland Seasonal Tropical Forests</t>
  </si>
  <si>
    <t>Different responses of leaf and root traits to changes in soil nutrient availability do not converge into a community-level plant economics spectrum</t>
    <phoneticPr fontId="1" type="noConversion"/>
  </si>
  <si>
    <t>Different responses of leaf and root traits to changes in soil nutrient availability do not converge into a community-level plant economics spectrum</t>
  </si>
  <si>
    <t>Root functional parameters predict ﬁne root decomposability at the community level</t>
  </si>
  <si>
    <t>Fine root dynamics along an elevational gradient in the southern Appalachian Mountains, USA</t>
  </si>
  <si>
    <t>The effects of fine roots and arbuscular mycorrhizal fungi on soil macropores</t>
    <phoneticPr fontId="1" type="noConversion"/>
  </si>
  <si>
    <t>Grass</t>
  </si>
  <si>
    <t>temperate grasslands</t>
    <phoneticPr fontId="1" type="noConversion"/>
  </si>
  <si>
    <t>The effects of fine roots and arbuscular mycorrhizal fungi on soil macropores</t>
  </si>
  <si>
    <t>Forest</t>
    <phoneticPr fontId="1" type="noConversion"/>
  </si>
  <si>
    <t>Shrub</t>
    <phoneticPr fontId="1" type="noConversion"/>
  </si>
  <si>
    <t>Shrub</t>
  </si>
  <si>
    <t>Rhizosphere bacteria are more strongly related to plant root traits than fungi in temperate montane forests: insights from closed and open forest patches along an elevational gradient</t>
  </si>
  <si>
    <t>1 mm</t>
  </si>
  <si>
    <t>Rhizosphere bacteria are more strongly related to plant root traits than fungi in temperate montane forests: insights from closed and open forest patches along an elevational gradient</t>
    <phoneticPr fontId="1" type="noConversion"/>
  </si>
  <si>
    <t>Fine root dynamics in relation to nutrients in oligotrophic Bornean rain forest soils</t>
  </si>
  <si>
    <t>Size‑dependent growth strategy and allometry, but not complementarity, as major drivers of fine‑root biomass and productivity across warm‑temperate forests</t>
  </si>
  <si>
    <t>Biomass, Morphology, and Dynamics of the Fine Root System Across a 3,000-M Elevation Gradient on Mt. Kilimanjaro</t>
  </si>
  <si>
    <t>tropical grasslands</t>
    <phoneticPr fontId="1" type="noConversion"/>
  </si>
  <si>
    <t>Soil fungi lead to stronger ‘diminishing returns’ in fine-root length versus mass allometry towards earlier successional tropical forests</t>
    <phoneticPr fontId="1" type="noConversion"/>
  </si>
  <si>
    <t>Soil fungi lead to stronger ‘diminishing returns’ in fine-root length versus mass allometry towards earlier successional tropical forests</t>
  </si>
  <si>
    <t>Contrasting responses of fine root biomass and traits to large-scale nitrogen and phosphorus addition in tropical forests in the Guiana shield</t>
    <phoneticPr fontId="1" type="noConversion"/>
  </si>
  <si>
    <t>Contrasting responses of fine root biomass and traits to large-scale nitrogen and phosphorus addition in tropical forests in the Guiana shield</t>
  </si>
  <si>
    <t>Biomass, morphology and nutrient contents of ﬁne roots in four Norway spruce stands</t>
  </si>
  <si>
    <t>Size classes of root diameter and mycorrhizal fungal colonization in two temperate grassland communities</t>
  </si>
  <si>
    <t>1-3 order</t>
  </si>
  <si>
    <t>Home-field advantage of litter decomposition differs between leaves and fine roots</t>
  </si>
  <si>
    <t>Vertical fine-root distributions in five subalpine forest types shifts with soil properties across environmental gradients</t>
  </si>
  <si>
    <t>Effects of inundation, NutrientAvailability and Plant SpeciesDiversity on Fine Root Mass and Morphology Across a SaltmarshFlooding Gradient</t>
    <phoneticPr fontId="1" type="noConversion"/>
  </si>
  <si>
    <t>tundra</t>
    <phoneticPr fontId="1" type="noConversion"/>
  </si>
  <si>
    <t>Soil and fine roots ecological stoichiometry in different vegetation restoration stages in a karst area, southwest China</t>
  </si>
  <si>
    <t>Changes in arbuscular mycorrhizal associations and fine root traits in sites under different plant successional phases in southern Brazil</t>
  </si>
  <si>
    <t>Fine root biomass and morphology in an age-sequence of post-agricultural Pinus sylvestris L. stands</t>
  </si>
  <si>
    <t>Variations in fine root dynamics and turnover rates in five forest types in northeastern China</t>
  </si>
  <si>
    <t>Fine root biomass and morphology in a temperate forest are influenced more by canopy water addition than by canopy nitrogen addition</t>
    <phoneticPr fontId="1" type="noConversion"/>
  </si>
  <si>
    <t>Investment in Fine Roots and Arbuscular Mycorrhizal Fungi Decrease During Succession in Three Brazilian Ecosystems</t>
  </si>
  <si>
    <t>Non-Linear Relationships between Fine Root Functional Traits and Biomass in Different Semi-Arid Ecosystems on the Loess Plateau of China</t>
  </si>
  <si>
    <t>Succession and environmental variation influence soil exploration potential by ﬁne roots and mycorrhizal fungi in an Atlantic ecosystem in southern Brazil</t>
    <phoneticPr fontId="1" type="noConversion"/>
  </si>
  <si>
    <t>Increase in soil aggregate stability along a Mediterranean successional gradient in severely eroded gully bed ecosystems: combined effects of soil, root traits and plant community characteristics</t>
  </si>
  <si>
    <t>Fine roots benefit soil physical properties key to mitigate soil detachment capacity following the restoration of eroded land</t>
  </si>
  <si>
    <t>Effects of land‑use change and disturbance on the fine root biomass, dynamics, morphology, and related C and N fluxes to the soil of forest ecosystems at different elevations at Mt. Kilimanjaro (Tanzania)</t>
  </si>
  <si>
    <t>Linkages between root traits, soil fungi and aggregate stability in tropical plant communities along a successional vegetation gradient</t>
  </si>
  <si>
    <t>The morphological and chemical properties of fine roots respond to nitrogen addition in a temperate Schrenk’s spruce (Picea schrenkiana) forest</t>
    <phoneticPr fontId="1" type="noConversion"/>
  </si>
  <si>
    <t>Patterns in spatial distribution and root trait syndromes for ecto and arbuscular mycorrhizal temperate trees in a mixed broadleaf forest</t>
    <phoneticPr fontId="1" type="noConversion"/>
  </si>
  <si>
    <t>Precipitation-induced soil properties and plant communities mediate root strategies in an alpine meadow</t>
    <phoneticPr fontId="1" type="noConversion"/>
  </si>
  <si>
    <t>Nutrient Limitation in Three Lowland Tropical Forests in Southern China Receiving High Nitrogen Deposition: Insights from Fine Root Responses to Nutrient Additions</t>
  </si>
  <si>
    <t>Soil properties and root traits are important factors driving rhizosphere soil bacterial and fungal community variations in alpine Rhododendron nitidulum shrub ecosystems along an altitudinal gradient</t>
  </si>
  <si>
    <t>Relationships among plant litter, fine roots, and soil organic C and N across an aridity gradient in northern Patagonia, Argentina</t>
  </si>
  <si>
    <t>PLANTS OF DISTINCT SUCCESSIONAL STAGES HAVE DIFFERENT STRATEGIES FOR NUTRIENT ACQUISITION IN AN ATLANTIC RAIN FOREST ECOSYSTEM</t>
  </si>
  <si>
    <t>Quantifying the Effects of Root and Soil Properties on Soil Detachment Capacity in Agricultural Land Use of Southern China</t>
  </si>
  <si>
    <t>Carbon and nutrient stocks in roots of forests at different altitudes in the Ecuadorian Andes</t>
  </si>
  <si>
    <t>Response of root nutrient resorption strategies to rhizosphere soil microbial nutrient utilization along Robinia pseudoacacia plantation chronosequence</t>
  </si>
  <si>
    <t>Chemical, physical, and biochemical soil properties and plant roots as affected by native and exotic plants in Neotropical arid zones</t>
  </si>
  <si>
    <t>Inﬂuence of temperature and soil nitrogen and phosphorus availabilities on ﬁne-root productivity in tropical rainforests on Mount Kinabalu, Borneo</t>
  </si>
  <si>
    <t>Root respiration in temperate mountain grasslands differing in land use</t>
  </si>
  <si>
    <t>Increased soil aggregate stability is strongly correlated with root and soil properties along a gradient of secondary succession on the Loess Plateau</t>
  </si>
  <si>
    <t>The effects of water availability on root growth and morphology in an Amazon rainforest</t>
  </si>
  <si>
    <t>Species mixtures enhance fine root biomass but inhibit root decay under throughfall manipulation in young natural boreal forests</t>
  </si>
  <si>
    <t>Intraspecific variation in fine root respiration and morphology in response to in situ soil nitrogen fertility in a 100‑year‑old Chamaecyparis obtusa forest</t>
    <phoneticPr fontId="1" type="noConversion"/>
  </si>
  <si>
    <t>Intraspecific variation in fine root respiration and morphology in response to in situ soil nitrogen fertility in a 100‑year‑old Chamaecyparis obtusa forest</t>
  </si>
  <si>
    <t>Root properties of vegetation communities and their impact on the erosion resistance of river dikes</t>
  </si>
  <si>
    <t>Analysis of the Variation Characteristics of Fine Root Morphological Traits inCunninghamia lanceolata Plantation Forests at Different Forest Ages</t>
    <phoneticPr fontId="1" type="noConversion"/>
  </si>
  <si>
    <t>Root Morphological Characteristics of Secondary Forest Communities in South Subtropical Coastal Sandy Land</t>
  </si>
  <si>
    <t>Fine Root Distribution Characteristics of Gully Heads Plant Communities in Gullied region of Loess Plateau</t>
    <phoneticPr fontId="1" type="noConversion"/>
  </si>
  <si>
    <t>Fine Root Distribution Characteristics of Gully Heads Plant Communities in Gullied region of Loess Plateau</t>
  </si>
  <si>
    <t>Root distribution in typical sites of Lijiang ecotone and their relationship to soil properties</t>
  </si>
  <si>
    <t>Seasonal variations of fine root special root length along an elevation gradient in the Wuyi Mountains of southeastern China</t>
  </si>
  <si>
    <t>Variation in biomass allocation and root functional parameters in response to fire history in Brazilian savannas</t>
  </si>
  <si>
    <t>-22.78673</t>
  </si>
  <si>
    <t>-49.24114</t>
  </si>
  <si>
    <t>-22.78748</t>
  </si>
  <si>
    <t>-49.23554</t>
  </si>
  <si>
    <t>-22.80569</t>
  </si>
  <si>
    <t>-22.20832</t>
  </si>
  <si>
    <t>-47.91091</t>
  </si>
  <si>
    <t>-22.78664</t>
  </si>
  <si>
    <t>-49.23977</t>
  </si>
  <si>
    <t>-22.22680</t>
  </si>
  <si>
    <t>-47.88438</t>
  </si>
  <si>
    <t>-22.2003</t>
  </si>
  <si>
    <t>-47.92094</t>
  </si>
  <si>
    <t>-22.24292</t>
  </si>
  <si>
    <t>-47.87803</t>
  </si>
  <si>
    <t>Vertical root distribution and biomass allocation along proglacial chronosequences in Central Switzerland</t>
  </si>
  <si>
    <t>Root-associated fungal communities are inﬂuenced more by soils than by plant-host root traits in a Chinese tropical forest</t>
  </si>
  <si>
    <t>Fine-root exploitation strategies differ in tropical old growth and logged-over forests in Ghana</t>
    <phoneticPr fontId="1" type="noConversion"/>
  </si>
  <si>
    <t>Fine-root exploitation strategies differ in tropical old growth and logged-over forests in Ghana</t>
  </si>
  <si>
    <t>Fine root dynamics along an elevational gradient in tropical Amazonian and Andean forests</t>
  </si>
  <si>
    <t>Consequences of increasing forest use intensity for biomass, morphology and growth of ﬁne roots in a tropical moist forest on Sulawesi, Indonesia</t>
    <phoneticPr fontId="1" type="noConversion"/>
  </si>
  <si>
    <t>Consequences of increasing forest use intensity for biomass, morphology and growth of ﬁne roots in a tropical moist forest on Sulawesi, Indonesia</t>
  </si>
  <si>
    <t>Grazing intensity modifes alpine grassland fne root traits  on the Qinghai‑Tibetan Plateau</t>
    <phoneticPr fontId="1" type="noConversion"/>
  </si>
  <si>
    <t>Grass</t>
    <phoneticPr fontId="1" type="noConversion"/>
  </si>
  <si>
    <t>The synergistic strategy of leaf nitrogen conservation and root nitrogen acquisition in an alpine coniferous forest along an elevation gradient</t>
    <phoneticPr fontId="1" type="noConversion"/>
  </si>
  <si>
    <t>tropical grasslands</t>
  </si>
  <si>
    <t xml:space="preserve">N:P </t>
    <phoneticPr fontId="1" type="noConversion"/>
  </si>
  <si>
    <t>Root and mycorrhizal nutrient acquisition strategies in the succession of subtropical  forests under N and P limitation</t>
    <phoneticPr fontId="1" type="noConversion"/>
  </si>
  <si>
    <t xml:space="preserve">Trade-offs in rooting strategy dimensions along an edaphic gradient in a grassland ecosystem </t>
    <phoneticPr fontId="1" type="noConversion"/>
  </si>
  <si>
    <t>1 mm</t>
    <phoneticPr fontId="1" type="noConversion"/>
  </si>
  <si>
    <t>Seasonal variations of fine root special root length along an elevation gradient in the Wuyi Mountains of southeastern China</t>
    <phoneticPr fontId="1" type="noConversion"/>
  </si>
  <si>
    <t>Nutrient partitioning and storage in arid-zone forests of the mangroves Rhizophora stylosa and Avicennia marina</t>
    <phoneticPr fontId="1" type="noConversion"/>
  </si>
  <si>
    <t>Effect of girdling on soil respiration and root composition in a sweet chestnut forest</t>
    <phoneticPr fontId="1" type="noConversion"/>
  </si>
  <si>
    <t>Fine Root Dynamics in Thinned and Limed Pitch Pine and Japanese Larch Plantations</t>
    <phoneticPr fontId="1" type="noConversion"/>
  </si>
  <si>
    <t>Plasticity of fine-root functional traits in the litter layer in response to nitrogen addition in a subtropical forest plantation</t>
    <phoneticPr fontId="1" type="noConversion"/>
  </si>
  <si>
    <t>Effects of ammonium sulphate application on the rhizosphere, fine-root and needle chemistry in a Picea abies (L.) Karst. stand</t>
    <phoneticPr fontId="1" type="noConversion"/>
  </si>
  <si>
    <t>Relationships between specific root length and respiration rate of fine roots across stands and seasons in Chamaecyparis obtusa</t>
    <phoneticPr fontId="1" type="noConversion"/>
  </si>
  <si>
    <t>Fine-root trait plasticity of beech (Fagus sylvatica)and spruce (Picea abies)forests on two contrasting soils</t>
    <phoneticPr fontId="1" type="noConversion"/>
  </si>
  <si>
    <t>Root functional parameters predict ﬁne root decomposability at the community level</t>
    <phoneticPr fontId="1" type="noConversion"/>
  </si>
  <si>
    <t>Fine root dynamics along an elevational gradient in the southern Appalachian Mountains, USA</t>
    <phoneticPr fontId="1" type="noConversion"/>
  </si>
  <si>
    <t>Rhizosphere bacteria are more strongly related to plant root traits than fungi in temperate montane forests: insights from closed and open forest patches along an elevational gradient</t>
    <phoneticPr fontId="1" type="noConversion"/>
  </si>
  <si>
    <t>Two dimensions define the variation of fine root traits across plant communities under the joint influence of ecological succession and annual mowing</t>
    <phoneticPr fontId="1" type="noConversion"/>
  </si>
  <si>
    <t>Fine-root responses to fertilization reveal multiple nutrient limitation in a lowland tropical forest</t>
    <phoneticPr fontId="1" type="noConversion"/>
  </si>
  <si>
    <t>Fine root dynamics in relation to nutrients in oligotrophic Bornean rain forest soils</t>
    <phoneticPr fontId="1" type="noConversion"/>
  </si>
  <si>
    <t>Size‑dependent growth strategy and allometry, but not complementarity, as major drivers of fine‑root biomass and productivity across warm‑temperate forests</t>
    <phoneticPr fontId="1" type="noConversion"/>
  </si>
  <si>
    <t>Biomass, Morphology, and Dynamics of the Fine Root System Across a 3,000-M Elevation Gradient on Mt. Kilimanjaro</t>
    <phoneticPr fontId="1" type="noConversion"/>
  </si>
  <si>
    <t>Biomass, morphology and nutrient contents of ﬁne roots in four Norway spruce stands</t>
    <phoneticPr fontId="1" type="noConversion"/>
  </si>
  <si>
    <t>Soil carbon and associated bacterial community shifts driven by ﬁne root traits along a chronosequence of Moso bamboo (Phyllostachys edulis) plantations in subtropical China</t>
    <phoneticPr fontId="1" type="noConversion"/>
  </si>
  <si>
    <t>Size classes of root diameter and mycorrhizal fungal colonization in two temperate grassland communities</t>
    <phoneticPr fontId="1" type="noConversion"/>
  </si>
  <si>
    <t>Rapid responses of root traits and productivity to phosphorus and cation additions in a tropical lowland forest in Amazonia</t>
    <phoneticPr fontId="1" type="noConversion"/>
  </si>
  <si>
    <t>Multiple phosphorus acquisition strategies adopted by fine roots in low-fertility soils in Central Amazonia</t>
    <phoneticPr fontId="1" type="noConversion"/>
  </si>
  <si>
    <t>Home-field advantage of litter decomposition differs between leaves and fine roots</t>
    <phoneticPr fontId="1" type="noConversion"/>
  </si>
  <si>
    <t>Fine root biomass and morphology in a temperate forest are influenced more by the nitrogen treatment approach than the rate</t>
    <phoneticPr fontId="1" type="noConversion"/>
  </si>
  <si>
    <t>Effects of nitrogen addition on root traits and soil nitrogen in the long-term restored grasslands</t>
    <phoneticPr fontId="1" type="noConversion"/>
  </si>
  <si>
    <t>Vertical fine-root distributions in five subalpine forest types shifts with soil properties across environmental gradients</t>
    <phoneticPr fontId="1" type="noConversion"/>
  </si>
  <si>
    <t>Soil and fine roots ecological stoichiometry in different vegetation restoration stages in a karst area, southwest China</t>
    <phoneticPr fontId="1" type="noConversion"/>
  </si>
  <si>
    <t>Changes in arbuscular mycorrhizal associations and fine root traits in sites under different plant successional phases in southern Brazil</t>
    <phoneticPr fontId="1" type="noConversion"/>
  </si>
  <si>
    <t>Fine root biomass and morphology in an age-sequence of post-agricultural Pinus sylvestris L. stands</t>
    <phoneticPr fontId="1" type="noConversion"/>
  </si>
  <si>
    <t>Variations in fine root dynamics and turnover rates in five forest types in northeastern China</t>
    <phoneticPr fontId="1" type="noConversion"/>
  </si>
  <si>
    <t>Investment in Fine Roots and Arbuscular Mycorrhizal Fungi Decrease During Succession in Three Brazilian Ecosystems</t>
    <phoneticPr fontId="1" type="noConversion"/>
  </si>
  <si>
    <t>Potassium fertilization affects the distribution of fine roots but does not change ectomycorrhizal community structure</t>
    <phoneticPr fontId="1" type="noConversion"/>
  </si>
  <si>
    <t>Non-Linear Relationships between Fine Root Functional Traits and Biomass in Different Semi-Arid Ecosystems on the Loess Plateau of China</t>
    <phoneticPr fontId="1" type="noConversion"/>
  </si>
  <si>
    <t>Above- and belowground dynamics of plant community succession following abandonment of farmland on the Loess Plateau, China</t>
    <phoneticPr fontId="1" type="noConversion"/>
  </si>
  <si>
    <t>Fine Root Growth Increases in Response to Nitrogen Addition in Phosphorus-limited Northern Hardwood Forests</t>
    <phoneticPr fontId="1" type="noConversion"/>
  </si>
  <si>
    <t>Effects of water and nutrient availability on ﬁne root growth in eastern Amazonian forest regrowth, Brazil</t>
    <phoneticPr fontId="1" type="noConversion"/>
  </si>
  <si>
    <t>Increase in soil aggregate stability along a Mediterranean successional gradient in severely eroded gully bed ecosystems: combined effects of soil, root traits and plant community characteristics</t>
    <phoneticPr fontId="1" type="noConversion"/>
  </si>
  <si>
    <t>Fine roots benefit soil physical properties key to mitigate soil detachment capacity following the restoration of eroded land</t>
    <phoneticPr fontId="1" type="noConversion"/>
  </si>
  <si>
    <t>Individual Versus Combined Effects of Warming, Elevated CO2 and Drought on Grassland Water Uptake and Fine Root Traits</t>
    <phoneticPr fontId="1" type="noConversion"/>
  </si>
  <si>
    <t>Effects of land‑use change and disturbance on the fine root biomass, dynamics, morphology, and related C and N fluxes to the soil of forest ecosystems at different elevations at Mt. Kilimanjaro (Tanzania)</t>
    <phoneticPr fontId="1" type="noConversion"/>
  </si>
  <si>
    <t>Spatial distribution of fine root traits in relation to soil properties and aggregate stability of intensively managed Moso bamboo (Phyllostachys edulis) plantations in subtropical China</t>
    <phoneticPr fontId="1" type="noConversion"/>
  </si>
  <si>
    <t>Different responses of leaf and root economics spectrum to grazing time at the community level in desert steppe, China</t>
    <phoneticPr fontId="1" type="noConversion"/>
  </si>
  <si>
    <t>Linkages between root traits, soil fungi and aggregate stability in tropical plant communities along a successional vegetation gradient</t>
    <phoneticPr fontId="1" type="noConversion"/>
  </si>
  <si>
    <t>Characteristics and Influencing Factors of Ecological Stoichiometry of Shrub Fine Roots in the Alpine Region of Northwest China</t>
    <phoneticPr fontId="1" type="noConversion"/>
  </si>
  <si>
    <t>Early season precipitation accounts for the variability of ﬁne-root traits in a Tibetan alpine grassland</t>
    <phoneticPr fontId="1" type="noConversion"/>
  </si>
  <si>
    <t>Fine Root Growth and Vertical Distribution in Response to Elevated CO2,Warming and Drought in a Mixed Heathland–Grassland</t>
    <phoneticPr fontId="1" type="noConversion"/>
  </si>
  <si>
    <t>Disentangling root responses to climate change in a semiarid grassland</t>
    <phoneticPr fontId="1" type="noConversion"/>
  </si>
  <si>
    <t>Degradation of Root Community Traits as Indicator for Transformation of Tropical Lowland Rain Forests into Oil Palm and Rubber Plantations</t>
    <phoneticPr fontId="1" type="noConversion"/>
  </si>
  <si>
    <t>Response of the fine root system in a Norway spruce stand to 13 years of reduced atmospheric nitrogen and acidity input</t>
    <phoneticPr fontId="1" type="noConversion"/>
  </si>
  <si>
    <t>Nutrient Limitation in Three Lowland Tropical Forests in Southern China Receiving High Nitrogen Deposition: Insights from Fine Root Responses to Nutrient Additions</t>
    <phoneticPr fontId="1" type="noConversion"/>
  </si>
  <si>
    <t>Soil properties and root traits are important factors driving rhizosphere soil bacterial and fungal community variations in alpine Rhododendron nitidulum shrub ecosystems along an altitudinal gradient</t>
    <phoneticPr fontId="1" type="noConversion"/>
  </si>
  <si>
    <t>Relationships among plant litter, fine roots, and soil organic C and N across an aridity gradient in northern Patagonia, Argentina</t>
    <phoneticPr fontId="1" type="noConversion"/>
  </si>
  <si>
    <t>PLANTS OF DISTINCT SUCCESSIONAL STAGES HAVE DIFFERENT STRATEGIES FOR NUTRIENT ACQUISITION IN AN ATLANTIC RAIN FOREST ECOSYSTEM</t>
    <phoneticPr fontId="1" type="noConversion"/>
  </si>
  <si>
    <t>Quantifying the Effects of Root and Soil Properties on Soil Detachment Capacity in Agricultural Land Use of Southern China</t>
    <phoneticPr fontId="1" type="noConversion"/>
  </si>
  <si>
    <t>Soil acidiﬁcation alters root morphology, increases root biomass but reduces root decomposition in an alpine grassland</t>
    <phoneticPr fontId="1" type="noConversion"/>
  </si>
  <si>
    <t>Carbon and nutrient stocks in roots of forests at different altitudes in the Ecuadorian Andes</t>
    <phoneticPr fontId="1" type="noConversion"/>
  </si>
  <si>
    <t>Response of root nutrient resorption strategies to rhizosphere soil microbial nutrient utilization along Robinia pseudoacacia plantation chronosequence</t>
    <phoneticPr fontId="1" type="noConversion"/>
  </si>
  <si>
    <t>Experimental warming and its legacy effects on root dynamics following two hurricane disturbances in a wet tropical forest</t>
    <phoneticPr fontId="1" type="noConversion"/>
  </si>
  <si>
    <t>Chemical, physical, and biochemical soil properties and plant roots as affected by native and exotic plants in Neotropical arid zones</t>
    <phoneticPr fontId="1" type="noConversion"/>
  </si>
  <si>
    <t>Inﬂuence of temperature and soil nitrogen and phosphorus availabilities on ﬁne-root productivity in tropical rainforests on Mount Kinabalu, Borneo</t>
    <phoneticPr fontId="1" type="noConversion"/>
  </si>
  <si>
    <t>Root respiration in temperate mountain grasslands differing in land use</t>
    <phoneticPr fontId="1" type="noConversion"/>
  </si>
  <si>
    <t>Increased soil aggregate stability is strongly correlated with root and soil properties along a gradient of secondary succession on the Loess Plateau</t>
    <phoneticPr fontId="1" type="noConversion"/>
  </si>
  <si>
    <t>Responses of Soil, Heterotrophic, and Autotrophic Respiration to Experimental Open-Field Soil Warming in a Cool-Temperate Deciduous Forest</t>
    <phoneticPr fontId="1" type="noConversion"/>
  </si>
  <si>
    <t>The effects of water availability on root growth and morphology in an Amazon rainforest</t>
    <phoneticPr fontId="1" type="noConversion"/>
  </si>
  <si>
    <t>Grassland root functional parameters vary according to acommunity-level resource acquisition–conservation trade-off</t>
    <phoneticPr fontId="1" type="noConversion"/>
  </si>
  <si>
    <t>Root distribution and herbage production under different management regimes of mountain grassland</t>
    <phoneticPr fontId="1" type="noConversion"/>
  </si>
  <si>
    <t>Effects of slash retention and wood ash addition on ﬁne root biomass and production and fungal mycelium in a Norway spruce stand in SW Sweden</t>
    <phoneticPr fontId="1" type="noConversion"/>
  </si>
  <si>
    <t>Species mixtures enhance fine root biomass but inhibit root decay under throughfall manipulation in young natural boreal forests</t>
    <phoneticPr fontId="1" type="noConversion"/>
  </si>
  <si>
    <t>Fine root dynamics responses to nitrogen addition depend on root order, soil layer, and experimental duration in a subtropical forest</t>
    <phoneticPr fontId="1" type="noConversion"/>
  </si>
  <si>
    <t>Effects of elevated atmospheric COz on fine root production and activity in an intact temperate forest ecosystem</t>
    <phoneticPr fontId="1" type="noConversion"/>
  </si>
  <si>
    <t>Root properties of vegetation communities and their impact on the erosion resistance of river dikes</t>
    <phoneticPr fontId="1" type="noConversion"/>
  </si>
  <si>
    <t>Root Morphological Characteristics of Secondary Forest Communities in South Subtropical Coastal Sandy Land</t>
    <phoneticPr fontId="1" type="noConversion"/>
  </si>
  <si>
    <t>Root distribution in typical sites of Lijiang ecotone and their relationship to soil properties</t>
    <phoneticPr fontId="1" type="noConversion"/>
  </si>
  <si>
    <t>Effects of tree species diversity on fine-root biomass and morphological characteristics in sub- tropical Castanopsis carlesii forests</t>
    <phoneticPr fontId="1" type="noConversion"/>
  </si>
  <si>
    <t>Variation in biomass allocation and root functional parameters in response to fire history in Brazilian savannas</t>
    <phoneticPr fontId="1" type="noConversion"/>
  </si>
  <si>
    <t>Vertical root distribution and biomass allocation along proglacial chronosequences in Central Switzerland</t>
    <phoneticPr fontId="1" type="noConversion"/>
  </si>
  <si>
    <t>Root-associated fungal communities are inﬂuenced more by soils than by plant-host root traits in a Chinese tropical forest</t>
    <phoneticPr fontId="1" type="noConversion"/>
  </si>
  <si>
    <t>Fine root dynamics along an elevational gradient in tropical Amazonian and Andean forests</t>
    <phoneticPr fontId="1" type="noConversion"/>
  </si>
  <si>
    <t>Forest conversion impacts on the ﬁne and coarse root system, and soil organic matter in tropical lowlands of Sumatera (Indonesia)</t>
    <phoneticPr fontId="1" type="noConversion"/>
  </si>
  <si>
    <t>ID</t>
    <phoneticPr fontId="1" type="noConversion"/>
  </si>
  <si>
    <t>0.5 mm</t>
    <phoneticPr fontId="1" type="noConversion"/>
  </si>
  <si>
    <t>1-3 order</t>
    <phoneticPr fontId="1" type="noConversion"/>
  </si>
  <si>
    <t>2 mm</t>
    <phoneticPr fontId="1" type="noConversion"/>
  </si>
  <si>
    <t>1-3 order</t>
    <phoneticPr fontId="1" type="noConversion"/>
  </si>
  <si>
    <t>Vertical distribution of Wine roots in relation to soil factors in Pinus tabulaeformis Carr. forest of the Loess Plateau of China</t>
    <phoneticPr fontId="1" type="noConversion"/>
  </si>
  <si>
    <t>DOI</t>
    <phoneticPr fontId="1" type="noConversion"/>
  </si>
  <si>
    <t>https://doi.org/10.1111/btp.12556</t>
  </si>
  <si>
    <t>https://doi.org/10.1007/s00468-002-0206-2</t>
    <phoneticPr fontId="1" type="noConversion"/>
  </si>
  <si>
    <t>https://doi.org/10.1007/s10021-017-0131-2</t>
  </si>
  <si>
    <t>https://doi.org/10.1111/j.1365-2486.2006.01144.x</t>
  </si>
  <si>
    <r>
      <t>Long</t>
    </r>
    <r>
      <rPr>
        <sz val="11"/>
        <color theme="1"/>
        <rFont val="等线"/>
        <family val="3"/>
        <charset val="134"/>
      </rPr>
      <t>‐</t>
    </r>
    <r>
      <rPr>
        <sz val="11"/>
        <color theme="1"/>
        <rFont val="Times New Roman"/>
        <family val="1"/>
      </rPr>
      <t>term warming effects on root morphology, root mass distribution, and microbial activity in two dry tundra plant communities in northern Sweden</t>
    </r>
    <phoneticPr fontId="1" type="noConversion"/>
  </si>
  <si>
    <t>https://doi.org/10.1111/j.1469-8137.2007.02231.x</t>
  </si>
  <si>
    <t>https://doi.org/10.1007/s11104-007-9204-x</t>
  </si>
  <si>
    <t>https://doi.org/10.1016/j.envexpbot.2020.103991</t>
    <phoneticPr fontId="1" type="noConversion"/>
  </si>
  <si>
    <t>https://doi.org/10.2980/17-3-3359</t>
  </si>
  <si>
    <t>https://doi.org/10.1007/s00442-014-2912-z</t>
  </si>
  <si>
    <t>https://doi.org/10.1007/s00374-008-0342-y</t>
  </si>
  <si>
    <t>https://doi.org/10.1007/s10021-024-00941-w</t>
  </si>
  <si>
    <t>https://doi.org/10.1007/s00442-023-05353-6</t>
  </si>
  <si>
    <t>https://doi.org/10.1016/s0378-1127(03)00226-3</t>
  </si>
  <si>
    <t>https://doi.org/10.1007/s11104-020-04515-2</t>
  </si>
  <si>
    <t>https://doi.org/10.1007/s11104-017-3529-x</t>
  </si>
  <si>
    <t>https://doi.org/10.1007/s11104-015-2647-6</t>
  </si>
  <si>
    <t>https://doi.org/10.1111/1365-2745.12953</t>
  </si>
  <si>
    <t>https://doi.org/10.1111/jvs.12405</t>
  </si>
  <si>
    <t>https://doi.org/10.1016/j.foreco.2006.01.003</t>
  </si>
  <si>
    <t>https://doi.org/10.1029/2011gb004082</t>
  </si>
  <si>
    <t>https://doi.org/10.1016/j.still.2011.02.008</t>
  </si>
  <si>
    <t>https://doi.org/10.1080/15230430.2020.1859720</t>
  </si>
  <si>
    <t>https://doi.org/10.1111/1365-2435.14654</t>
  </si>
  <si>
    <t>https://doi.org/10.1007/s11104-019-04353-x</t>
  </si>
  <si>
    <t>https://doi.org/10.1111/nph.18821</t>
  </si>
  <si>
    <t>https://doi.org/10.1080/01904160701628940</t>
    <phoneticPr fontId="1" type="noConversion"/>
  </si>
  <si>
    <t>https://doi.org/10.17221/142/2021-pse</t>
  </si>
  <si>
    <t>https://doi.org/10.1007/s11258-013-0215-9</t>
  </si>
  <si>
    <t>https://doi.org/10.1111/1365-2745.13786</t>
  </si>
  <si>
    <t>https://doi.org/10.1016/j.agee.2008.10.023</t>
  </si>
  <si>
    <t>https://doi.org/10.1007/s11104-020-04706-x</t>
  </si>
  <si>
    <r>
      <t xml:space="preserve"> </t>
    </r>
    <r>
      <rPr>
        <sz val="11"/>
        <color theme="1"/>
        <rFont val="Cambria"/>
        <family val="1"/>
      </rPr>
      <t>https://doi.org/10.1016/j.ecolind.2021.108031</t>
    </r>
  </si>
  <si>
    <t>https://doi.org/10.3389/fevo.2023.1132248</t>
  </si>
  <si>
    <t>https://doi.org/10.1093/jpe/rtae072</t>
  </si>
  <si>
    <t>https://doi.org/10.1111/j.1469-8137.2010.03299.x</t>
  </si>
  <si>
    <t>https://doi.org/10.1111/nph.16517</t>
  </si>
  <si>
    <t>https://doi.org/10.1007/s11104-016-3168-7</t>
  </si>
  <si>
    <t>https://doi.org/10.1007/s11104-019-03963-9</t>
  </si>
  <si>
    <t>https://doi.org/10.1111/nph.17154</t>
  </si>
  <si>
    <t>https://doi.org/10.1111/oik.10412</t>
  </si>
  <si>
    <t>https://doi.org/10.3390/d16120748</t>
  </si>
  <si>
    <t>https://doi.org/10.1007/978-94-011-0455-5_16</t>
  </si>
  <si>
    <t>https://doi.org/10.1016/j.foreco.2007.12.017</t>
  </si>
  <si>
    <t>https://doi.org/10.1007/s00442-015-3413-4</t>
  </si>
  <si>
    <t>https://doi.org/10.1046/j.1365-2486.2000.00374.x</t>
  </si>
  <si>
    <t>https://doi.org/10.1007/s11104-020-04479-3</t>
  </si>
  <si>
    <t>https://doi.org/10.1007/s11104-008-9670-9</t>
  </si>
  <si>
    <t>https://doi.org/10.22541/au.169563245.52466467/v1</t>
  </si>
  <si>
    <t>https://doi.org/10.1007/s11104-017-3499-z</t>
  </si>
  <si>
    <t>https://doi.org/10.1007/s11104-023-06449-x</t>
  </si>
  <si>
    <t>https://doi.org/10.1007/s10021-015-9948-8</t>
  </si>
  <si>
    <t>https://doi.org/10.1007/s11284-016-1425-0</t>
  </si>
  <si>
    <t>https://doi.org/10.3390/f13111788</t>
  </si>
  <si>
    <t>https://doi.org/10.1016/j.scitotenv.2024.176952</t>
  </si>
  <si>
    <t>https://doi.org/10.1016/j.foreco.2016.07.038</t>
  </si>
  <si>
    <t>https://doi.org/10.1111/1365-2745.12537</t>
  </si>
  <si>
    <t>https://doi.org/10.3389/fpls.2018.00098</t>
  </si>
  <si>
    <t>https://doi.org/10.1111/j.1469-8137.1990.tb00518.x</t>
  </si>
  <si>
    <t>https://doi.org/10.1086/701353</t>
  </si>
  <si>
    <t>https://doi.org/10.1371/journal.pone.0138077</t>
  </si>
  <si>
    <t>https://doi.org/10.1007/s10021-021-00735-4</t>
  </si>
  <si>
    <t>https://doi.org/10.3389/fpls.2020.00013</t>
  </si>
  <si>
    <t>https://doi.org/10.1016/j.jenvman.2019.109694</t>
  </si>
  <si>
    <t>https://doi.org/10.1017/s0266467407004002</t>
  </si>
  <si>
    <t>https://doi.org/10.3390/f15071226</t>
  </si>
  <si>
    <t>https://doi.org/10.1111/pce.15274</t>
  </si>
  <si>
    <t>https://doi.org/10.1002/esp.3970</t>
  </si>
  <si>
    <t>https://doi.org/10.1007/s00442-017-4044-8</t>
  </si>
  <si>
    <t>https://doi.org/10.1007/s11104-008-9773-3</t>
  </si>
  <si>
    <t>https://doi.org/10.1007/s13595-016-0556-3</t>
  </si>
  <si>
    <t>https://doi.org/10.1111/1365-2435.14514</t>
  </si>
  <si>
    <t>https://doi.org/10.1007/s11676-019-01065-x</t>
  </si>
  <si>
    <t>https://doi.org/10.1016/j.envpol.2020.115016</t>
  </si>
  <si>
    <t>https://doi.org/10.1007/s00374-019-01386-3</t>
  </si>
  <si>
    <t>https://doi.org/10.1007/s11104-016-3148-y</t>
  </si>
  <si>
    <t>https://doi.org/10.1890/14-1362.1</t>
  </si>
  <si>
    <t>https://doi.org/10.1016/j.ecoleng.2019.105671</t>
  </si>
  <si>
    <t>https://doi.org/10.1016/j.scitotenv.2022.161048</t>
  </si>
  <si>
    <t>https://doi.org/10.1007/s11258-025-01499-w</t>
  </si>
  <si>
    <t>https://doi.org/10.1016/j.foreco.2021.119053</t>
  </si>
  <si>
    <t>https://doi.org/10.1111/gcb.15870</t>
  </si>
  <si>
    <t>https://doi.org/10.1016/j.scitotenv.2020.142333</t>
  </si>
  <si>
    <t>https://doi.org/10.1007/s11104-010-0598-5</t>
  </si>
  <si>
    <t>https://doi.org/10.1111/j.1744-7429.2011.00781.x</t>
  </si>
  <si>
    <t>https://doi.org/10.1007/s00572-008-0202-5</t>
  </si>
  <si>
    <t>https://doi.org/10.1017/s0266467414000078</t>
  </si>
  <si>
    <t>https://doi.org/10.1016/j.still.2022.105528</t>
  </si>
  <si>
    <t>https://doi.org/10.2139/ssrn.4525574</t>
  </si>
  <si>
    <t>https://doi.org/10.1007/s11104-006-9179-z</t>
  </si>
  <si>
    <t>https://doi.org/10.1371/journal.pone.0082661</t>
  </si>
  <si>
    <t>https://doi.org/10.1038/s41598-021-83151-x</t>
  </si>
  <si>
    <t>https://doi.org/10.1007/s11515-006-0039-2</t>
  </si>
  <si>
    <t>DOI: 10.3969 /j.issn.1000-1379.2019.11.015</t>
  </si>
  <si>
    <t>https://doi.org/10.3390/f13101740</t>
  </si>
  <si>
    <t>https://doi.org/10.1186/s12870-024-06016-1</t>
  </si>
  <si>
    <t>https://doi.org/10.1007/s11104-025-07514-3</t>
  </si>
  <si>
    <r>
      <t xml:space="preserve">DOI: </t>
    </r>
    <r>
      <rPr>
        <sz val="11"/>
        <color theme="1"/>
        <rFont val="Cambria"/>
        <family val="1"/>
      </rPr>
      <t>10.13651/j.cnki.fjnykj.2023.08.003</t>
    </r>
  </si>
  <si>
    <t>DOI: 10.5846 /stxb201303130407</t>
  </si>
  <si>
    <r>
      <t>DOI:</t>
    </r>
    <r>
      <rPr>
        <sz val="10.5"/>
        <color theme="1"/>
        <rFont val="Times New Roman"/>
        <family val="1"/>
      </rPr>
      <t xml:space="preserve"> </t>
    </r>
    <r>
      <rPr>
        <sz val="11"/>
        <color theme="1"/>
        <rFont val="Cambria"/>
        <family val="1"/>
      </rPr>
      <t>10.3969 /j.issn.1000-1379.2019.11.015</t>
    </r>
  </si>
  <si>
    <t>pH</t>
  </si>
  <si>
    <t>Soil N:P</t>
  </si>
  <si>
    <t xml:space="preserve">N:P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</si>
</sst>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Cambria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0.5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7" fillId="0" borderId="0" xfId="0" applyNumberFormat="1" applyFont="1" applyAlignment="1"/>
    <xf numFmtId="0" fontId="0" fillId="0" borderId="0" xfId="0" applyAlignment="1"/>
    <xf numFmtId="0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Data!$AB$1</c:f>
              <c:strCache>
                <c:ptCount val="1"/>
                <c:pt idx="0">
                  <c:v>RD_mm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43694947506561682"/>
                  <c:y val="-0.4161275153105861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Data!$Y$2:$Y$323</c:f>
              <c:numCache>
                <c:formatCode>General</c:formatCode>
                <c:ptCount val="322"/>
                <c:pt idx="0">
                  <c:v>0.20411998265592479</c:v>
                </c:pt>
                <c:pt idx="1">
                  <c:v>0.27875360095282892</c:v>
                </c:pt>
                <c:pt idx="3">
                  <c:v>0</c:v>
                </c:pt>
                <c:pt idx="4">
                  <c:v>0.34242268082220628</c:v>
                </c:pt>
                <c:pt idx="21">
                  <c:v>0.80617997398388719</c:v>
                </c:pt>
                <c:pt idx="22">
                  <c:v>0.41497334797081797</c:v>
                </c:pt>
                <c:pt idx="23">
                  <c:v>0.3222192947339193</c:v>
                </c:pt>
                <c:pt idx="24">
                  <c:v>0.25527250510330607</c:v>
                </c:pt>
                <c:pt idx="25">
                  <c:v>0.70757017609793638</c:v>
                </c:pt>
                <c:pt idx="26">
                  <c:v>0.97772360528884772</c:v>
                </c:pt>
                <c:pt idx="27">
                  <c:v>0.85733249643126852</c:v>
                </c:pt>
                <c:pt idx="33">
                  <c:v>-0.33348201944511913</c:v>
                </c:pt>
                <c:pt idx="34">
                  <c:v>-0.1830961606243397</c:v>
                </c:pt>
                <c:pt idx="35">
                  <c:v>-0.16685288808721482</c:v>
                </c:pt>
                <c:pt idx="36">
                  <c:v>0.10890312766731332</c:v>
                </c:pt>
                <c:pt idx="40">
                  <c:v>0.16620802512358573</c:v>
                </c:pt>
                <c:pt idx="45">
                  <c:v>-0.85387196432176193</c:v>
                </c:pt>
                <c:pt idx="46">
                  <c:v>-0.85387196432176193</c:v>
                </c:pt>
                <c:pt idx="47">
                  <c:v>0.27875360095282892</c:v>
                </c:pt>
                <c:pt idx="48">
                  <c:v>0.20411998265592479</c:v>
                </c:pt>
                <c:pt idx="49">
                  <c:v>0.34242268082220628</c:v>
                </c:pt>
                <c:pt idx="50">
                  <c:v>0.23044892137827391</c:v>
                </c:pt>
                <c:pt idx="57">
                  <c:v>0.60422605308446997</c:v>
                </c:pt>
                <c:pt idx="58">
                  <c:v>0.29225607135647602</c:v>
                </c:pt>
                <c:pt idx="59">
                  <c:v>0.33645973384852951</c:v>
                </c:pt>
                <c:pt idx="60">
                  <c:v>0.49968708261840383</c:v>
                </c:pt>
                <c:pt idx="61">
                  <c:v>0.11394335230683679</c:v>
                </c:pt>
                <c:pt idx="62">
                  <c:v>0.3979400086720376</c:v>
                </c:pt>
                <c:pt idx="67">
                  <c:v>0.47129171105893858</c:v>
                </c:pt>
                <c:pt idx="68">
                  <c:v>0.80617997398388719</c:v>
                </c:pt>
                <c:pt idx="69">
                  <c:v>0.77085201164214423</c:v>
                </c:pt>
                <c:pt idx="76">
                  <c:v>0.44715803134221921</c:v>
                </c:pt>
                <c:pt idx="77">
                  <c:v>0.70624200077272392</c:v>
                </c:pt>
                <c:pt idx="78">
                  <c:v>0.66629293618862395</c:v>
                </c:pt>
                <c:pt idx="79">
                  <c:v>0.56685519007954532</c:v>
                </c:pt>
                <c:pt idx="80">
                  <c:v>0.24002486938978987</c:v>
                </c:pt>
                <c:pt idx="81">
                  <c:v>0.58958772460512454</c:v>
                </c:pt>
                <c:pt idx="82">
                  <c:v>0.6020599913279624</c:v>
                </c:pt>
                <c:pt idx="83">
                  <c:v>0.65321251377534373</c:v>
                </c:pt>
                <c:pt idx="84">
                  <c:v>0.61278385671973545</c:v>
                </c:pt>
                <c:pt idx="85">
                  <c:v>0.64345267648618742</c:v>
                </c:pt>
                <c:pt idx="86">
                  <c:v>0.51851393987788741</c:v>
                </c:pt>
                <c:pt idx="87">
                  <c:v>0.43136376415898736</c:v>
                </c:pt>
                <c:pt idx="88">
                  <c:v>0.91671886633072963</c:v>
                </c:pt>
                <c:pt idx="89">
                  <c:v>0.85211959931076686</c:v>
                </c:pt>
                <c:pt idx="90">
                  <c:v>0.77129638399723588</c:v>
                </c:pt>
                <c:pt idx="91">
                  <c:v>0.85211959931076686</c:v>
                </c:pt>
                <c:pt idx="92">
                  <c:v>0.64345267648618742</c:v>
                </c:pt>
                <c:pt idx="93">
                  <c:v>1.1702617153949575</c:v>
                </c:pt>
                <c:pt idx="94">
                  <c:v>1.2278867046136734</c:v>
                </c:pt>
                <c:pt idx="95">
                  <c:v>-0.11350927482751812</c:v>
                </c:pt>
                <c:pt idx="96">
                  <c:v>1.0374264979406236</c:v>
                </c:pt>
                <c:pt idx="97">
                  <c:v>1.1583624920952498</c:v>
                </c:pt>
                <c:pt idx="98">
                  <c:v>0.98407703390283086</c:v>
                </c:pt>
                <c:pt idx="99">
                  <c:v>0.91855453055027347</c:v>
                </c:pt>
                <c:pt idx="116">
                  <c:v>0.10380372095595687</c:v>
                </c:pt>
                <c:pt idx="117">
                  <c:v>0.19312459835446161</c:v>
                </c:pt>
                <c:pt idx="118">
                  <c:v>0.13987908640123647</c:v>
                </c:pt>
                <c:pt idx="120">
                  <c:v>1.0060379549973173</c:v>
                </c:pt>
                <c:pt idx="140">
                  <c:v>0.26717172840301384</c:v>
                </c:pt>
                <c:pt idx="141">
                  <c:v>-0.53760200210104392</c:v>
                </c:pt>
                <c:pt idx="155">
                  <c:v>0.24551266781414982</c:v>
                </c:pt>
                <c:pt idx="158">
                  <c:v>0.3010299956639812</c:v>
                </c:pt>
                <c:pt idx="159">
                  <c:v>7.9181246047624818E-2</c:v>
                </c:pt>
                <c:pt idx="160">
                  <c:v>0</c:v>
                </c:pt>
                <c:pt idx="161">
                  <c:v>0.25527250510330607</c:v>
                </c:pt>
                <c:pt idx="162">
                  <c:v>0.67394199863408777</c:v>
                </c:pt>
                <c:pt idx="163">
                  <c:v>0.41497334797081797</c:v>
                </c:pt>
                <c:pt idx="164">
                  <c:v>0.76342799356293722</c:v>
                </c:pt>
                <c:pt idx="165">
                  <c:v>0.37297824622858189</c:v>
                </c:pt>
                <c:pt idx="166">
                  <c:v>0.10696527078562154</c:v>
                </c:pt>
                <c:pt idx="167">
                  <c:v>-0.21924817867863386</c:v>
                </c:pt>
                <c:pt idx="168">
                  <c:v>-5.8551231536350959E-2</c:v>
                </c:pt>
                <c:pt idx="169">
                  <c:v>6.862031004636579E-2</c:v>
                </c:pt>
                <c:pt idx="170">
                  <c:v>-0.2818950039433103</c:v>
                </c:pt>
                <c:pt idx="171">
                  <c:v>-0.38256516221097864</c:v>
                </c:pt>
                <c:pt idx="172">
                  <c:v>-0.4542583116270803</c:v>
                </c:pt>
                <c:pt idx="173">
                  <c:v>-0.39211047080190686</c:v>
                </c:pt>
                <c:pt idx="174">
                  <c:v>-0.48902051059145751</c:v>
                </c:pt>
                <c:pt idx="175">
                  <c:v>-9.1080475137925665E-2</c:v>
                </c:pt>
                <c:pt idx="176">
                  <c:v>-0.31292920689995352</c:v>
                </c:pt>
                <c:pt idx="177">
                  <c:v>-0.14223300428068039</c:v>
                </c:pt>
                <c:pt idx="178">
                  <c:v>-0.55396125273053731</c:v>
                </c:pt>
                <c:pt idx="179">
                  <c:v>-0.3551269395286481</c:v>
                </c:pt>
                <c:pt idx="190">
                  <c:v>-0.3010299956639812</c:v>
                </c:pt>
                <c:pt idx="191">
                  <c:v>-0.17392519729917355</c:v>
                </c:pt>
                <c:pt idx="192">
                  <c:v>-0.11918640771920865</c:v>
                </c:pt>
                <c:pt idx="193">
                  <c:v>4.9218022670181653E-2</c:v>
                </c:pt>
                <c:pt idx="195">
                  <c:v>0.27875360095282892</c:v>
                </c:pt>
                <c:pt idx="196">
                  <c:v>0.14612803567823801</c:v>
                </c:pt>
                <c:pt idx="197">
                  <c:v>0.3222192947339193</c:v>
                </c:pt>
                <c:pt idx="198">
                  <c:v>0.50514997831990605</c:v>
                </c:pt>
                <c:pt idx="199">
                  <c:v>0.96378782734555524</c:v>
                </c:pt>
                <c:pt idx="200">
                  <c:v>0.77815125038364363</c:v>
                </c:pt>
                <c:pt idx="201">
                  <c:v>0.3222192947339193</c:v>
                </c:pt>
                <c:pt idx="202">
                  <c:v>0.44715803134221921</c:v>
                </c:pt>
                <c:pt idx="203">
                  <c:v>0.54406804435027567</c:v>
                </c:pt>
                <c:pt idx="204">
                  <c:v>0.41497334797081797</c:v>
                </c:pt>
                <c:pt idx="205">
                  <c:v>0.74818802700620035</c:v>
                </c:pt>
                <c:pt idx="217">
                  <c:v>0.63346845557958653</c:v>
                </c:pt>
                <c:pt idx="218">
                  <c:v>0.7323937598229685</c:v>
                </c:pt>
                <c:pt idx="219">
                  <c:v>0.74818802700620035</c:v>
                </c:pt>
                <c:pt idx="220">
                  <c:v>0.81954393554186866</c:v>
                </c:pt>
                <c:pt idx="221">
                  <c:v>-0.3979400086720376</c:v>
                </c:pt>
                <c:pt idx="222">
                  <c:v>-0.52287874528033762</c:v>
                </c:pt>
                <c:pt idx="223">
                  <c:v>0.3010299956639812</c:v>
                </c:pt>
                <c:pt idx="224">
                  <c:v>0.47712125471966244</c:v>
                </c:pt>
                <c:pt idx="225">
                  <c:v>-6.0480747381381476E-2</c:v>
                </c:pt>
                <c:pt idx="226">
                  <c:v>0.54406804435027567</c:v>
                </c:pt>
                <c:pt idx="231">
                  <c:v>1</c:v>
                </c:pt>
                <c:pt idx="232">
                  <c:v>0.87506126339170009</c:v>
                </c:pt>
                <c:pt idx="233">
                  <c:v>0.62324929039790045</c:v>
                </c:pt>
                <c:pt idx="234">
                  <c:v>0.26951294421791633</c:v>
                </c:pt>
                <c:pt idx="250">
                  <c:v>0.17609125905568124</c:v>
                </c:pt>
                <c:pt idx="251">
                  <c:v>0.38021124171160603</c:v>
                </c:pt>
                <c:pt idx="252">
                  <c:v>0.13672056715640679</c:v>
                </c:pt>
                <c:pt idx="253">
                  <c:v>0.50514997831990605</c:v>
                </c:pt>
                <c:pt idx="254">
                  <c:v>4.9218022670181653E-2</c:v>
                </c:pt>
                <c:pt idx="259">
                  <c:v>-0.46852108295774486</c:v>
                </c:pt>
                <c:pt idx="260">
                  <c:v>-0.48148606012211248</c:v>
                </c:pt>
                <c:pt idx="261">
                  <c:v>-0.38721614328026455</c:v>
                </c:pt>
                <c:pt idx="262">
                  <c:v>-0.58502665202918203</c:v>
                </c:pt>
                <c:pt idx="263">
                  <c:v>-0.28399665636520083</c:v>
                </c:pt>
                <c:pt idx="264">
                  <c:v>-0.58502665202918203</c:v>
                </c:pt>
                <c:pt idx="265">
                  <c:v>-0.65757731917779372</c:v>
                </c:pt>
                <c:pt idx="266">
                  <c:v>-0.55284196865778079</c:v>
                </c:pt>
                <c:pt idx="269">
                  <c:v>0.29885307640970665</c:v>
                </c:pt>
                <c:pt idx="270">
                  <c:v>0.20411998265592479</c:v>
                </c:pt>
                <c:pt idx="271">
                  <c:v>0.6020599913279624</c:v>
                </c:pt>
                <c:pt idx="272">
                  <c:v>0.59106460702649921</c:v>
                </c:pt>
                <c:pt idx="273">
                  <c:v>1.1883659260631483</c:v>
                </c:pt>
                <c:pt idx="278">
                  <c:v>0.93449845124356767</c:v>
                </c:pt>
                <c:pt idx="279">
                  <c:v>0.97634997900327347</c:v>
                </c:pt>
                <c:pt idx="280">
                  <c:v>0.49136169383427269</c:v>
                </c:pt>
                <c:pt idx="281">
                  <c:v>0.43136376415898736</c:v>
                </c:pt>
                <c:pt idx="282">
                  <c:v>0.43136376415898736</c:v>
                </c:pt>
                <c:pt idx="283">
                  <c:v>0.3222192947339193</c:v>
                </c:pt>
                <c:pt idx="286">
                  <c:v>0.33041377334919086</c:v>
                </c:pt>
                <c:pt idx="287">
                  <c:v>0.42324587393680785</c:v>
                </c:pt>
                <c:pt idx="288">
                  <c:v>0.51321760006793893</c:v>
                </c:pt>
                <c:pt idx="289">
                  <c:v>0.6020599913279624</c:v>
                </c:pt>
                <c:pt idx="302">
                  <c:v>-0.21028838302002142</c:v>
                </c:pt>
                <c:pt idx="303">
                  <c:v>-6.4677267340025449E-2</c:v>
                </c:pt>
                <c:pt idx="304">
                  <c:v>0.39117085023245929</c:v>
                </c:pt>
                <c:pt idx="305">
                  <c:v>0.17844109170437925</c:v>
                </c:pt>
                <c:pt idx="306">
                  <c:v>0.28482642999243507</c:v>
                </c:pt>
                <c:pt idx="307">
                  <c:v>0.3461336883257447</c:v>
                </c:pt>
                <c:pt idx="308">
                  <c:v>0.34801689003083852</c:v>
                </c:pt>
                <c:pt idx="309">
                  <c:v>4.9012835534536871E-2</c:v>
                </c:pt>
                <c:pt idx="310">
                  <c:v>-0.29172689607426022</c:v>
                </c:pt>
                <c:pt idx="311">
                  <c:v>-0.50852781615454934</c:v>
                </c:pt>
                <c:pt idx="312">
                  <c:v>0.72865428500939544</c:v>
                </c:pt>
                <c:pt idx="313">
                  <c:v>0.61871183629746096</c:v>
                </c:pt>
                <c:pt idx="314">
                  <c:v>0.5715634804694999</c:v>
                </c:pt>
                <c:pt idx="315">
                  <c:v>-0.12020243073598987</c:v>
                </c:pt>
                <c:pt idx="316">
                  <c:v>9.4468458026188459E-2</c:v>
                </c:pt>
                <c:pt idx="317">
                  <c:v>-0.15263737276575418</c:v>
                </c:pt>
                <c:pt idx="318">
                  <c:v>-2.7546461654475024E-3</c:v>
                </c:pt>
                <c:pt idx="319">
                  <c:v>-7.1076926217061714E-2</c:v>
                </c:pt>
                <c:pt idx="320">
                  <c:v>-0.53050047600544681</c:v>
                </c:pt>
                <c:pt idx="321">
                  <c:v>-0.48652628902254996</c:v>
                </c:pt>
              </c:numCache>
            </c:numRef>
          </c:xVal>
          <c:yVal>
            <c:numRef>
              <c:f>Data!$AE$2:$AE$323</c:f>
              <c:numCache>
                <c:formatCode>General</c:formatCode>
                <c:ptCount val="322"/>
                <c:pt idx="0">
                  <c:v>0.50514997831990605</c:v>
                </c:pt>
                <c:pt idx="1">
                  <c:v>0.65321251377534373</c:v>
                </c:pt>
                <c:pt idx="2">
                  <c:v>1.173186268412274</c:v>
                </c:pt>
                <c:pt idx="3">
                  <c:v>0.90794852161227224</c:v>
                </c:pt>
                <c:pt idx="4">
                  <c:v>1.0051805125037803</c:v>
                </c:pt>
                <c:pt idx="5">
                  <c:v>1.0492180226701815</c:v>
                </c:pt>
                <c:pt idx="6">
                  <c:v>1.0530784434834197</c:v>
                </c:pt>
                <c:pt idx="13">
                  <c:v>1.0413926851582251</c:v>
                </c:pt>
                <c:pt idx="14">
                  <c:v>0.96848294855393513</c:v>
                </c:pt>
                <c:pt idx="15">
                  <c:v>1.0293837776852097</c:v>
                </c:pt>
                <c:pt idx="16">
                  <c:v>1.0293837776852097</c:v>
                </c:pt>
                <c:pt idx="17">
                  <c:v>1.0927206446840991</c:v>
                </c:pt>
                <c:pt idx="18">
                  <c:v>1.0145205387579237</c:v>
                </c:pt>
                <c:pt idx="19">
                  <c:v>0.87332060181539872</c:v>
                </c:pt>
                <c:pt idx="20">
                  <c:v>0.98587535730839371</c:v>
                </c:pt>
                <c:pt idx="21">
                  <c:v>0.87576524582547299</c:v>
                </c:pt>
                <c:pt idx="22">
                  <c:v>0.67507863432694415</c:v>
                </c:pt>
                <c:pt idx="23">
                  <c:v>1.2436908450042699</c:v>
                </c:pt>
                <c:pt idx="24">
                  <c:v>1.0095566096874802</c:v>
                </c:pt>
                <c:pt idx="25">
                  <c:v>0.9044347617538343</c:v>
                </c:pt>
                <c:pt idx="26">
                  <c:v>0.39794012511761245</c:v>
                </c:pt>
                <c:pt idx="27">
                  <c:v>0.79453524022477073</c:v>
                </c:pt>
                <c:pt idx="33">
                  <c:v>0.76922958173659373</c:v>
                </c:pt>
                <c:pt idx="34">
                  <c:v>1.1861083798132053</c:v>
                </c:pt>
                <c:pt idx="35">
                  <c:v>1.2462523122993221</c:v>
                </c:pt>
                <c:pt idx="36">
                  <c:v>1.082066934285113</c:v>
                </c:pt>
                <c:pt idx="37">
                  <c:v>-2.4115635155869387E-2</c:v>
                </c:pt>
                <c:pt idx="38">
                  <c:v>-0.12220001432801407</c:v>
                </c:pt>
                <c:pt idx="39">
                  <c:v>-0.13933417991913954</c:v>
                </c:pt>
                <c:pt idx="40">
                  <c:v>0.96240880084174185</c:v>
                </c:pt>
                <c:pt idx="41">
                  <c:v>1.2253092817258628</c:v>
                </c:pt>
                <c:pt idx="51">
                  <c:v>0.82713771686511028</c:v>
                </c:pt>
                <c:pt idx="52">
                  <c:v>1.3069315162226316</c:v>
                </c:pt>
                <c:pt idx="53">
                  <c:v>1.2153178706130034</c:v>
                </c:pt>
                <c:pt idx="54">
                  <c:v>1.1846491347202694</c:v>
                </c:pt>
                <c:pt idx="55">
                  <c:v>0.85061879229517312</c:v>
                </c:pt>
                <c:pt idx="56">
                  <c:v>0.88713565279797191</c:v>
                </c:pt>
                <c:pt idx="61">
                  <c:v>1.1003705451175629</c:v>
                </c:pt>
                <c:pt idx="62">
                  <c:v>1.1430148002540952</c:v>
                </c:pt>
                <c:pt idx="63">
                  <c:v>1.1643528557844371</c:v>
                </c:pt>
                <c:pt idx="64">
                  <c:v>1.1789769472931695</c:v>
                </c:pt>
                <c:pt idx="65">
                  <c:v>1.1702617153949575</c:v>
                </c:pt>
                <c:pt idx="66">
                  <c:v>1.2253092817258628</c:v>
                </c:pt>
                <c:pt idx="72">
                  <c:v>0.80140371001735511</c:v>
                </c:pt>
                <c:pt idx="73">
                  <c:v>0.86746748785905148</c:v>
                </c:pt>
                <c:pt idx="74">
                  <c:v>0.9493900066449128</c:v>
                </c:pt>
                <c:pt idx="77">
                  <c:v>1.0441226545589701</c:v>
                </c:pt>
                <c:pt idx="78">
                  <c:v>1.0158677420428517</c:v>
                </c:pt>
                <c:pt idx="79">
                  <c:v>0.99482675292666156</c:v>
                </c:pt>
                <c:pt idx="80">
                  <c:v>0.8294967497201825</c:v>
                </c:pt>
                <c:pt idx="81">
                  <c:v>0.92240413369843099</c:v>
                </c:pt>
                <c:pt idx="82">
                  <c:v>1.1689183153946934</c:v>
                </c:pt>
                <c:pt idx="83">
                  <c:v>1.2314695904306814</c:v>
                </c:pt>
                <c:pt idx="84">
                  <c:v>1.092620303350345</c:v>
                </c:pt>
                <c:pt idx="85">
                  <c:v>1.0416180649843993</c:v>
                </c:pt>
                <c:pt idx="86">
                  <c:v>1.1538584439901567</c:v>
                </c:pt>
                <c:pt idx="87">
                  <c:v>1.0989896394011773</c:v>
                </c:pt>
                <c:pt idx="88">
                  <c:v>0.84754020922280593</c:v>
                </c:pt>
                <c:pt idx="89">
                  <c:v>0.91157811122696175</c:v>
                </c:pt>
                <c:pt idx="90">
                  <c:v>0.78194426961257169</c:v>
                </c:pt>
                <c:pt idx="91">
                  <c:v>0.72664140090857865</c:v>
                </c:pt>
                <c:pt idx="122">
                  <c:v>0.57749179983722532</c:v>
                </c:pt>
                <c:pt idx="123">
                  <c:v>0.99913054128737111</c:v>
                </c:pt>
                <c:pt idx="124">
                  <c:v>1.1986570869544226</c:v>
                </c:pt>
                <c:pt idx="125">
                  <c:v>1.1072099696478683</c:v>
                </c:pt>
                <c:pt idx="135">
                  <c:v>1.2624510897304295</c:v>
                </c:pt>
                <c:pt idx="136">
                  <c:v>1.2304489213782739</c:v>
                </c:pt>
                <c:pt idx="137">
                  <c:v>1.2013971243204515</c:v>
                </c:pt>
                <c:pt idx="138">
                  <c:v>1.1875207208364631</c:v>
                </c:pt>
                <c:pt idx="139">
                  <c:v>0.85125834871907524</c:v>
                </c:pt>
                <c:pt idx="147">
                  <c:v>0.93500315145365476</c:v>
                </c:pt>
                <c:pt idx="148">
                  <c:v>0.81954393554186866</c:v>
                </c:pt>
                <c:pt idx="149">
                  <c:v>0.49136169383427269</c:v>
                </c:pt>
                <c:pt idx="155">
                  <c:v>1.110589710299249</c:v>
                </c:pt>
                <c:pt idx="156">
                  <c:v>0.49136169383427269</c:v>
                </c:pt>
                <c:pt idx="157">
                  <c:v>1.1205739312058498</c:v>
                </c:pt>
                <c:pt idx="158">
                  <c:v>1.1931245983544616</c:v>
                </c:pt>
                <c:pt idx="159">
                  <c:v>1.1172712956557642</c:v>
                </c:pt>
                <c:pt idx="160">
                  <c:v>0.99913054128737111</c:v>
                </c:pt>
                <c:pt idx="165">
                  <c:v>1.0106547964846362</c:v>
                </c:pt>
                <c:pt idx="166">
                  <c:v>0.86761766767468618</c:v>
                </c:pt>
                <c:pt idx="167">
                  <c:v>0.86761766767468618</c:v>
                </c:pt>
                <c:pt idx="168">
                  <c:v>0.75582502323623124</c:v>
                </c:pt>
                <c:pt idx="169">
                  <c:v>0.76372156723964491</c:v>
                </c:pt>
                <c:pt idx="170">
                  <c:v>0.98321637770869619</c:v>
                </c:pt>
                <c:pt idx="171">
                  <c:v>0.93588250137528406</c:v>
                </c:pt>
                <c:pt idx="172">
                  <c:v>0.77530338465321247</c:v>
                </c:pt>
                <c:pt idx="173">
                  <c:v>0.75582502323623124</c:v>
                </c:pt>
                <c:pt idx="174">
                  <c:v>0.75582502323623124</c:v>
                </c:pt>
                <c:pt idx="175">
                  <c:v>1.0364620111944585</c:v>
                </c:pt>
                <c:pt idx="176">
                  <c:v>0.9539270005569257</c:v>
                </c:pt>
                <c:pt idx="177">
                  <c:v>1.0528523978032833</c:v>
                </c:pt>
                <c:pt idx="178">
                  <c:v>0.98791149163632386</c:v>
                </c:pt>
                <c:pt idx="179">
                  <c:v>1.1432802948482761</c:v>
                </c:pt>
                <c:pt idx="187">
                  <c:v>1.1875207208364631</c:v>
                </c:pt>
                <c:pt idx="188">
                  <c:v>1.0899051114393981</c:v>
                </c:pt>
                <c:pt idx="189">
                  <c:v>1.0170333392987803</c:v>
                </c:pt>
                <c:pt idx="190">
                  <c:v>1.354108439147401</c:v>
                </c:pt>
                <c:pt idx="191">
                  <c:v>1.3636119798921444</c:v>
                </c:pt>
                <c:pt idx="192">
                  <c:v>1.3729120029701065</c:v>
                </c:pt>
                <c:pt idx="193">
                  <c:v>1.4216039268698311</c:v>
                </c:pt>
                <c:pt idx="195">
                  <c:v>0.84509804001425681</c:v>
                </c:pt>
                <c:pt idx="196">
                  <c:v>0.65321251377534373</c:v>
                </c:pt>
                <c:pt idx="206">
                  <c:v>1.1967160221539419</c:v>
                </c:pt>
                <c:pt idx="207">
                  <c:v>1.2215394218114703</c:v>
                </c:pt>
                <c:pt idx="208">
                  <c:v>1.1511767194328417</c:v>
                </c:pt>
                <c:pt idx="209">
                  <c:v>1.0509807008675864</c:v>
                </c:pt>
                <c:pt idx="210">
                  <c:v>1.1927678292690744</c:v>
                </c:pt>
                <c:pt idx="211">
                  <c:v>1.1555197385810627</c:v>
                </c:pt>
                <c:pt idx="212">
                  <c:v>1.1401254314333871</c:v>
                </c:pt>
                <c:pt idx="213">
                  <c:v>1.121836483384177</c:v>
                </c:pt>
                <c:pt idx="214">
                  <c:v>1.0537209544040942</c:v>
                </c:pt>
                <c:pt idx="215">
                  <c:v>1.0454481627557892</c:v>
                </c:pt>
                <c:pt idx="216">
                  <c:v>1.1123951758969322</c:v>
                </c:pt>
                <c:pt idx="220">
                  <c:v>1.1172712956557642</c:v>
                </c:pt>
                <c:pt idx="231">
                  <c:v>0.93449845124356767</c:v>
                </c:pt>
                <c:pt idx="232">
                  <c:v>1.0293837776852097</c:v>
                </c:pt>
                <c:pt idx="233">
                  <c:v>1.0899051114393981</c:v>
                </c:pt>
                <c:pt idx="269">
                  <c:v>0.9956351945975499</c:v>
                </c:pt>
                <c:pt idx="270">
                  <c:v>1.0530784434834197</c:v>
                </c:pt>
                <c:pt idx="280">
                  <c:v>1.0253058652647702</c:v>
                </c:pt>
                <c:pt idx="281">
                  <c:v>1.0718820073061255</c:v>
                </c:pt>
                <c:pt idx="282">
                  <c:v>1.0681858617461617</c:v>
                </c:pt>
                <c:pt idx="283">
                  <c:v>1.2528530309798931</c:v>
                </c:pt>
                <c:pt idx="285">
                  <c:v>0.91381385238371671</c:v>
                </c:pt>
                <c:pt idx="286">
                  <c:v>0.69983772586724569</c:v>
                </c:pt>
                <c:pt idx="287">
                  <c:v>0.90036712865647028</c:v>
                </c:pt>
                <c:pt idx="288">
                  <c:v>0.91487181754005042</c:v>
                </c:pt>
                <c:pt idx="289">
                  <c:v>1.0170333392987803</c:v>
                </c:pt>
                <c:pt idx="290">
                  <c:v>1.0211892990699381</c:v>
                </c:pt>
                <c:pt idx="291">
                  <c:v>1.0285712526925377</c:v>
                </c:pt>
                <c:pt idx="292">
                  <c:v>1.0232524596337116</c:v>
                </c:pt>
                <c:pt idx="293">
                  <c:v>1.0261245167454502</c:v>
                </c:pt>
                <c:pt idx="294">
                  <c:v>1.0224283711854865</c:v>
                </c:pt>
                <c:pt idx="295">
                  <c:v>1.1351326513767748</c:v>
                </c:pt>
                <c:pt idx="302">
                  <c:v>1.0441439625625535</c:v>
                </c:pt>
                <c:pt idx="303">
                  <c:v>1.2723977743115731</c:v>
                </c:pt>
                <c:pt idx="304">
                  <c:v>1.0106374401706932</c:v>
                </c:pt>
                <c:pt idx="305">
                  <c:v>1.0945510320593346</c:v>
                </c:pt>
                <c:pt idx="306">
                  <c:v>1.1361063946626939</c:v>
                </c:pt>
                <c:pt idx="307">
                  <c:v>1.1961961056949177</c:v>
                </c:pt>
                <c:pt idx="308">
                  <c:v>1.1821887589985747</c:v>
                </c:pt>
                <c:pt idx="309">
                  <c:v>1.2600515881182897</c:v>
                </c:pt>
                <c:pt idx="310">
                  <c:v>1.2274977944948933</c:v>
                </c:pt>
                <c:pt idx="311">
                  <c:v>1.2927594879276685</c:v>
                </c:pt>
                <c:pt idx="312">
                  <c:v>0.92349298447280381</c:v>
                </c:pt>
                <c:pt idx="313">
                  <c:v>0.88035667366874826</c:v>
                </c:pt>
                <c:pt idx="314">
                  <c:v>0.83578733228739199</c:v>
                </c:pt>
                <c:pt idx="315">
                  <c:v>0.89427325812645475</c:v>
                </c:pt>
                <c:pt idx="316">
                  <c:v>0.98121787556772988</c:v>
                </c:pt>
                <c:pt idx="317">
                  <c:v>1.2001579065875851</c:v>
                </c:pt>
                <c:pt idx="318">
                  <c:v>1.0080396267326484</c:v>
                </c:pt>
                <c:pt idx="319">
                  <c:v>1.235920690416733</c:v>
                </c:pt>
                <c:pt idx="320">
                  <c:v>1.1352114208922113</c:v>
                </c:pt>
                <c:pt idx="321">
                  <c:v>1.1085745724757086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02-4337-B9A3-3A4BB8A99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6020560"/>
        <c:axId val="1136019576"/>
      </c:scatterChart>
      <c:valAx>
        <c:axId val="1136020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36019576"/>
        <c:crosses val="autoZero"/>
        <c:crossBetween val="midCat"/>
      </c:valAx>
      <c:valAx>
        <c:axId val="1136019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360205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RNC_mg g-1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1.6657480314960629E-2"/>
                  <c:y val="-0.2087718722659667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Sheet1!$V$2:$V$323</c:f>
              <c:numCache>
                <c:formatCode>General</c:formatCode>
                <c:ptCount val="322"/>
                <c:pt idx="0">
                  <c:v>2.6532125137753435</c:v>
                </c:pt>
                <c:pt idx="1">
                  <c:v>2.6532125137753435</c:v>
                </c:pt>
                <c:pt idx="2">
                  <c:v>3.255272505103306</c:v>
                </c:pt>
                <c:pt idx="3">
                  <c:v>3.1195857749617839</c:v>
                </c:pt>
                <c:pt idx="4">
                  <c:v>3.1195857749617839</c:v>
                </c:pt>
                <c:pt idx="5">
                  <c:v>3.287801729930226</c:v>
                </c:pt>
                <c:pt idx="6">
                  <c:v>2.5774917998372255</c:v>
                </c:pt>
                <c:pt idx="7">
                  <c:v>3.2574385668598138</c:v>
                </c:pt>
                <c:pt idx="8">
                  <c:v>3.1619666163640749</c:v>
                </c:pt>
                <c:pt idx="13">
                  <c:v>3.3710678622717363</c:v>
                </c:pt>
                <c:pt idx="14">
                  <c:v>3.4149733479708178</c:v>
                </c:pt>
                <c:pt idx="15">
                  <c:v>3.4149733479708178</c:v>
                </c:pt>
                <c:pt idx="16">
                  <c:v>3.5341530741850624</c:v>
                </c:pt>
                <c:pt idx="17">
                  <c:v>1.9185545305502736</c:v>
                </c:pt>
                <c:pt idx="18">
                  <c:v>1.9185545305502736</c:v>
                </c:pt>
                <c:pt idx="19">
                  <c:v>1.9185545305502736</c:v>
                </c:pt>
                <c:pt idx="20">
                  <c:v>1.9185545305502736</c:v>
                </c:pt>
                <c:pt idx="21">
                  <c:v>3.4791432479786129</c:v>
                </c:pt>
                <c:pt idx="22">
                  <c:v>3.3979400086720375</c:v>
                </c:pt>
                <c:pt idx="23">
                  <c:v>3.1139433523068369</c:v>
                </c:pt>
                <c:pt idx="24">
                  <c:v>2.9777236052888476</c:v>
                </c:pt>
                <c:pt idx="25">
                  <c:v>3.1846914308175989</c:v>
                </c:pt>
                <c:pt idx="26">
                  <c:v>3.2329961103921536</c:v>
                </c:pt>
                <c:pt idx="27">
                  <c:v>3.2787536009528289</c:v>
                </c:pt>
                <c:pt idx="33">
                  <c:v>2.5809249756756194</c:v>
                </c:pt>
                <c:pt idx="34">
                  <c:v>2.5809249756756194</c:v>
                </c:pt>
                <c:pt idx="35">
                  <c:v>2.5809249756756194</c:v>
                </c:pt>
                <c:pt idx="36">
                  <c:v>2.5809249756756194</c:v>
                </c:pt>
                <c:pt idx="37">
                  <c:v>2.8887409606828927</c:v>
                </c:pt>
                <c:pt idx="38">
                  <c:v>2.8887409606828927</c:v>
                </c:pt>
                <c:pt idx="39">
                  <c:v>2.8887409606828927</c:v>
                </c:pt>
                <c:pt idx="40">
                  <c:v>2.8887409606828927</c:v>
                </c:pt>
                <c:pt idx="41">
                  <c:v>3.4149733479708178</c:v>
                </c:pt>
                <c:pt idx="42">
                  <c:v>2.7673043174532732</c:v>
                </c:pt>
                <c:pt idx="43">
                  <c:v>2.7405205860536648</c:v>
                </c:pt>
                <c:pt idx="44">
                  <c:v>2.7035492982382303</c:v>
                </c:pt>
                <c:pt idx="45">
                  <c:v>3.4771212547196626</c:v>
                </c:pt>
                <c:pt idx="46">
                  <c:v>3.4771212547196626</c:v>
                </c:pt>
                <c:pt idx="47">
                  <c:v>2.7403626894942437</c:v>
                </c:pt>
                <c:pt idx="48">
                  <c:v>2.7403626894942437</c:v>
                </c:pt>
                <c:pt idx="49">
                  <c:v>2.7403626894942437</c:v>
                </c:pt>
                <c:pt idx="50">
                  <c:v>2.7403626894942437</c:v>
                </c:pt>
                <c:pt idx="51">
                  <c:v>2.8645110810583918</c:v>
                </c:pt>
                <c:pt idx="52">
                  <c:v>3.3352572564345317</c:v>
                </c:pt>
                <c:pt idx="53">
                  <c:v>3.3818367999983434</c:v>
                </c:pt>
                <c:pt idx="54">
                  <c:v>3.312811826212088</c:v>
                </c:pt>
                <c:pt idx="55">
                  <c:v>3.1826999033360424</c:v>
                </c:pt>
                <c:pt idx="56">
                  <c:v>3.1122697684172707</c:v>
                </c:pt>
                <c:pt idx="57">
                  <c:v>3.1922886125681202</c:v>
                </c:pt>
                <c:pt idx="58">
                  <c:v>3.1922886125681202</c:v>
                </c:pt>
                <c:pt idx="59">
                  <c:v>3.1922886125681202</c:v>
                </c:pt>
                <c:pt idx="60">
                  <c:v>3.1922886125681202</c:v>
                </c:pt>
                <c:pt idx="61">
                  <c:v>3.4983105537896004</c:v>
                </c:pt>
                <c:pt idx="62">
                  <c:v>3.4584867637982066</c:v>
                </c:pt>
                <c:pt idx="63">
                  <c:v>2.9294189257142929</c:v>
                </c:pt>
                <c:pt idx="64">
                  <c:v>2.9777236052888476</c:v>
                </c:pt>
                <c:pt idx="65">
                  <c:v>3.0413926851582249</c:v>
                </c:pt>
                <c:pt idx="66">
                  <c:v>2.9749719942980688</c:v>
                </c:pt>
                <c:pt idx="67">
                  <c:v>3.2681097298084785</c:v>
                </c:pt>
                <c:pt idx="70">
                  <c:v>3.3802112417116059</c:v>
                </c:pt>
                <c:pt idx="71">
                  <c:v>3.3802112417116059</c:v>
                </c:pt>
                <c:pt idx="72">
                  <c:v>3.2931414834509307</c:v>
                </c:pt>
                <c:pt idx="73">
                  <c:v>3.2931414834509307</c:v>
                </c:pt>
                <c:pt idx="74">
                  <c:v>3.2931414834509307</c:v>
                </c:pt>
                <c:pt idx="75">
                  <c:v>3.0421815945157662</c:v>
                </c:pt>
                <c:pt idx="76">
                  <c:v>2.6283889300503116</c:v>
                </c:pt>
                <c:pt idx="77">
                  <c:v>2.8946935897128512</c:v>
                </c:pt>
                <c:pt idx="78">
                  <c:v>2.8925258990030653</c:v>
                </c:pt>
                <c:pt idx="79">
                  <c:v>2.90589107515477</c:v>
                </c:pt>
                <c:pt idx="80">
                  <c:v>2.8590554364343883</c:v>
                </c:pt>
                <c:pt idx="81">
                  <c:v>2.8537850967383336</c:v>
                </c:pt>
                <c:pt idx="88">
                  <c:v>3.1401936785786311</c:v>
                </c:pt>
                <c:pt idx="89">
                  <c:v>3.1401936785786311</c:v>
                </c:pt>
                <c:pt idx="90">
                  <c:v>3.1401936785786311</c:v>
                </c:pt>
                <c:pt idx="91">
                  <c:v>3.1401936785786311</c:v>
                </c:pt>
                <c:pt idx="92">
                  <c:v>3.2041199826559246</c:v>
                </c:pt>
                <c:pt idx="93">
                  <c:v>3.2041199826559246</c:v>
                </c:pt>
                <c:pt idx="94">
                  <c:v>3.2041199826559246</c:v>
                </c:pt>
                <c:pt idx="100">
                  <c:v>2.7986506454452691</c:v>
                </c:pt>
                <c:pt idx="101">
                  <c:v>2.7986506454452691</c:v>
                </c:pt>
                <c:pt idx="102">
                  <c:v>2.7986506454452691</c:v>
                </c:pt>
                <c:pt idx="103">
                  <c:v>2.7986506454452691</c:v>
                </c:pt>
                <c:pt idx="104">
                  <c:v>2.7986506454452691</c:v>
                </c:pt>
                <c:pt idx="105">
                  <c:v>3.0421815945157662</c:v>
                </c:pt>
                <c:pt idx="116">
                  <c:v>2.4842998393467859</c:v>
                </c:pt>
                <c:pt idx="117">
                  <c:v>2.4842998393467859</c:v>
                </c:pt>
                <c:pt idx="118">
                  <c:v>2.4842998393467859</c:v>
                </c:pt>
                <c:pt idx="119">
                  <c:v>2.7075701760979363</c:v>
                </c:pt>
                <c:pt idx="120">
                  <c:v>3.1461280356782382</c:v>
                </c:pt>
                <c:pt idx="121">
                  <c:v>3.4460709357010049</c:v>
                </c:pt>
                <c:pt idx="122">
                  <c:v>3.2041199826559246</c:v>
                </c:pt>
                <c:pt idx="123">
                  <c:v>3.2041199826559246</c:v>
                </c:pt>
                <c:pt idx="124">
                  <c:v>3.2041199826559246</c:v>
                </c:pt>
                <c:pt idx="125">
                  <c:v>3.2041199826559246</c:v>
                </c:pt>
                <c:pt idx="126">
                  <c:v>2.9542425094393248</c:v>
                </c:pt>
                <c:pt idx="127">
                  <c:v>2.9542425094393248</c:v>
                </c:pt>
                <c:pt idx="128">
                  <c:v>2.9542425094393248</c:v>
                </c:pt>
                <c:pt idx="129">
                  <c:v>2.9542425094393248</c:v>
                </c:pt>
                <c:pt idx="130">
                  <c:v>2.9542425094393248</c:v>
                </c:pt>
                <c:pt idx="131">
                  <c:v>2.9881128402683519</c:v>
                </c:pt>
                <c:pt idx="132">
                  <c:v>2.9881128402683519</c:v>
                </c:pt>
                <c:pt idx="133">
                  <c:v>2.9881128402683519</c:v>
                </c:pt>
                <c:pt idx="134">
                  <c:v>3.0322157032979815</c:v>
                </c:pt>
                <c:pt idx="135">
                  <c:v>3.3251049829714074</c:v>
                </c:pt>
                <c:pt idx="136">
                  <c:v>3.3100557377508912</c:v>
                </c:pt>
                <c:pt idx="137">
                  <c:v>3.2999429000227671</c:v>
                </c:pt>
                <c:pt idx="138">
                  <c:v>3.1684974835230326</c:v>
                </c:pt>
                <c:pt idx="139">
                  <c:v>3.154119525515847</c:v>
                </c:pt>
                <c:pt idx="140">
                  <c:v>3.2681097298084785</c:v>
                </c:pt>
                <c:pt idx="141">
                  <c:v>2.4771212547196626</c:v>
                </c:pt>
                <c:pt idx="142">
                  <c:v>3.4771212547196626</c:v>
                </c:pt>
                <c:pt idx="143">
                  <c:v>3.4771212547196626</c:v>
                </c:pt>
                <c:pt idx="144">
                  <c:v>3.4771212547196626</c:v>
                </c:pt>
                <c:pt idx="145">
                  <c:v>3.4771212547196626</c:v>
                </c:pt>
                <c:pt idx="146">
                  <c:v>3.4771212547196626</c:v>
                </c:pt>
                <c:pt idx="147">
                  <c:v>2.6374897295125108</c:v>
                </c:pt>
                <c:pt idx="148">
                  <c:v>2.6857417386022635</c:v>
                </c:pt>
                <c:pt idx="149">
                  <c:v>2.6989700043360187</c:v>
                </c:pt>
                <c:pt idx="150">
                  <c:v>2.7874604745184151</c:v>
                </c:pt>
                <c:pt idx="151">
                  <c:v>2.5843312243675309</c:v>
                </c:pt>
                <c:pt idx="155">
                  <c:v>3.3010299956639813</c:v>
                </c:pt>
                <c:pt idx="156">
                  <c:v>2.8325089127062362</c:v>
                </c:pt>
                <c:pt idx="157">
                  <c:v>3.0374264979406238</c:v>
                </c:pt>
                <c:pt idx="158">
                  <c:v>3.284881714655453</c:v>
                </c:pt>
                <c:pt idx="159">
                  <c:v>3.284881714655453</c:v>
                </c:pt>
                <c:pt idx="160">
                  <c:v>3.284881714655453</c:v>
                </c:pt>
                <c:pt idx="161">
                  <c:v>2.8785217955012063</c:v>
                </c:pt>
                <c:pt idx="162">
                  <c:v>2.8796692056320534</c:v>
                </c:pt>
                <c:pt idx="163">
                  <c:v>2.8790958795000727</c:v>
                </c:pt>
                <c:pt idx="164">
                  <c:v>2.8796692056320534</c:v>
                </c:pt>
                <c:pt idx="165">
                  <c:v>2.6989700043360187</c:v>
                </c:pt>
                <c:pt idx="166">
                  <c:v>2.6989700043360187</c:v>
                </c:pt>
                <c:pt idx="167">
                  <c:v>2.5854607295085006</c:v>
                </c:pt>
                <c:pt idx="168">
                  <c:v>2.1760912590556813</c:v>
                </c:pt>
                <c:pt idx="169">
                  <c:v>2.1760912590556813</c:v>
                </c:pt>
                <c:pt idx="170">
                  <c:v>2.1760912590556813</c:v>
                </c:pt>
                <c:pt idx="171">
                  <c:v>2.1760912590556813</c:v>
                </c:pt>
                <c:pt idx="172">
                  <c:v>2.2631624649622166</c:v>
                </c:pt>
                <c:pt idx="173">
                  <c:v>2.0969100130080562</c:v>
                </c:pt>
                <c:pt idx="174">
                  <c:v>2.1182647260894796</c:v>
                </c:pt>
                <c:pt idx="175">
                  <c:v>2.1383026981662816</c:v>
                </c:pt>
                <c:pt idx="176">
                  <c:v>2.1139433523068369</c:v>
                </c:pt>
                <c:pt idx="177">
                  <c:v>2.1092409685882032</c:v>
                </c:pt>
                <c:pt idx="178">
                  <c:v>2.0969100130080562</c:v>
                </c:pt>
                <c:pt idx="179">
                  <c:v>2.0969100130080562</c:v>
                </c:pt>
                <c:pt idx="180">
                  <c:v>3.2041199826559246</c:v>
                </c:pt>
                <c:pt idx="181">
                  <c:v>3.2041199826559246</c:v>
                </c:pt>
                <c:pt idx="182">
                  <c:v>3.2041199826559246</c:v>
                </c:pt>
                <c:pt idx="183">
                  <c:v>3.2041199826559246</c:v>
                </c:pt>
                <c:pt idx="184">
                  <c:v>3.1670217957902564</c:v>
                </c:pt>
                <c:pt idx="185">
                  <c:v>3.1670217957902564</c:v>
                </c:pt>
                <c:pt idx="186">
                  <c:v>2.7730546933642626</c:v>
                </c:pt>
                <c:pt idx="187">
                  <c:v>3.2900346113625178</c:v>
                </c:pt>
                <c:pt idx="188">
                  <c:v>3.6989700043360187</c:v>
                </c:pt>
                <c:pt idx="189">
                  <c:v>3.6532125137753435</c:v>
                </c:pt>
                <c:pt idx="190">
                  <c:v>2.7075701760979363</c:v>
                </c:pt>
                <c:pt idx="191">
                  <c:v>2.7075701760979363</c:v>
                </c:pt>
                <c:pt idx="192">
                  <c:v>2.7075701760979363</c:v>
                </c:pt>
                <c:pt idx="193">
                  <c:v>2.7075701760979363</c:v>
                </c:pt>
                <c:pt idx="194">
                  <c:v>3.5185139398778875</c:v>
                </c:pt>
                <c:pt idx="195">
                  <c:v>2.6532125137753435</c:v>
                </c:pt>
                <c:pt idx="196">
                  <c:v>2.6532125137753435</c:v>
                </c:pt>
                <c:pt idx="197">
                  <c:v>3.3995006613146104</c:v>
                </c:pt>
                <c:pt idx="198">
                  <c:v>3.4336098433237181</c:v>
                </c:pt>
                <c:pt idx="199">
                  <c:v>3.3184807251745174</c:v>
                </c:pt>
                <c:pt idx="200">
                  <c:v>3.5165353738957994</c:v>
                </c:pt>
                <c:pt idx="201">
                  <c:v>3.3995006613146104</c:v>
                </c:pt>
                <c:pt idx="202">
                  <c:v>3.4336098433237181</c:v>
                </c:pt>
                <c:pt idx="203">
                  <c:v>3.3191060593097763</c:v>
                </c:pt>
                <c:pt idx="204">
                  <c:v>3.5165353738957994</c:v>
                </c:pt>
                <c:pt idx="205">
                  <c:v>3.4336098433237181</c:v>
                </c:pt>
                <c:pt idx="206">
                  <c:v>2.9294189257142929</c:v>
                </c:pt>
                <c:pt idx="207">
                  <c:v>3.0402066275747113</c:v>
                </c:pt>
                <c:pt idx="208">
                  <c:v>3.0402066275747113</c:v>
                </c:pt>
                <c:pt idx="209">
                  <c:v>3.0402066275747113</c:v>
                </c:pt>
                <c:pt idx="210">
                  <c:v>3.2214142378423385</c:v>
                </c:pt>
                <c:pt idx="211">
                  <c:v>3.2214142378423385</c:v>
                </c:pt>
                <c:pt idx="212">
                  <c:v>3.2214142378423385</c:v>
                </c:pt>
                <c:pt idx="213">
                  <c:v>3.245759355967277</c:v>
                </c:pt>
                <c:pt idx="214">
                  <c:v>3.245759355967277</c:v>
                </c:pt>
                <c:pt idx="215">
                  <c:v>3.0791812460476247</c:v>
                </c:pt>
                <c:pt idx="216">
                  <c:v>3.0791812460476247</c:v>
                </c:pt>
                <c:pt idx="217">
                  <c:v>2.7101173651118162</c:v>
                </c:pt>
                <c:pt idx="218">
                  <c:v>2.7101173651118162</c:v>
                </c:pt>
                <c:pt idx="219">
                  <c:v>2.7101173651118162</c:v>
                </c:pt>
                <c:pt idx="220">
                  <c:v>3.0216027160282422</c:v>
                </c:pt>
                <c:pt idx="221">
                  <c:v>3.3979400086720375</c:v>
                </c:pt>
                <c:pt idx="222">
                  <c:v>3.3979400086720375</c:v>
                </c:pt>
                <c:pt idx="223">
                  <c:v>3.3979400086720375</c:v>
                </c:pt>
                <c:pt idx="224">
                  <c:v>3.3979400086720375</c:v>
                </c:pt>
                <c:pt idx="225">
                  <c:v>2.9822712330395684</c:v>
                </c:pt>
                <c:pt idx="226">
                  <c:v>3.0374264979406238</c:v>
                </c:pt>
                <c:pt idx="228">
                  <c:v>2.8260748027008264</c:v>
                </c:pt>
                <c:pt idx="229">
                  <c:v>2.8260748027008264</c:v>
                </c:pt>
                <c:pt idx="230">
                  <c:v>2.8260748027008264</c:v>
                </c:pt>
                <c:pt idx="231">
                  <c:v>3.1760912590556813</c:v>
                </c:pt>
                <c:pt idx="232">
                  <c:v>3.1760912590556813</c:v>
                </c:pt>
                <c:pt idx="233">
                  <c:v>3.1760912590556813</c:v>
                </c:pt>
                <c:pt idx="234">
                  <c:v>3.2425414282983844</c:v>
                </c:pt>
                <c:pt idx="236">
                  <c:v>2.9030899869919438</c:v>
                </c:pt>
                <c:pt idx="237">
                  <c:v>2.9030899869919438</c:v>
                </c:pt>
                <c:pt idx="238">
                  <c:v>2.9030899869919438</c:v>
                </c:pt>
                <c:pt idx="239">
                  <c:v>2.9030899869919438</c:v>
                </c:pt>
                <c:pt idx="240">
                  <c:v>2.9030899869919438</c:v>
                </c:pt>
                <c:pt idx="241">
                  <c:v>3.2041199826559246</c:v>
                </c:pt>
                <c:pt idx="242">
                  <c:v>3.4374334437979712</c:v>
                </c:pt>
                <c:pt idx="243">
                  <c:v>3.4374334437979712</c:v>
                </c:pt>
                <c:pt idx="244">
                  <c:v>2.7450747915820575</c:v>
                </c:pt>
                <c:pt idx="245">
                  <c:v>2.7450747915820575</c:v>
                </c:pt>
                <c:pt idx="246">
                  <c:v>2.7450747915820575</c:v>
                </c:pt>
                <c:pt idx="247">
                  <c:v>2.7450747915820575</c:v>
                </c:pt>
                <c:pt idx="248">
                  <c:v>2.7450747915820575</c:v>
                </c:pt>
                <c:pt idx="249">
                  <c:v>2.7450747915820575</c:v>
                </c:pt>
                <c:pt idx="250">
                  <c:v>3.2898118391176214</c:v>
                </c:pt>
                <c:pt idx="251">
                  <c:v>3.2898118391176214</c:v>
                </c:pt>
                <c:pt idx="252">
                  <c:v>3.2898118391176214</c:v>
                </c:pt>
                <c:pt idx="253">
                  <c:v>3.2898118391176214</c:v>
                </c:pt>
                <c:pt idx="254">
                  <c:v>3.2427898094786767</c:v>
                </c:pt>
                <c:pt idx="255">
                  <c:v>3.3010299956639813</c:v>
                </c:pt>
                <c:pt idx="256">
                  <c:v>3.3010299956639813</c:v>
                </c:pt>
                <c:pt idx="271">
                  <c:v>3.2041199826559246</c:v>
                </c:pt>
                <c:pt idx="272">
                  <c:v>3.2041199826559246</c:v>
                </c:pt>
                <c:pt idx="273">
                  <c:v>3.1931245983544616</c:v>
                </c:pt>
                <c:pt idx="274">
                  <c:v>3.2494429614425822</c:v>
                </c:pt>
                <c:pt idx="275">
                  <c:v>3.3651134316275773</c:v>
                </c:pt>
                <c:pt idx="276">
                  <c:v>3.2617385473525378</c:v>
                </c:pt>
                <c:pt idx="277">
                  <c:v>3.3930484664167784</c:v>
                </c:pt>
                <c:pt idx="278">
                  <c:v>3.7244397233970745</c:v>
                </c:pt>
                <c:pt idx="279">
                  <c:v>3.4895366294820955</c:v>
                </c:pt>
                <c:pt idx="280">
                  <c:v>3.3424226808222062</c:v>
                </c:pt>
                <c:pt idx="281">
                  <c:v>3.3424226808222062</c:v>
                </c:pt>
                <c:pt idx="282">
                  <c:v>3.3424226808222062</c:v>
                </c:pt>
                <c:pt idx="283">
                  <c:v>3.3424226808222062</c:v>
                </c:pt>
                <c:pt idx="284">
                  <c:v>3.3609718837259357</c:v>
                </c:pt>
                <c:pt idx="285">
                  <c:v>2.6020599913279625</c:v>
                </c:pt>
                <c:pt idx="286">
                  <c:v>3.2787536009528289</c:v>
                </c:pt>
                <c:pt idx="287">
                  <c:v>3.2787536009528289</c:v>
                </c:pt>
                <c:pt idx="288">
                  <c:v>3.2787536009528289</c:v>
                </c:pt>
                <c:pt idx="289">
                  <c:v>3.2787536009528289</c:v>
                </c:pt>
                <c:pt idx="302">
                  <c:v>2.6537652190677998</c:v>
                </c:pt>
                <c:pt idx="303">
                  <c:v>2.6022358105064991</c:v>
                </c:pt>
                <c:pt idx="304">
                  <c:v>2.6004757505500442</c:v>
                </c:pt>
                <c:pt idx="305">
                  <c:v>2.5754878797028771</c:v>
                </c:pt>
                <c:pt idx="306">
                  <c:v>2.4699506043270487</c:v>
                </c:pt>
                <c:pt idx="307">
                  <c:v>2.5449020592857012</c:v>
                </c:pt>
                <c:pt idx="308">
                  <c:v>2.5193952188378281</c:v>
                </c:pt>
                <c:pt idx="309">
                  <c:v>2.398907105740002</c:v>
                </c:pt>
                <c:pt idx="310">
                  <c:v>2.3049871610252541</c:v>
                </c:pt>
                <c:pt idx="311">
                  <c:v>2.2381493622793251</c:v>
                </c:pt>
                <c:pt idx="312">
                  <c:v>2.7984485907729968</c:v>
                </c:pt>
                <c:pt idx="313">
                  <c:v>2.7741311032852329</c:v>
                </c:pt>
                <c:pt idx="314">
                  <c:v>2.6879671671907435</c:v>
                </c:pt>
                <c:pt idx="315">
                  <c:v>2.6988630936428861</c:v>
                </c:pt>
                <c:pt idx="316">
                  <c:v>2.6647266098984606</c:v>
                </c:pt>
                <c:pt idx="317">
                  <c:v>2.5509202652132612</c:v>
                </c:pt>
                <c:pt idx="318">
                  <c:v>2.4049379543640748</c:v>
                </c:pt>
                <c:pt idx="319">
                  <c:v>2.2947089101735592</c:v>
                </c:pt>
                <c:pt idx="320">
                  <c:v>2.304930725596285</c:v>
                </c:pt>
                <c:pt idx="321">
                  <c:v>2.1618863995363991</c:v>
                </c:pt>
              </c:numCache>
            </c:numRef>
          </c:xVal>
          <c:yVal>
            <c:numRef>
              <c:f>Sheet1!$AB$2:$AB$323</c:f>
              <c:numCache>
                <c:formatCode>General</c:formatCode>
                <c:ptCount val="322"/>
                <c:pt idx="5">
                  <c:v>-0.38721614328026455</c:v>
                </c:pt>
                <c:pt idx="9">
                  <c:v>-0.58502665202918203</c:v>
                </c:pt>
                <c:pt idx="10">
                  <c:v>-0.55595520408192367</c:v>
                </c:pt>
                <c:pt idx="11">
                  <c:v>-0.42021640338318983</c:v>
                </c:pt>
                <c:pt idx="12">
                  <c:v>-0.41793663708829126</c:v>
                </c:pt>
                <c:pt idx="13">
                  <c:v>-0.22184874961635639</c:v>
                </c:pt>
                <c:pt idx="14">
                  <c:v>-0.11350927482751812</c:v>
                </c:pt>
                <c:pt idx="15">
                  <c:v>-0.13667713987954411</c:v>
                </c:pt>
                <c:pt idx="16">
                  <c:v>-9.6910013008056392E-2</c:v>
                </c:pt>
                <c:pt idx="28">
                  <c:v>-0.25575389191047415</c:v>
                </c:pt>
                <c:pt idx="29">
                  <c:v>-0.28986231749294228</c:v>
                </c:pt>
                <c:pt idx="30">
                  <c:v>-0.28986231749294228</c:v>
                </c:pt>
                <c:pt idx="31">
                  <c:v>-0.37699843149717788</c:v>
                </c:pt>
                <c:pt idx="32">
                  <c:v>-0.53163494364421038</c:v>
                </c:pt>
                <c:pt idx="33">
                  <c:v>-0.37799332699319527</c:v>
                </c:pt>
                <c:pt idx="34">
                  <c:v>-0.37242933581945692</c:v>
                </c:pt>
                <c:pt idx="35">
                  <c:v>-0.29696669526631408</c:v>
                </c:pt>
                <c:pt idx="36">
                  <c:v>-0.32066296947920608</c:v>
                </c:pt>
                <c:pt idx="40">
                  <c:v>-0.54233194201906332</c:v>
                </c:pt>
                <c:pt idx="41">
                  <c:v>-0.11956020624475677</c:v>
                </c:pt>
                <c:pt idx="42">
                  <c:v>-1.322826573375516E-2</c:v>
                </c:pt>
                <c:pt idx="43">
                  <c:v>-8.7739243075051505E-3</c:v>
                </c:pt>
                <c:pt idx="44">
                  <c:v>-0.14874165128092473</c:v>
                </c:pt>
                <c:pt idx="47">
                  <c:v>-0.30618514611058323</c:v>
                </c:pt>
                <c:pt idx="48">
                  <c:v>-0.32257556229875256</c:v>
                </c:pt>
                <c:pt idx="49">
                  <c:v>-0.40340290437353976</c:v>
                </c:pt>
                <c:pt idx="50">
                  <c:v>-0.38174265515959854</c:v>
                </c:pt>
                <c:pt idx="51">
                  <c:v>-0.36367682576781135</c:v>
                </c:pt>
                <c:pt idx="52">
                  <c:v>-0.19260637742085598</c:v>
                </c:pt>
                <c:pt idx="53">
                  <c:v>-0.16331694836041039</c:v>
                </c:pt>
                <c:pt idx="54">
                  <c:v>-3.7199709522846736E-2</c:v>
                </c:pt>
                <c:pt idx="55">
                  <c:v>-0.40282891565324197</c:v>
                </c:pt>
                <c:pt idx="56">
                  <c:v>-0.44586350670241359</c:v>
                </c:pt>
                <c:pt idx="57">
                  <c:v>-0.40340290437353976</c:v>
                </c:pt>
                <c:pt idx="58">
                  <c:v>-0.27164621797877153</c:v>
                </c:pt>
                <c:pt idx="59">
                  <c:v>-0.36051351073141397</c:v>
                </c:pt>
                <c:pt idx="60">
                  <c:v>-0.40560744962457329</c:v>
                </c:pt>
                <c:pt idx="61">
                  <c:v>-0.14874165128092473</c:v>
                </c:pt>
                <c:pt idx="62">
                  <c:v>-0.22184874961635639</c:v>
                </c:pt>
                <c:pt idx="63">
                  <c:v>-0.36213517806581086</c:v>
                </c:pt>
                <c:pt idx="64">
                  <c:v>-0.26710387519111056</c:v>
                </c:pt>
                <c:pt idx="65">
                  <c:v>-0.29832410228805623</c:v>
                </c:pt>
                <c:pt idx="66">
                  <c:v>-0.33783264357172987</c:v>
                </c:pt>
                <c:pt idx="68">
                  <c:v>-0.65757731917779372</c:v>
                </c:pt>
                <c:pt idx="69">
                  <c:v>-0.74472749489669399</c:v>
                </c:pt>
                <c:pt idx="70">
                  <c:v>2.1189299069938092E-2</c:v>
                </c:pt>
                <c:pt idx="71">
                  <c:v>-0.16115090926274472</c:v>
                </c:pt>
                <c:pt idx="75">
                  <c:v>-0.17392519729917355</c:v>
                </c:pt>
                <c:pt idx="76">
                  <c:v>-0.20760831050174613</c:v>
                </c:pt>
                <c:pt idx="77">
                  <c:v>-0.16345091058020761</c:v>
                </c:pt>
                <c:pt idx="78">
                  <c:v>-8.4174390309755764E-2</c:v>
                </c:pt>
                <c:pt idx="79">
                  <c:v>-0.11251806550307103</c:v>
                </c:pt>
                <c:pt idx="80">
                  <c:v>-6.7102889140365718E-2</c:v>
                </c:pt>
                <c:pt idx="81">
                  <c:v>-2.0804033653500625E-2</c:v>
                </c:pt>
                <c:pt idx="82">
                  <c:v>-0.46267111601478594</c:v>
                </c:pt>
                <c:pt idx="83">
                  <c:v>-0.42510274445502139</c:v>
                </c:pt>
                <c:pt idx="84">
                  <c:v>-0.47647164538859715</c:v>
                </c:pt>
                <c:pt idx="85">
                  <c:v>-0.42648915503519735</c:v>
                </c:pt>
                <c:pt idx="86">
                  <c:v>-0.41282027635099561</c:v>
                </c:pt>
                <c:pt idx="87">
                  <c:v>-0.48592172498076491</c:v>
                </c:pt>
                <c:pt idx="92">
                  <c:v>-0.67394201253151143</c:v>
                </c:pt>
                <c:pt idx="93">
                  <c:v>-0.57495235093428987</c:v>
                </c:pt>
                <c:pt idx="94">
                  <c:v>-0.40912418506573578</c:v>
                </c:pt>
                <c:pt idx="95">
                  <c:v>-0.25963731050575611</c:v>
                </c:pt>
                <c:pt idx="96">
                  <c:v>-0.24412514432750865</c:v>
                </c:pt>
                <c:pt idx="97">
                  <c:v>-0.18708664335714442</c:v>
                </c:pt>
                <c:pt idx="98">
                  <c:v>-0.19382002601611281</c:v>
                </c:pt>
                <c:pt idx="99">
                  <c:v>-0.18045606445813131</c:v>
                </c:pt>
                <c:pt idx="105">
                  <c:v>-0.24412514432750865</c:v>
                </c:pt>
                <c:pt idx="106">
                  <c:v>-0.79423796375204991</c:v>
                </c:pt>
                <c:pt idx="107">
                  <c:v>-0.55709288852893135</c:v>
                </c:pt>
                <c:pt idx="108">
                  <c:v>-0.35714597657966096</c:v>
                </c:pt>
                <c:pt idx="109">
                  <c:v>-0.70227274597331912</c:v>
                </c:pt>
                <c:pt idx="110">
                  <c:v>-0.5035735397319705</c:v>
                </c:pt>
                <c:pt idx="111">
                  <c:v>-0.35864608076332838</c:v>
                </c:pt>
                <c:pt idx="112">
                  <c:v>-0.65222654761477972</c:v>
                </c:pt>
                <c:pt idx="113">
                  <c:v>-0.53398668954055273</c:v>
                </c:pt>
                <c:pt idx="114">
                  <c:v>-0.3677574785330463</c:v>
                </c:pt>
                <c:pt idx="116">
                  <c:v>-0.24412514432750865</c:v>
                </c:pt>
                <c:pt idx="117">
                  <c:v>-0.34678748622465633</c:v>
                </c:pt>
                <c:pt idx="118">
                  <c:v>-0.38721614328026455</c:v>
                </c:pt>
                <c:pt idx="119">
                  <c:v>-0.40782324260413316</c:v>
                </c:pt>
                <c:pt idx="122">
                  <c:v>8.2785370316450071E-2</c:v>
                </c:pt>
                <c:pt idx="123">
                  <c:v>0.11394335230683679</c:v>
                </c:pt>
                <c:pt idx="124">
                  <c:v>0.17609125905568124</c:v>
                </c:pt>
                <c:pt idx="125">
                  <c:v>0.20951501454263097</c:v>
                </c:pt>
                <c:pt idx="126">
                  <c:v>-0.44369749923271273</c:v>
                </c:pt>
                <c:pt idx="127">
                  <c:v>-0.34678748622465633</c:v>
                </c:pt>
                <c:pt idx="128">
                  <c:v>-0.36653154442041347</c:v>
                </c:pt>
                <c:pt idx="129">
                  <c:v>-0.30980391997148632</c:v>
                </c:pt>
                <c:pt idx="130">
                  <c:v>-0.26760624017703144</c:v>
                </c:pt>
                <c:pt idx="131">
                  <c:v>-0.48148606012211248</c:v>
                </c:pt>
                <c:pt idx="132">
                  <c:v>-0.36653154442041347</c:v>
                </c:pt>
                <c:pt idx="133">
                  <c:v>-0.26760624017703144</c:v>
                </c:pt>
                <c:pt idx="134">
                  <c:v>-0.92081875395237522</c:v>
                </c:pt>
                <c:pt idx="135">
                  <c:v>-0.21467016498923297</c:v>
                </c:pt>
                <c:pt idx="136">
                  <c:v>-0.16115090926274472</c:v>
                </c:pt>
                <c:pt idx="137">
                  <c:v>-0.15490195998574319</c:v>
                </c:pt>
                <c:pt idx="138">
                  <c:v>-4.0958607678906384E-2</c:v>
                </c:pt>
                <c:pt idx="139">
                  <c:v>-0.32790214206428259</c:v>
                </c:pt>
                <c:pt idx="140">
                  <c:v>-8.6186147616283335E-2</c:v>
                </c:pt>
                <c:pt idx="141">
                  <c:v>-3.6212172654444715E-2</c:v>
                </c:pt>
                <c:pt idx="142">
                  <c:v>-0.53760200210104392</c:v>
                </c:pt>
                <c:pt idx="143">
                  <c:v>-0.33724216831842591</c:v>
                </c:pt>
                <c:pt idx="144">
                  <c:v>-0.20760831050174613</c:v>
                </c:pt>
                <c:pt idx="145">
                  <c:v>-0.19382002601611281</c:v>
                </c:pt>
                <c:pt idx="146">
                  <c:v>-0.17392519729917355</c:v>
                </c:pt>
                <c:pt idx="149">
                  <c:v>0.15182182777623682</c:v>
                </c:pt>
                <c:pt idx="150">
                  <c:v>-0.43179827593300502</c:v>
                </c:pt>
                <c:pt idx="151">
                  <c:v>-0.59345981956604488</c:v>
                </c:pt>
                <c:pt idx="154">
                  <c:v>-0.20065945054641829</c:v>
                </c:pt>
                <c:pt idx="156">
                  <c:v>-0.60380065290426366</c:v>
                </c:pt>
                <c:pt idx="161">
                  <c:v>-0.65757731917779372</c:v>
                </c:pt>
                <c:pt idx="162">
                  <c:v>-0.60554831917378371</c:v>
                </c:pt>
                <c:pt idx="163">
                  <c:v>-0.63827216398240705</c:v>
                </c:pt>
                <c:pt idx="164">
                  <c:v>-0.57348873863542471</c:v>
                </c:pt>
                <c:pt idx="180">
                  <c:v>-0.82973828460504262</c:v>
                </c:pt>
                <c:pt idx="181">
                  <c:v>-0.86646109162978246</c:v>
                </c:pt>
                <c:pt idx="182">
                  <c:v>-0.63078414258985716</c:v>
                </c:pt>
                <c:pt idx="183">
                  <c:v>-0.52724355068278772</c:v>
                </c:pt>
                <c:pt idx="184">
                  <c:v>-0.45593195564972439</c:v>
                </c:pt>
                <c:pt idx="185">
                  <c:v>-3.6212172654444715E-2</c:v>
                </c:pt>
                <c:pt idx="186">
                  <c:v>-0.82390874094431876</c:v>
                </c:pt>
                <c:pt idx="194">
                  <c:v>-0.44369749923271273</c:v>
                </c:pt>
                <c:pt idx="217">
                  <c:v>7.9181246047624818E-2</c:v>
                </c:pt>
                <c:pt idx="218">
                  <c:v>7.1882007306125359E-2</c:v>
                </c:pt>
                <c:pt idx="219">
                  <c:v>0.10551018476997394</c:v>
                </c:pt>
                <c:pt idx="225">
                  <c:v>-0.88605664769316317</c:v>
                </c:pt>
                <c:pt idx="226">
                  <c:v>-0.6655462488490691</c:v>
                </c:pt>
                <c:pt idx="228">
                  <c:v>-0.72584215073632019</c:v>
                </c:pt>
                <c:pt idx="229">
                  <c:v>-0.63451201510910027</c:v>
                </c:pt>
                <c:pt idx="230">
                  <c:v>-0.63827216398240705</c:v>
                </c:pt>
                <c:pt idx="231">
                  <c:v>-0.25823695121977969</c:v>
                </c:pt>
                <c:pt idx="232">
                  <c:v>-0.28248218822385435</c:v>
                </c:pt>
                <c:pt idx="233">
                  <c:v>-0.32253670213323749</c:v>
                </c:pt>
                <c:pt idx="234">
                  <c:v>-8.6186147616283335E-2</c:v>
                </c:pt>
                <c:pt idx="241">
                  <c:v>-0.20065945054641829</c:v>
                </c:pt>
                <c:pt idx="244">
                  <c:v>-2.6872146400301365E-2</c:v>
                </c:pt>
                <c:pt idx="245">
                  <c:v>-0.11350927482751812</c:v>
                </c:pt>
                <c:pt idx="246">
                  <c:v>-0.21467016498923297</c:v>
                </c:pt>
                <c:pt idx="247">
                  <c:v>-0.22040350874217546</c:v>
                </c:pt>
                <c:pt idx="248">
                  <c:v>-0.23732143627256383</c:v>
                </c:pt>
                <c:pt idx="249">
                  <c:v>-0.26121944151563081</c:v>
                </c:pt>
                <c:pt idx="259">
                  <c:v>-0.63827216398240705</c:v>
                </c:pt>
                <c:pt idx="260">
                  <c:v>-0.6020599913279624</c:v>
                </c:pt>
                <c:pt idx="261">
                  <c:v>-0.56863623584101264</c:v>
                </c:pt>
                <c:pt idx="262">
                  <c:v>-0.58502665202918203</c:v>
                </c:pt>
                <c:pt idx="263">
                  <c:v>-0.6020599913279624</c:v>
                </c:pt>
                <c:pt idx="264">
                  <c:v>-0.61978875828839397</c:v>
                </c:pt>
                <c:pt idx="265">
                  <c:v>-0.6777807052660807</c:v>
                </c:pt>
                <c:pt idx="266">
                  <c:v>-0.65757731917779372</c:v>
                </c:pt>
                <c:pt idx="267">
                  <c:v>-0.74099537376471414</c:v>
                </c:pt>
                <c:pt idx="268">
                  <c:v>-0.76102188744760413</c:v>
                </c:pt>
                <c:pt idx="271">
                  <c:v>-0.79755046814000941</c:v>
                </c:pt>
                <c:pt idx="272">
                  <c:v>-0.83221217967488748</c:v>
                </c:pt>
                <c:pt idx="280">
                  <c:v>-0.20065945054641829</c:v>
                </c:pt>
                <c:pt idx="281">
                  <c:v>-0.21467016498923297</c:v>
                </c:pt>
                <c:pt idx="282">
                  <c:v>-0.20760831050174613</c:v>
                </c:pt>
                <c:pt idx="283">
                  <c:v>-0.21467016498923297</c:v>
                </c:pt>
                <c:pt idx="284">
                  <c:v>-0.16115090926274472</c:v>
                </c:pt>
                <c:pt idx="285">
                  <c:v>-0.58502665202918203</c:v>
                </c:pt>
                <c:pt idx="286">
                  <c:v>-0.41793663708829126</c:v>
                </c:pt>
                <c:pt idx="287">
                  <c:v>-0.30891850787703151</c:v>
                </c:pt>
                <c:pt idx="288">
                  <c:v>-0.31336373073770663</c:v>
                </c:pt>
                <c:pt idx="289">
                  <c:v>-0.30980391997148632</c:v>
                </c:pt>
                <c:pt idx="290">
                  <c:v>-0.18045606445813131</c:v>
                </c:pt>
                <c:pt idx="291">
                  <c:v>-0.21467016498923297</c:v>
                </c:pt>
                <c:pt idx="292">
                  <c:v>-0.13667713987954411</c:v>
                </c:pt>
                <c:pt idx="293">
                  <c:v>-0.17069622716897506</c:v>
                </c:pt>
                <c:pt idx="294">
                  <c:v>-0.14266750356873156</c:v>
                </c:pt>
                <c:pt idx="295">
                  <c:v>-0.16115090926274472</c:v>
                </c:pt>
                <c:pt idx="296">
                  <c:v>-0.3925449767853314</c:v>
                </c:pt>
                <c:pt idx="297">
                  <c:v>-0.40120949323688493</c:v>
                </c:pt>
                <c:pt idx="298">
                  <c:v>-0.36051351073141397</c:v>
                </c:pt>
                <c:pt idx="299">
                  <c:v>-0.44611697335612566</c:v>
                </c:pt>
                <c:pt idx="300">
                  <c:v>-0.40120949323688493</c:v>
                </c:pt>
                <c:pt idx="301">
                  <c:v>-0.33441900898204685</c:v>
                </c:pt>
                <c:pt idx="302">
                  <c:v>-0.28198392921999149</c:v>
                </c:pt>
                <c:pt idx="303">
                  <c:v>-0.30218948750522157</c:v>
                </c:pt>
                <c:pt idx="304">
                  <c:v>-0.29936042581389627</c:v>
                </c:pt>
                <c:pt idx="305">
                  <c:v>-0.31771069679660918</c:v>
                </c:pt>
                <c:pt idx="306">
                  <c:v>-0.32495083256189988</c:v>
                </c:pt>
                <c:pt idx="307">
                  <c:v>-0.3449424647452432</c:v>
                </c:pt>
                <c:pt idx="308">
                  <c:v>-0.32332211745321759</c:v>
                </c:pt>
                <c:pt idx="309">
                  <c:v>-0.2696560888416244</c:v>
                </c:pt>
                <c:pt idx="310">
                  <c:v>-0.31777724362764753</c:v>
                </c:pt>
                <c:pt idx="311">
                  <c:v>-0.23547507298288467</c:v>
                </c:pt>
                <c:pt idx="312">
                  <c:v>-0.30684550991485504</c:v>
                </c:pt>
                <c:pt idx="313">
                  <c:v>-0.30319499018238671</c:v>
                </c:pt>
                <c:pt idx="314">
                  <c:v>-0.29549163623705804</c:v>
                </c:pt>
                <c:pt idx="315">
                  <c:v>-0.35317090129226503</c:v>
                </c:pt>
                <c:pt idx="316">
                  <c:v>-0.37716644372105718</c:v>
                </c:pt>
                <c:pt idx="317">
                  <c:v>-0.32101081158077677</c:v>
                </c:pt>
                <c:pt idx="318">
                  <c:v>-0.2845987574578126</c:v>
                </c:pt>
                <c:pt idx="319">
                  <c:v>-0.32090453013321218</c:v>
                </c:pt>
                <c:pt idx="320">
                  <c:v>-0.268834707105924</c:v>
                </c:pt>
                <c:pt idx="321">
                  <c:v>-0.25131394412787306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ED1-4779-A90B-4AEE9D000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3195896"/>
        <c:axId val="643196552"/>
      </c:scatterChart>
      <c:valAx>
        <c:axId val="643195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43196552"/>
        <c:crosses val="autoZero"/>
        <c:crossBetween val="midCat"/>
      </c:valAx>
      <c:valAx>
        <c:axId val="643196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43195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61912</xdr:colOff>
      <xdr:row>20</xdr:row>
      <xdr:rowOff>114300</xdr:rowOff>
    </xdr:from>
    <xdr:to>
      <xdr:col>28</xdr:col>
      <xdr:colOff>519112</xdr:colOff>
      <xdr:row>35</xdr:row>
      <xdr:rowOff>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10CDAA77-34AB-4D11-9267-E0089B417B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61912</xdr:colOff>
      <xdr:row>20</xdr:row>
      <xdr:rowOff>19050</xdr:rowOff>
    </xdr:from>
    <xdr:to>
      <xdr:col>20</xdr:col>
      <xdr:colOff>519112</xdr:colOff>
      <xdr:row>34</xdr:row>
      <xdr:rowOff>95250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2A13D130-BF0A-47A1-9E15-90768E693F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16/j.envexpbot.2020.103991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oi.org/10.1007/s00468-002-0206-2" TargetMode="External"/><Relationship Id="rId1" Type="http://schemas.openxmlformats.org/officeDocument/2006/relationships/hyperlink" Target="https://doi.org/10.1007/s00468-002-0206-2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oi.org/10.1080/01904160701628940" TargetMode="External"/><Relationship Id="rId4" Type="http://schemas.openxmlformats.org/officeDocument/2006/relationships/hyperlink" Target="https://doi.org/10.1080/0190416070162894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16/j.envexpbot.2020.103991" TargetMode="External"/><Relationship Id="rId2" Type="http://schemas.openxmlformats.org/officeDocument/2006/relationships/hyperlink" Target="https://doi.org/10.1007/s00468-002-0206-2" TargetMode="External"/><Relationship Id="rId1" Type="http://schemas.openxmlformats.org/officeDocument/2006/relationships/hyperlink" Target="https://doi.org/10.1007/s00468-002-0206-2" TargetMode="External"/><Relationship Id="rId6" Type="http://schemas.openxmlformats.org/officeDocument/2006/relationships/drawing" Target="../drawings/drawing2.xml"/><Relationship Id="rId5" Type="http://schemas.openxmlformats.org/officeDocument/2006/relationships/hyperlink" Target="https://doi.org/10.1080/01904160701628940" TargetMode="External"/><Relationship Id="rId4" Type="http://schemas.openxmlformats.org/officeDocument/2006/relationships/hyperlink" Target="https://doi.org/10.1080/01904160701628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53AB-F2D2-4526-91C1-66C0F027118D}">
  <dimension ref="A1:AG323"/>
  <sheetViews>
    <sheetView tabSelected="1" topLeftCell="I1" workbookViewId="0">
      <pane ySplit="1" topLeftCell="A2" activePane="bottomLeft" state="frozen"/>
      <selection pane="bottomLeft" activeCell="AG18" sqref="AG18"/>
    </sheetView>
  </sheetViews>
  <sheetFormatPr defaultRowHeight="15" x14ac:dyDescent="0.2"/>
  <cols>
    <col min="1" max="1" width="9" style="2"/>
    <col min="2" max="2" width="16.875" style="2" customWidth="1"/>
    <col min="3" max="3" width="24.125" style="2" customWidth="1"/>
    <col min="4" max="16384" width="9" style="2"/>
  </cols>
  <sheetData>
    <row r="1" spans="1:33" x14ac:dyDescent="0.2">
      <c r="A1" s="2" t="s">
        <v>204</v>
      </c>
      <c r="B1" s="2" t="s">
        <v>0</v>
      </c>
      <c r="C1" s="2" t="s">
        <v>210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122</v>
      </c>
      <c r="V1" s="2" t="s">
        <v>6</v>
      </c>
      <c r="W1" s="2" t="s">
        <v>7</v>
      </c>
      <c r="X1" s="2" t="s">
        <v>311</v>
      </c>
      <c r="Y1" s="2" t="s">
        <v>9</v>
      </c>
      <c r="Z1" s="2" t="s">
        <v>10</v>
      </c>
      <c r="AA1" s="2" t="s">
        <v>312</v>
      </c>
      <c r="AB1" s="2" t="s">
        <v>12</v>
      </c>
      <c r="AC1" s="2" t="s">
        <v>13</v>
      </c>
      <c r="AD1" s="2" t="s">
        <v>14</v>
      </c>
      <c r="AE1" s="2" t="s">
        <v>15</v>
      </c>
      <c r="AF1" s="2" t="s">
        <v>16</v>
      </c>
      <c r="AG1" s="2" t="s">
        <v>313</v>
      </c>
    </row>
    <row r="2" spans="1:33" x14ac:dyDescent="0.2">
      <c r="A2" s="2">
        <v>1</v>
      </c>
      <c r="B2" s="2" t="s">
        <v>127</v>
      </c>
      <c r="C2" s="2" t="s">
        <v>212</v>
      </c>
      <c r="D2" s="2">
        <v>-20.716667000000001</v>
      </c>
      <c r="E2" s="2">
        <v>116.61666700000001</v>
      </c>
      <c r="F2" s="2" t="s">
        <v>17</v>
      </c>
      <c r="G2" s="2" t="s">
        <v>18</v>
      </c>
      <c r="H2" s="2" t="s">
        <v>19</v>
      </c>
      <c r="I2" s="2">
        <v>450</v>
      </c>
      <c r="L2" s="2">
        <v>1.6</v>
      </c>
      <c r="M2" s="2">
        <v>310</v>
      </c>
      <c r="N2" s="2">
        <f>L2/M2*1000</f>
        <v>5.161290322580645</v>
      </c>
      <c r="R2" s="2">
        <v>3.2</v>
      </c>
      <c r="S2" s="2">
        <v>229</v>
      </c>
      <c r="V2" s="2">
        <v>2.6532125137753435</v>
      </c>
      <c r="Y2" s="2">
        <v>0.20411998265592479</v>
      </c>
      <c r="Z2" s="2">
        <v>2.4913616938342726</v>
      </c>
      <c r="AA2" s="2">
        <v>0.71275828882165204</v>
      </c>
      <c r="AE2" s="2">
        <v>0.50514997831990605</v>
      </c>
      <c r="AF2" s="2">
        <v>2.3598354823398879</v>
      </c>
    </row>
    <row r="3" spans="1:33" x14ac:dyDescent="0.2">
      <c r="A3" s="2">
        <v>2</v>
      </c>
      <c r="B3" s="2" t="s">
        <v>20</v>
      </c>
      <c r="C3" s="2" t="s">
        <v>212</v>
      </c>
      <c r="D3" s="2">
        <v>-20.716667000000001</v>
      </c>
      <c r="E3" s="2">
        <v>116.61666700000001</v>
      </c>
      <c r="F3" s="2" t="s">
        <v>17</v>
      </c>
      <c r="G3" s="2" t="s">
        <v>18</v>
      </c>
      <c r="H3" s="2" t="s">
        <v>19</v>
      </c>
      <c r="I3" s="2">
        <v>450</v>
      </c>
      <c r="L3" s="2">
        <v>1.9</v>
      </c>
      <c r="M3" s="2">
        <v>375.5</v>
      </c>
      <c r="N3" s="2">
        <f>L3/M3*1000</f>
        <v>5.0599201065246335</v>
      </c>
      <c r="R3" s="2">
        <v>4.5</v>
      </c>
      <c r="S3" s="2">
        <v>334</v>
      </c>
      <c r="V3" s="2">
        <v>2.6532125137753435</v>
      </c>
      <c r="Y3" s="2">
        <v>0.27875360095282892</v>
      </c>
      <c r="Z3" s="2">
        <v>2.5746099413401873</v>
      </c>
      <c r="AA3" s="2">
        <v>0.70414365961264169</v>
      </c>
      <c r="AE3" s="2">
        <v>0.65321251377534373</v>
      </c>
      <c r="AF3" s="2">
        <v>2.5237464668115646</v>
      </c>
    </row>
    <row r="4" spans="1:33" x14ac:dyDescent="0.2">
      <c r="A4" s="2">
        <v>3</v>
      </c>
      <c r="B4" s="2" t="s">
        <v>128</v>
      </c>
      <c r="C4" s="1" t="s">
        <v>230</v>
      </c>
      <c r="D4" s="2">
        <v>45.986111000000001</v>
      </c>
      <c r="E4" s="2">
        <v>8.858333</v>
      </c>
      <c r="F4" s="2" t="s">
        <v>17</v>
      </c>
      <c r="G4" s="2" t="s">
        <v>21</v>
      </c>
      <c r="H4" s="2" t="s">
        <v>19</v>
      </c>
      <c r="I4" s="2">
        <v>1800</v>
      </c>
      <c r="J4" s="2">
        <v>9.1999999999999993</v>
      </c>
      <c r="R4" s="2">
        <v>14.9</v>
      </c>
      <c r="V4" s="2">
        <v>3.255272505103306</v>
      </c>
      <c r="W4" s="2">
        <v>0.96378782734555524</v>
      </c>
      <c r="AE4" s="2">
        <v>1.173186268412274</v>
      </c>
    </row>
    <row r="5" spans="1:33" x14ac:dyDescent="0.2">
      <c r="A5" s="2">
        <v>4</v>
      </c>
      <c r="B5" s="2" t="s">
        <v>129</v>
      </c>
      <c r="C5" s="2" t="s">
        <v>237</v>
      </c>
      <c r="D5" s="2">
        <v>37.32</v>
      </c>
      <c r="E5" s="2">
        <v>126.866389</v>
      </c>
      <c r="F5" s="2" t="s">
        <v>17</v>
      </c>
      <c r="G5" s="2" t="s">
        <v>21</v>
      </c>
      <c r="H5" s="2" t="s">
        <v>19</v>
      </c>
      <c r="I5" s="2">
        <v>1317</v>
      </c>
      <c r="J5" s="2">
        <v>11.4</v>
      </c>
      <c r="K5" s="2">
        <v>4.54</v>
      </c>
      <c r="L5" s="2">
        <v>1</v>
      </c>
      <c r="R5" s="2">
        <v>8.09</v>
      </c>
      <c r="S5" s="2">
        <v>460</v>
      </c>
      <c r="V5" s="2">
        <v>3.1195857749617839</v>
      </c>
      <c r="W5" s="2">
        <v>1.0569048513364727</v>
      </c>
      <c r="X5" s="2">
        <v>0.65705585285710388</v>
      </c>
      <c r="Y5" s="2">
        <v>0</v>
      </c>
      <c r="AE5" s="2">
        <v>0.90794852161227224</v>
      </c>
      <c r="AF5" s="2">
        <v>2.6627578316815739</v>
      </c>
    </row>
    <row r="6" spans="1:33" x14ac:dyDescent="0.2">
      <c r="A6" s="2">
        <v>5</v>
      </c>
      <c r="B6" s="2" t="s">
        <v>22</v>
      </c>
      <c r="C6" s="1" t="s">
        <v>237</v>
      </c>
      <c r="D6" s="2">
        <v>37.32</v>
      </c>
      <c r="E6" s="2">
        <v>126.866389</v>
      </c>
      <c r="F6" s="2" t="s">
        <v>17</v>
      </c>
      <c r="G6" s="2" t="s">
        <v>21</v>
      </c>
      <c r="H6" s="2" t="s">
        <v>19</v>
      </c>
      <c r="I6" s="2">
        <v>1317</v>
      </c>
      <c r="J6" s="2">
        <v>11.4</v>
      </c>
      <c r="K6" s="2">
        <v>4.28</v>
      </c>
      <c r="L6" s="2">
        <v>2.2000000000000002</v>
      </c>
      <c r="R6" s="2">
        <v>10.119999999999999</v>
      </c>
      <c r="S6" s="2">
        <v>730</v>
      </c>
      <c r="V6" s="2">
        <v>3.1195857749617839</v>
      </c>
      <c r="W6" s="2">
        <v>1.0569048513364727</v>
      </c>
      <c r="X6" s="2">
        <v>0.63144376901317201</v>
      </c>
      <c r="Y6" s="2">
        <v>0.34242268082220628</v>
      </c>
      <c r="AE6" s="2">
        <v>1.0051805125037803</v>
      </c>
      <c r="AF6" s="2">
        <v>2.8633228601204559</v>
      </c>
    </row>
    <row r="7" spans="1:33" x14ac:dyDescent="0.2">
      <c r="A7" s="2">
        <v>6</v>
      </c>
      <c r="B7" s="2" t="s">
        <v>130</v>
      </c>
      <c r="C7" s="1" t="s">
        <v>248</v>
      </c>
      <c r="D7" s="2">
        <v>26.8</v>
      </c>
      <c r="E7" s="2">
        <v>117.966667</v>
      </c>
      <c r="F7" s="2" t="s">
        <v>17</v>
      </c>
      <c r="G7" s="2" t="s">
        <v>18</v>
      </c>
      <c r="H7" s="2" t="s">
        <v>19</v>
      </c>
      <c r="I7" s="2">
        <v>1940</v>
      </c>
      <c r="J7" s="2">
        <v>20.5</v>
      </c>
      <c r="O7" s="2">
        <v>0.41</v>
      </c>
      <c r="P7" s="2">
        <v>51.5</v>
      </c>
      <c r="Q7" s="2">
        <v>0.17</v>
      </c>
      <c r="R7" s="2">
        <v>11.2</v>
      </c>
      <c r="V7" s="2">
        <v>3.287801729930226</v>
      </c>
      <c r="W7" s="2">
        <v>1.3117538610557542</v>
      </c>
      <c r="AB7" s="2">
        <v>-0.38721614328026455</v>
      </c>
      <c r="AC7" s="2">
        <v>1.711807229041191</v>
      </c>
      <c r="AD7" s="2">
        <v>-0.769551078621726</v>
      </c>
      <c r="AE7" s="2">
        <v>1.0492180226701815</v>
      </c>
    </row>
    <row r="8" spans="1:33" x14ac:dyDescent="0.2">
      <c r="A8" s="2">
        <v>7</v>
      </c>
      <c r="B8" s="2" t="s">
        <v>131</v>
      </c>
      <c r="C8" s="1" t="s">
        <v>253</v>
      </c>
      <c r="D8" s="2">
        <v>56.55</v>
      </c>
      <c r="E8" s="2">
        <v>13.216666999999999</v>
      </c>
      <c r="F8" s="2" t="s">
        <v>17</v>
      </c>
      <c r="G8" s="2" t="s">
        <v>23</v>
      </c>
      <c r="H8" s="2" t="s">
        <v>19</v>
      </c>
      <c r="I8" s="2">
        <v>378</v>
      </c>
      <c r="J8" s="2">
        <v>8</v>
      </c>
      <c r="K8" s="2">
        <v>3.9</v>
      </c>
      <c r="R8" s="2">
        <v>11.3</v>
      </c>
      <c r="S8" s="2">
        <v>800</v>
      </c>
      <c r="V8" s="2">
        <v>2.5774917998372255</v>
      </c>
      <c r="W8" s="2">
        <v>0.90308998699194354</v>
      </c>
      <c r="X8" s="2">
        <v>0.59106460702649921</v>
      </c>
      <c r="AE8" s="2">
        <v>1.0530784434834197</v>
      </c>
      <c r="AF8" s="2">
        <v>2.9030899869919438</v>
      </c>
    </row>
    <row r="9" spans="1:33" x14ac:dyDescent="0.2">
      <c r="A9" s="2">
        <v>8</v>
      </c>
      <c r="B9" s="2" t="s">
        <v>132</v>
      </c>
      <c r="C9" s="1" t="s">
        <v>260</v>
      </c>
      <c r="D9" s="2">
        <v>34.816667000000002</v>
      </c>
      <c r="E9" s="2">
        <v>137.58333300000001</v>
      </c>
      <c r="F9" s="2" t="s">
        <v>17</v>
      </c>
      <c r="G9" s="2" t="s">
        <v>21</v>
      </c>
      <c r="H9" s="2" t="s">
        <v>207</v>
      </c>
      <c r="I9" s="2">
        <v>1809</v>
      </c>
      <c r="J9" s="2">
        <v>16.3</v>
      </c>
      <c r="P9" s="2">
        <v>13.5</v>
      </c>
      <c r="V9" s="2">
        <v>3.2574385668598138</v>
      </c>
      <c r="W9" s="2">
        <v>1.2121876044039579</v>
      </c>
      <c r="AC9" s="2">
        <v>1.1303337684950061</v>
      </c>
    </row>
    <row r="10" spans="1:33" x14ac:dyDescent="0.2">
      <c r="A10" s="2">
        <v>9</v>
      </c>
      <c r="B10" s="2" t="s">
        <v>24</v>
      </c>
      <c r="C10" s="1" t="s">
        <v>260</v>
      </c>
      <c r="D10" s="2">
        <v>34.866667</v>
      </c>
      <c r="E10" s="2">
        <v>137.216667</v>
      </c>
      <c r="F10" s="2" t="s">
        <v>17</v>
      </c>
      <c r="G10" s="2" t="s">
        <v>21</v>
      </c>
      <c r="H10" s="2" t="s">
        <v>207</v>
      </c>
      <c r="I10" s="2">
        <v>1452</v>
      </c>
      <c r="J10" s="2">
        <v>15.2</v>
      </c>
      <c r="P10" s="2">
        <v>34.299999999999997</v>
      </c>
      <c r="V10" s="2">
        <v>3.1619666163640749</v>
      </c>
      <c r="W10" s="2">
        <v>1.1818435879447726</v>
      </c>
      <c r="AC10" s="2">
        <v>1.5352941200427705</v>
      </c>
    </row>
    <row r="11" spans="1:33" x14ac:dyDescent="0.2">
      <c r="A11" s="2">
        <v>10</v>
      </c>
      <c r="B11" s="2" t="s">
        <v>133</v>
      </c>
      <c r="C11" s="1" t="s">
        <v>286</v>
      </c>
      <c r="D11" s="2">
        <v>52.258210163158203</v>
      </c>
      <c r="E11" s="2">
        <v>5.8723540809037003</v>
      </c>
      <c r="F11" s="2" t="s">
        <v>17</v>
      </c>
      <c r="G11" s="2" t="s">
        <v>21</v>
      </c>
      <c r="H11" s="2" t="s">
        <v>19</v>
      </c>
      <c r="K11" s="2">
        <v>6.8</v>
      </c>
      <c r="O11" s="2">
        <v>0.26</v>
      </c>
      <c r="P11" s="2">
        <v>39.1</v>
      </c>
      <c r="Q11" s="2">
        <v>0.379</v>
      </c>
      <c r="X11" s="2">
        <v>0.83250891270623628</v>
      </c>
      <c r="AB11" s="2">
        <v>-0.58502665202918203</v>
      </c>
      <c r="AC11" s="2">
        <v>1.5921767573958667</v>
      </c>
      <c r="AD11" s="2">
        <v>-0.42136079003192767</v>
      </c>
    </row>
    <row r="12" spans="1:33" x14ac:dyDescent="0.2">
      <c r="A12" s="2">
        <v>11</v>
      </c>
      <c r="B12" s="2" t="s">
        <v>26</v>
      </c>
      <c r="C12" s="1" t="s">
        <v>286</v>
      </c>
      <c r="D12" s="2">
        <v>52.258210163158203</v>
      </c>
      <c r="E12" s="2">
        <v>5.8723540809037003</v>
      </c>
      <c r="F12" s="2" t="s">
        <v>17</v>
      </c>
      <c r="G12" s="2" t="s">
        <v>21</v>
      </c>
      <c r="H12" s="2" t="s">
        <v>19</v>
      </c>
      <c r="K12" s="2">
        <v>3.4</v>
      </c>
      <c r="O12" s="2">
        <v>0.27800000000000002</v>
      </c>
      <c r="P12" s="2">
        <v>34.1</v>
      </c>
      <c r="Q12" s="2">
        <v>0.308</v>
      </c>
      <c r="X12" s="2">
        <v>0.53147891704225514</v>
      </c>
      <c r="AB12" s="2">
        <v>-0.55595520408192367</v>
      </c>
      <c r="AC12" s="2">
        <v>1.5327543789924978</v>
      </c>
      <c r="AD12" s="2">
        <v>-0.51144928349955576</v>
      </c>
    </row>
    <row r="13" spans="1:33" x14ac:dyDescent="0.2">
      <c r="A13" s="2">
        <v>12</v>
      </c>
      <c r="B13" s="2" t="s">
        <v>26</v>
      </c>
      <c r="C13" s="1" t="s">
        <v>286</v>
      </c>
      <c r="D13" s="2">
        <v>52.258210163158203</v>
      </c>
      <c r="E13" s="2">
        <v>5.8723540809037003</v>
      </c>
      <c r="F13" s="2" t="s">
        <v>17</v>
      </c>
      <c r="G13" s="2" t="s">
        <v>21</v>
      </c>
      <c r="H13" s="2" t="s">
        <v>19</v>
      </c>
      <c r="K13" s="2">
        <v>6.6</v>
      </c>
      <c r="O13" s="2">
        <v>0.38</v>
      </c>
      <c r="P13" s="2">
        <v>22.1</v>
      </c>
      <c r="Q13" s="2">
        <v>0.312</v>
      </c>
      <c r="X13" s="2">
        <v>0.81954393554186866</v>
      </c>
      <c r="AB13" s="2">
        <v>-0.42021640338318983</v>
      </c>
      <c r="AC13" s="2">
        <v>1.3443922736851108</v>
      </c>
      <c r="AD13" s="2">
        <v>-0.50584540598155725</v>
      </c>
    </row>
    <row r="14" spans="1:33" x14ac:dyDescent="0.2">
      <c r="A14" s="2">
        <v>13</v>
      </c>
      <c r="B14" s="2" t="s">
        <v>26</v>
      </c>
      <c r="C14" s="1" t="s">
        <v>286</v>
      </c>
      <c r="D14" s="2">
        <v>52.258210163158203</v>
      </c>
      <c r="E14" s="2">
        <v>5.8723540809037003</v>
      </c>
      <c r="F14" s="2" t="s">
        <v>17</v>
      </c>
      <c r="G14" s="2" t="s">
        <v>21</v>
      </c>
      <c r="H14" s="2" t="s">
        <v>19</v>
      </c>
      <c r="K14" s="2">
        <v>3.4</v>
      </c>
      <c r="O14" s="2">
        <v>0.38200000000000001</v>
      </c>
      <c r="P14" s="2">
        <v>17.899999999999999</v>
      </c>
      <c r="Q14" s="2">
        <v>0.316</v>
      </c>
      <c r="X14" s="2">
        <v>0.53147891704225514</v>
      </c>
      <c r="AB14" s="2">
        <v>-0.41793663708829126</v>
      </c>
      <c r="AC14" s="2">
        <v>1.2528530309798931</v>
      </c>
      <c r="AD14" s="2">
        <v>-0.50031291738159622</v>
      </c>
    </row>
    <row r="15" spans="1:33" x14ac:dyDescent="0.2">
      <c r="A15" s="2">
        <v>14</v>
      </c>
      <c r="B15" s="2" t="s">
        <v>27</v>
      </c>
      <c r="C15" s="1" t="s">
        <v>222</v>
      </c>
      <c r="D15" s="2">
        <v>9.0991800000000005</v>
      </c>
      <c r="E15" s="2">
        <v>-79.853999999999999</v>
      </c>
      <c r="F15" s="2" t="s">
        <v>17</v>
      </c>
      <c r="G15" s="2" t="s">
        <v>18</v>
      </c>
      <c r="H15" s="2" t="s">
        <v>19</v>
      </c>
      <c r="I15" s="2">
        <v>2350</v>
      </c>
      <c r="J15" s="2">
        <v>26</v>
      </c>
      <c r="K15" s="2">
        <v>4.99</v>
      </c>
      <c r="O15" s="2">
        <v>0.6</v>
      </c>
      <c r="P15" s="2">
        <v>17.7</v>
      </c>
      <c r="Q15" s="2">
        <v>0.39</v>
      </c>
      <c r="R15" s="2">
        <v>11</v>
      </c>
      <c r="V15" s="2">
        <v>3.3710678622717363</v>
      </c>
      <c r="W15" s="2">
        <v>1.414973347970818</v>
      </c>
      <c r="X15" s="2">
        <v>0.69810054562338997</v>
      </c>
      <c r="AB15" s="2">
        <v>-0.22184874961635639</v>
      </c>
      <c r="AC15" s="2">
        <v>1.2479732663618066</v>
      </c>
      <c r="AD15" s="2">
        <v>-0.40893539297350079</v>
      </c>
      <c r="AE15" s="2">
        <v>1.0413926851582251</v>
      </c>
    </row>
    <row r="16" spans="1:33" x14ac:dyDescent="0.2">
      <c r="A16" s="2">
        <v>15</v>
      </c>
      <c r="B16" s="2" t="s">
        <v>27</v>
      </c>
      <c r="C16" s="1" t="s">
        <v>222</v>
      </c>
      <c r="D16" s="2">
        <v>9.1793600000000009</v>
      </c>
      <c r="E16" s="2">
        <v>-79.829599999999999</v>
      </c>
      <c r="F16" s="2" t="s">
        <v>17</v>
      </c>
      <c r="G16" s="2" t="s">
        <v>18</v>
      </c>
      <c r="H16" s="2" t="s">
        <v>19</v>
      </c>
      <c r="I16" s="2">
        <v>2600</v>
      </c>
      <c r="J16" s="2">
        <v>26</v>
      </c>
      <c r="K16" s="2">
        <v>4.95</v>
      </c>
      <c r="O16" s="2">
        <v>0.77</v>
      </c>
      <c r="P16" s="2">
        <v>17.5</v>
      </c>
      <c r="Q16" s="2">
        <v>0.21</v>
      </c>
      <c r="R16" s="2">
        <v>9.3000000000000007</v>
      </c>
      <c r="V16" s="2">
        <v>3.4149733479708178</v>
      </c>
      <c r="W16" s="2">
        <v>1.414973347970818</v>
      </c>
      <c r="X16" s="2">
        <v>0.69460519893356876</v>
      </c>
      <c r="AB16" s="2">
        <v>-0.11350927482751812</v>
      </c>
      <c r="AC16" s="2">
        <v>1.2430380486862944</v>
      </c>
      <c r="AD16" s="2">
        <v>-0.6777807052660807</v>
      </c>
      <c r="AE16" s="2">
        <v>0.96848294855393513</v>
      </c>
    </row>
    <row r="17" spans="1:31" x14ac:dyDescent="0.2">
      <c r="A17" s="2">
        <v>16</v>
      </c>
      <c r="B17" s="2" t="s">
        <v>28</v>
      </c>
      <c r="C17" s="1" t="s">
        <v>222</v>
      </c>
      <c r="D17" s="2">
        <v>9.1878799999999998</v>
      </c>
      <c r="E17" s="2">
        <v>-79.820999999999998</v>
      </c>
      <c r="F17" s="2" t="s">
        <v>17</v>
      </c>
      <c r="G17" s="2" t="s">
        <v>18</v>
      </c>
      <c r="H17" s="2" t="s">
        <v>19</v>
      </c>
      <c r="I17" s="2">
        <v>2600</v>
      </c>
      <c r="J17" s="2">
        <v>26</v>
      </c>
      <c r="K17" s="2">
        <v>4.0199999999999996</v>
      </c>
      <c r="O17" s="2">
        <v>0.73</v>
      </c>
      <c r="P17" s="2">
        <v>1.47</v>
      </c>
      <c r="Q17" s="2">
        <v>0.22</v>
      </c>
      <c r="R17" s="2">
        <v>10.7</v>
      </c>
      <c r="V17" s="2">
        <v>3.4149733479708178</v>
      </c>
      <c r="W17" s="2">
        <v>1.414973347970818</v>
      </c>
      <c r="X17" s="2">
        <v>0.60422605308446997</v>
      </c>
      <c r="AB17" s="2">
        <v>-0.13667713987954411</v>
      </c>
      <c r="AC17" s="2">
        <v>0.16731733474817609</v>
      </c>
      <c r="AD17" s="2">
        <v>-0.65757731917779372</v>
      </c>
      <c r="AE17" s="2">
        <v>1.0293837776852097</v>
      </c>
    </row>
    <row r="18" spans="1:31" x14ac:dyDescent="0.2">
      <c r="A18" s="2">
        <v>17</v>
      </c>
      <c r="B18" s="2" t="s">
        <v>27</v>
      </c>
      <c r="C18" s="1" t="s">
        <v>222</v>
      </c>
      <c r="D18" s="2">
        <v>9.2808700000000002</v>
      </c>
      <c r="E18" s="2">
        <v>-79.974699999999999</v>
      </c>
      <c r="F18" s="2" t="s">
        <v>17</v>
      </c>
      <c r="G18" s="2" t="s">
        <v>18</v>
      </c>
      <c r="H18" s="2" t="s">
        <v>19</v>
      </c>
      <c r="I18" s="2">
        <v>3421</v>
      </c>
      <c r="J18" s="2">
        <v>26</v>
      </c>
      <c r="K18" s="2">
        <v>4.3499999999999996</v>
      </c>
      <c r="O18" s="2">
        <v>0.8</v>
      </c>
      <c r="P18" s="2">
        <v>1.26</v>
      </c>
      <c r="Q18" s="2">
        <v>0.28000000000000003</v>
      </c>
      <c r="R18" s="2">
        <v>10.7</v>
      </c>
      <c r="V18" s="2">
        <v>3.5341530741850624</v>
      </c>
      <c r="W18" s="2">
        <v>1.414973347970818</v>
      </c>
      <c r="X18" s="2">
        <v>0.63848925695463732</v>
      </c>
      <c r="AB18" s="2">
        <v>-9.6910013008056392E-2</v>
      </c>
      <c r="AC18" s="2">
        <v>0.10037054511756291</v>
      </c>
      <c r="AD18" s="2">
        <v>-0.55284196865778079</v>
      </c>
      <c r="AE18" s="2">
        <v>1.0293837776852097</v>
      </c>
    </row>
    <row r="19" spans="1:31" x14ac:dyDescent="0.2">
      <c r="A19" s="2">
        <v>18</v>
      </c>
      <c r="B19" s="2" t="s">
        <v>29</v>
      </c>
      <c r="C19" s="1" t="s">
        <v>225</v>
      </c>
      <c r="D19" s="2">
        <v>-29.716667000000001</v>
      </c>
      <c r="E19" s="2">
        <v>71.233333000000002</v>
      </c>
      <c r="F19" s="2" t="s">
        <v>17</v>
      </c>
      <c r="G19" s="2" t="s">
        <v>21</v>
      </c>
      <c r="H19" s="2" t="s">
        <v>19</v>
      </c>
      <c r="I19" s="2">
        <v>82.9</v>
      </c>
      <c r="J19" s="2">
        <v>11.4</v>
      </c>
      <c r="K19" s="2">
        <v>7.1</v>
      </c>
      <c r="P19" s="2">
        <v>2.69</v>
      </c>
      <c r="R19" s="2">
        <v>12.38</v>
      </c>
      <c r="V19" s="2">
        <v>1.9185545305502736</v>
      </c>
      <c r="W19" s="2">
        <v>1.0569048513364727</v>
      </c>
      <c r="X19" s="2">
        <v>0.85125834871907524</v>
      </c>
      <c r="AC19" s="2">
        <v>0.42975228000240795</v>
      </c>
      <c r="AE19" s="2">
        <v>1.0927206446840991</v>
      </c>
    </row>
    <row r="20" spans="1:31" x14ac:dyDescent="0.2">
      <c r="A20" s="2">
        <v>19</v>
      </c>
      <c r="B20" s="2" t="s">
        <v>30</v>
      </c>
      <c r="C20" s="1" t="s">
        <v>225</v>
      </c>
      <c r="D20" s="2">
        <v>-29.716667000000001</v>
      </c>
      <c r="E20" s="2">
        <v>71.233333000000002</v>
      </c>
      <c r="F20" s="2" t="s">
        <v>17</v>
      </c>
      <c r="G20" s="2" t="s">
        <v>21</v>
      </c>
      <c r="H20" s="2" t="s">
        <v>19</v>
      </c>
      <c r="I20" s="2">
        <v>82.9</v>
      </c>
      <c r="J20" s="2">
        <v>11.4</v>
      </c>
      <c r="K20" s="2">
        <v>7.8</v>
      </c>
      <c r="P20" s="2">
        <v>4</v>
      </c>
      <c r="R20" s="2">
        <v>10.34</v>
      </c>
      <c r="V20" s="2">
        <v>1.9185545305502736</v>
      </c>
      <c r="W20" s="2">
        <v>1.0569048513364727</v>
      </c>
      <c r="X20" s="2">
        <v>0.89209460269048035</v>
      </c>
      <c r="AC20" s="2">
        <v>0.6020599913279624</v>
      </c>
      <c r="AE20" s="2">
        <v>1.0145205387579237</v>
      </c>
    </row>
    <row r="21" spans="1:31" x14ac:dyDescent="0.2">
      <c r="A21" s="2">
        <v>20</v>
      </c>
      <c r="B21" s="2" t="s">
        <v>30</v>
      </c>
      <c r="C21" s="1" t="s">
        <v>225</v>
      </c>
      <c r="D21" s="2">
        <v>-29.716667000000001</v>
      </c>
      <c r="E21" s="2">
        <v>71.233333000000002</v>
      </c>
      <c r="F21" s="2" t="s">
        <v>17</v>
      </c>
      <c r="G21" s="2" t="s">
        <v>21</v>
      </c>
      <c r="H21" s="2" t="s">
        <v>19</v>
      </c>
      <c r="I21" s="2">
        <v>82.9</v>
      </c>
      <c r="J21" s="2">
        <v>11.4</v>
      </c>
      <c r="K21" s="2">
        <v>7.7</v>
      </c>
      <c r="P21" s="2">
        <v>4.49</v>
      </c>
      <c r="R21" s="2">
        <v>7.47</v>
      </c>
      <c r="V21" s="2">
        <v>1.9185545305502736</v>
      </c>
      <c r="W21" s="2">
        <v>1.0569048513364727</v>
      </c>
      <c r="X21" s="2">
        <v>0.88649072517248184</v>
      </c>
      <c r="AC21" s="2">
        <v>0.65224634100332324</v>
      </c>
      <c r="AE21" s="2">
        <v>0.87332060181539872</v>
      </c>
    </row>
    <row r="22" spans="1:31" x14ac:dyDescent="0.2">
      <c r="A22" s="2">
        <v>21</v>
      </c>
      <c r="B22" s="2" t="s">
        <v>29</v>
      </c>
      <c r="C22" s="1" t="s">
        <v>225</v>
      </c>
      <c r="D22" s="2">
        <v>-29.716667000000001</v>
      </c>
      <c r="E22" s="2">
        <v>71.233333000000002</v>
      </c>
      <c r="F22" s="2" t="s">
        <v>17</v>
      </c>
      <c r="G22" s="2" t="s">
        <v>21</v>
      </c>
      <c r="H22" s="2" t="s">
        <v>19</v>
      </c>
      <c r="I22" s="2">
        <v>82.9</v>
      </c>
      <c r="J22" s="2">
        <v>11.4</v>
      </c>
      <c r="K22" s="2">
        <v>7.5</v>
      </c>
      <c r="P22" s="2">
        <v>3.59</v>
      </c>
      <c r="R22" s="2">
        <v>9.68</v>
      </c>
      <c r="V22" s="2">
        <v>1.9185545305502736</v>
      </c>
      <c r="W22" s="2">
        <v>1.0569048513364727</v>
      </c>
      <c r="X22" s="2">
        <v>0.87506126339170009</v>
      </c>
      <c r="AC22" s="2">
        <v>0.55509444857831913</v>
      </c>
      <c r="AE22" s="2">
        <v>0.98587535730839371</v>
      </c>
    </row>
    <row r="23" spans="1:31" x14ac:dyDescent="0.2">
      <c r="A23" s="2">
        <v>22</v>
      </c>
      <c r="B23" s="2" t="s">
        <v>134</v>
      </c>
      <c r="C23" s="1" t="s">
        <v>267</v>
      </c>
      <c r="D23" s="2">
        <v>9.9333329999999993</v>
      </c>
      <c r="E23" s="2">
        <v>-9.9333329999999993</v>
      </c>
      <c r="F23" s="2" t="s">
        <v>17</v>
      </c>
      <c r="G23" s="2" t="s">
        <v>18</v>
      </c>
      <c r="H23" s="2" t="s">
        <v>19</v>
      </c>
      <c r="I23" s="2">
        <v>3014</v>
      </c>
      <c r="J23" s="2">
        <v>20.8</v>
      </c>
      <c r="L23" s="2">
        <v>6.4</v>
      </c>
      <c r="M23" s="2">
        <v>11</v>
      </c>
      <c r="N23" s="2">
        <f t="shared" ref="N23:N28" si="0">L23/M23*1000</f>
        <v>581.81818181818187</v>
      </c>
      <c r="P23" s="2">
        <v>5.5938699999999999</v>
      </c>
      <c r="R23" s="2">
        <v>7.5121672046632364</v>
      </c>
      <c r="V23" s="2">
        <v>3.4791432479786129</v>
      </c>
      <c r="W23" s="2">
        <v>1.3180633349627615</v>
      </c>
      <c r="Y23" s="2">
        <v>0.80617997398388719</v>
      </c>
      <c r="Z23" s="2">
        <v>1.0413926851582251</v>
      </c>
      <c r="AA23" s="2">
        <v>2.7647872888256622</v>
      </c>
      <c r="AC23" s="2">
        <v>0.74771236926849383</v>
      </c>
      <c r="AE23" s="2">
        <v>0.87576524582547299</v>
      </c>
    </row>
    <row r="24" spans="1:31" x14ac:dyDescent="0.2">
      <c r="A24" s="2">
        <v>23</v>
      </c>
      <c r="B24" s="2" t="s">
        <v>31</v>
      </c>
      <c r="C24" s="1" t="s">
        <v>267</v>
      </c>
      <c r="D24" s="2">
        <v>9.266667</v>
      </c>
      <c r="E24" s="2">
        <v>-8.5500000000000007</v>
      </c>
      <c r="F24" s="2" t="s">
        <v>17</v>
      </c>
      <c r="G24" s="2" t="s">
        <v>18</v>
      </c>
      <c r="H24" s="2" t="s">
        <v>19</v>
      </c>
      <c r="I24" s="2">
        <v>2500</v>
      </c>
      <c r="J24" s="2">
        <v>21</v>
      </c>
      <c r="L24" s="2">
        <v>2.6</v>
      </c>
      <c r="M24" s="2">
        <v>8</v>
      </c>
      <c r="N24" s="2">
        <f t="shared" si="0"/>
        <v>325</v>
      </c>
      <c r="P24" s="2">
        <v>6.7432949999999998</v>
      </c>
      <c r="R24" s="2">
        <v>4.7323693653934384</v>
      </c>
      <c r="V24" s="2">
        <v>3.3979400086720375</v>
      </c>
      <c r="W24" s="2">
        <v>1.3222192947339193</v>
      </c>
      <c r="Y24" s="2">
        <v>0.41497334797081797</v>
      </c>
      <c r="Z24" s="2">
        <v>0.90308998699194354</v>
      </c>
      <c r="AA24" s="2">
        <v>2.5118833609788744</v>
      </c>
      <c r="AC24" s="2">
        <v>0.82887215924207769</v>
      </c>
      <c r="AE24" s="2">
        <v>0.67507863432694415</v>
      </c>
    </row>
    <row r="25" spans="1:31" x14ac:dyDescent="0.2">
      <c r="A25" s="2">
        <v>24</v>
      </c>
      <c r="B25" s="2" t="s">
        <v>31</v>
      </c>
      <c r="C25" s="1" t="s">
        <v>267</v>
      </c>
      <c r="D25" s="2">
        <v>19.833333</v>
      </c>
      <c r="E25" s="2">
        <v>102.166667</v>
      </c>
      <c r="F25" s="2" t="s">
        <v>17</v>
      </c>
      <c r="G25" s="2" t="s">
        <v>18</v>
      </c>
      <c r="H25" s="2" t="s">
        <v>19</v>
      </c>
      <c r="I25" s="2">
        <v>1300</v>
      </c>
      <c r="J25" s="2">
        <v>25.7</v>
      </c>
      <c r="L25" s="2">
        <v>2.1</v>
      </c>
      <c r="M25" s="2">
        <v>4</v>
      </c>
      <c r="N25" s="2">
        <f t="shared" si="0"/>
        <v>525</v>
      </c>
      <c r="P25" s="2">
        <v>3.8314180000000002</v>
      </c>
      <c r="R25" s="2">
        <v>17.526324363104035</v>
      </c>
      <c r="V25" s="2">
        <v>3.1139433523068369</v>
      </c>
      <c r="W25" s="2">
        <v>1.4099331233312946</v>
      </c>
      <c r="Y25" s="2">
        <v>0.3222192947339193</v>
      </c>
      <c r="Z25" s="2">
        <v>0.6020599913279624</v>
      </c>
      <c r="AA25" s="2">
        <v>2.720159303405957</v>
      </c>
      <c r="AC25" s="2">
        <v>0.58335953522257622</v>
      </c>
      <c r="AE25" s="2">
        <v>1.2436908450042699</v>
      </c>
    </row>
    <row r="26" spans="1:31" x14ac:dyDescent="0.2">
      <c r="A26" s="2">
        <v>25</v>
      </c>
      <c r="B26" s="2" t="s">
        <v>31</v>
      </c>
      <c r="C26" s="1" t="s">
        <v>267</v>
      </c>
      <c r="D26" s="2">
        <v>45.1</v>
      </c>
      <c r="E26" s="2">
        <v>5.8833330000000004</v>
      </c>
      <c r="F26" s="2" t="s">
        <v>17</v>
      </c>
      <c r="G26" s="2" t="s">
        <v>21</v>
      </c>
      <c r="H26" s="2" t="s">
        <v>19</v>
      </c>
      <c r="I26" s="2">
        <v>950</v>
      </c>
      <c r="J26" s="2">
        <v>14.3</v>
      </c>
      <c r="L26" s="2">
        <v>1.8</v>
      </c>
      <c r="M26" s="2">
        <v>7</v>
      </c>
      <c r="N26" s="2">
        <f t="shared" si="0"/>
        <v>257.14285714285717</v>
      </c>
      <c r="P26" s="2">
        <v>13.639849999999999</v>
      </c>
      <c r="R26" s="2">
        <v>10.222488006390828</v>
      </c>
      <c r="V26" s="2">
        <v>2.9777236052888476</v>
      </c>
      <c r="W26" s="2">
        <v>1.1553360374650619</v>
      </c>
      <c r="Y26" s="2">
        <v>0.25527250510330607</v>
      </c>
      <c r="Z26" s="2">
        <v>0.84509804001425681</v>
      </c>
      <c r="AA26" s="2">
        <v>2.4101744650890491</v>
      </c>
      <c r="AC26" s="2">
        <v>1.134809594328489</v>
      </c>
      <c r="AE26" s="2">
        <v>1.0095566096874802</v>
      </c>
    </row>
    <row r="27" spans="1:31" x14ac:dyDescent="0.2">
      <c r="A27" s="2">
        <v>26</v>
      </c>
      <c r="B27" s="2" t="s">
        <v>31</v>
      </c>
      <c r="C27" s="1" t="s">
        <v>267</v>
      </c>
      <c r="D27" s="2">
        <v>45.1</v>
      </c>
      <c r="E27" s="2">
        <v>5.8833330000000004</v>
      </c>
      <c r="F27" s="2" t="s">
        <v>17</v>
      </c>
      <c r="G27" s="2" t="s">
        <v>21</v>
      </c>
      <c r="H27" s="2" t="s">
        <v>19</v>
      </c>
      <c r="I27" s="2">
        <v>1530</v>
      </c>
      <c r="J27" s="2">
        <v>5</v>
      </c>
      <c r="L27" s="2">
        <v>5.0999999999999996</v>
      </c>
      <c r="M27" s="2">
        <v>17</v>
      </c>
      <c r="N27" s="2">
        <f t="shared" si="0"/>
        <v>300</v>
      </c>
      <c r="P27" s="2">
        <v>16.39847</v>
      </c>
      <c r="R27" s="2">
        <v>8.024810058393836</v>
      </c>
      <c r="V27" s="2">
        <v>3.1846914308175989</v>
      </c>
      <c r="W27" s="2">
        <v>0.69897000433601886</v>
      </c>
      <c r="Y27" s="2">
        <v>0.70757017609793638</v>
      </c>
      <c r="Z27" s="2">
        <v>1.2304489213782739</v>
      </c>
      <c r="AA27" s="2">
        <v>2.4771212547196626</v>
      </c>
      <c r="AC27" s="2">
        <v>1.214803329660237</v>
      </c>
      <c r="AE27" s="2">
        <v>0.9044347617538343</v>
      </c>
    </row>
    <row r="28" spans="1:31" x14ac:dyDescent="0.2">
      <c r="A28" s="2">
        <v>27</v>
      </c>
      <c r="B28" s="2" t="s">
        <v>31</v>
      </c>
      <c r="C28" s="1" t="s">
        <v>267</v>
      </c>
      <c r="D28" s="2">
        <v>45.116667</v>
      </c>
      <c r="E28" s="2">
        <v>5.9</v>
      </c>
      <c r="F28" s="2" t="s">
        <v>17</v>
      </c>
      <c r="G28" s="2" t="s">
        <v>21</v>
      </c>
      <c r="H28" s="2" t="s">
        <v>19</v>
      </c>
      <c r="I28" s="2">
        <v>1710</v>
      </c>
      <c r="J28" s="2">
        <v>3.5</v>
      </c>
      <c r="L28" s="2">
        <v>9.5</v>
      </c>
      <c r="M28" s="2">
        <v>57</v>
      </c>
      <c r="N28" s="2">
        <f t="shared" si="0"/>
        <v>166.66666666666666</v>
      </c>
      <c r="P28" s="2">
        <v>55.586207000000002</v>
      </c>
      <c r="R28" s="2">
        <v>2.500000670314702</v>
      </c>
      <c r="V28" s="2">
        <v>3.2329961103921536</v>
      </c>
      <c r="W28" s="2">
        <v>0.54406804435027567</v>
      </c>
      <c r="Y28" s="2">
        <v>0.97772360528884772</v>
      </c>
      <c r="Z28" s="2">
        <v>1.7558748556724915</v>
      </c>
      <c r="AA28" s="2">
        <v>2.2218487496163561</v>
      </c>
      <c r="AC28" s="2">
        <v>1.7449670403783561</v>
      </c>
      <c r="AE28" s="2">
        <v>0.39794012511761245</v>
      </c>
    </row>
    <row r="29" spans="1:31" x14ac:dyDescent="0.2">
      <c r="A29" s="2">
        <v>28</v>
      </c>
      <c r="B29" s="2" t="s">
        <v>31</v>
      </c>
      <c r="C29" s="1" t="s">
        <v>267</v>
      </c>
      <c r="D29" s="2">
        <v>45.7</v>
      </c>
      <c r="E29" s="2">
        <v>3.85</v>
      </c>
      <c r="F29" s="2" t="s">
        <v>17</v>
      </c>
      <c r="G29" s="2" t="s">
        <v>21</v>
      </c>
      <c r="H29" s="2" t="s">
        <v>19</v>
      </c>
      <c r="I29" s="2">
        <v>1900</v>
      </c>
      <c r="J29" s="2">
        <v>1.8</v>
      </c>
      <c r="L29" s="2">
        <v>7.2</v>
      </c>
      <c r="M29" s="2">
        <v>33</v>
      </c>
      <c r="N29" s="2">
        <f>L29/M29*1000</f>
        <v>218.18181818181819</v>
      </c>
      <c r="P29" s="2">
        <v>47.699265526096802</v>
      </c>
      <c r="R29" s="2">
        <v>6.2306770334449748</v>
      </c>
      <c r="V29" s="2">
        <v>3.2787536009528289</v>
      </c>
      <c r="W29" s="2">
        <v>0.25527250510330607</v>
      </c>
      <c r="Y29" s="2">
        <v>0.85733249643126852</v>
      </c>
      <c r="Z29" s="2">
        <v>1.5185139398778875</v>
      </c>
      <c r="AA29" s="2">
        <v>2.338818556553381</v>
      </c>
      <c r="AC29" s="2">
        <v>1.6785116918195886</v>
      </c>
      <c r="AE29" s="2">
        <v>0.79453524022477073</v>
      </c>
    </row>
    <row r="30" spans="1:31" x14ac:dyDescent="0.2">
      <c r="A30" s="2">
        <v>29</v>
      </c>
      <c r="B30" s="2" t="s">
        <v>135</v>
      </c>
      <c r="C30" s="1" t="s">
        <v>224</v>
      </c>
      <c r="D30" s="2">
        <v>35.049999999999997</v>
      </c>
      <c r="E30" s="2">
        <v>-83.45</v>
      </c>
      <c r="F30" s="2" t="s">
        <v>17</v>
      </c>
      <c r="G30" s="2" t="s">
        <v>21</v>
      </c>
      <c r="H30" s="2" t="s">
        <v>19</v>
      </c>
      <c r="O30" s="2">
        <v>0.55494010000000005</v>
      </c>
      <c r="P30" s="2">
        <v>18.867924528301899</v>
      </c>
      <c r="Q30" s="2">
        <v>0.21912593360945001</v>
      </c>
      <c r="AB30" s="2">
        <v>-0.25575389191047415</v>
      </c>
      <c r="AC30" s="2">
        <v>1.2757241303992113</v>
      </c>
      <c r="AD30" s="2">
        <v>-0.65930622053616972</v>
      </c>
    </row>
    <row r="31" spans="1:31" x14ac:dyDescent="0.2">
      <c r="A31" s="2">
        <v>30</v>
      </c>
      <c r="B31" s="2" t="s">
        <v>32</v>
      </c>
      <c r="C31" s="1" t="s">
        <v>224</v>
      </c>
      <c r="D31" s="2">
        <v>35.049999999999997</v>
      </c>
      <c r="E31" s="2">
        <v>-83.45</v>
      </c>
      <c r="F31" s="2" t="s">
        <v>17</v>
      </c>
      <c r="G31" s="2" t="s">
        <v>21</v>
      </c>
      <c r="H31" s="2" t="s">
        <v>19</v>
      </c>
      <c r="O31" s="2">
        <v>0.51302400000000004</v>
      </c>
      <c r="P31" s="2">
        <v>16.393442622950801</v>
      </c>
      <c r="Q31" s="2">
        <v>0.29509686520269102</v>
      </c>
      <c r="AB31" s="2">
        <v>-0.28986231749294228</v>
      </c>
      <c r="AC31" s="2">
        <v>1.2146701649892324</v>
      </c>
      <c r="AD31" s="2">
        <v>-0.5300354039612547</v>
      </c>
    </row>
    <row r="32" spans="1:31" x14ac:dyDescent="0.2">
      <c r="A32" s="2">
        <v>31</v>
      </c>
      <c r="B32" s="2" t="s">
        <v>32</v>
      </c>
      <c r="C32" s="1" t="s">
        <v>224</v>
      </c>
      <c r="D32" s="2">
        <v>35.049999999999997</v>
      </c>
      <c r="E32" s="2">
        <v>-83.45</v>
      </c>
      <c r="F32" s="2" t="s">
        <v>17</v>
      </c>
      <c r="G32" s="2" t="s">
        <v>21</v>
      </c>
      <c r="H32" s="2" t="s">
        <v>19</v>
      </c>
      <c r="O32" s="2">
        <v>0.51302400000000004</v>
      </c>
      <c r="P32" s="2">
        <v>2.5</v>
      </c>
      <c r="Q32" s="2">
        <v>1.93506141116519</v>
      </c>
      <c r="AB32" s="2">
        <v>-0.28986231749294228</v>
      </c>
      <c r="AC32" s="2">
        <v>0.3979400086720376</v>
      </c>
      <c r="AD32" s="2">
        <v>0.28669475235594127</v>
      </c>
    </row>
    <row r="33" spans="1:33" x14ac:dyDescent="0.2">
      <c r="A33" s="2">
        <v>32</v>
      </c>
      <c r="B33" s="2" t="s">
        <v>32</v>
      </c>
      <c r="C33" s="1" t="s">
        <v>224</v>
      </c>
      <c r="D33" s="2">
        <v>35.049999999999997</v>
      </c>
      <c r="E33" s="2">
        <v>-83.45</v>
      </c>
      <c r="F33" s="2" t="s">
        <v>17</v>
      </c>
      <c r="G33" s="2" t="s">
        <v>21</v>
      </c>
      <c r="H33" s="2" t="s">
        <v>19</v>
      </c>
      <c r="O33" s="2">
        <v>0.41976049999999998</v>
      </c>
      <c r="P33" s="2">
        <v>21.2765957446809</v>
      </c>
      <c r="Q33" s="2">
        <v>0.33962906302178197</v>
      </c>
      <c r="AB33" s="2">
        <v>-0.37699843149717788</v>
      </c>
      <c r="AC33" s="2">
        <v>1.3279021420642836</v>
      </c>
      <c r="AD33" s="2">
        <v>-0.46899515302783279</v>
      </c>
    </row>
    <row r="34" spans="1:33" x14ac:dyDescent="0.2">
      <c r="A34" s="2">
        <v>33</v>
      </c>
      <c r="B34" s="2" t="s">
        <v>32</v>
      </c>
      <c r="C34" s="1" t="s">
        <v>224</v>
      </c>
      <c r="D34" s="2">
        <v>35.049999999999997</v>
      </c>
      <c r="E34" s="2">
        <v>-83.45</v>
      </c>
      <c r="F34" s="2" t="s">
        <v>17</v>
      </c>
      <c r="G34" s="2" t="s">
        <v>21</v>
      </c>
      <c r="H34" s="2" t="s">
        <v>19</v>
      </c>
      <c r="O34" s="2">
        <v>0.294012</v>
      </c>
      <c r="P34" s="2">
        <v>24.390243902439</v>
      </c>
      <c r="Q34" s="2">
        <v>0.60389838760055503</v>
      </c>
      <c r="AB34" s="2">
        <v>-0.53163494364421038</v>
      </c>
      <c r="AC34" s="2">
        <v>1.3872161432802641</v>
      </c>
      <c r="AD34" s="2">
        <v>-0.21903612994974964</v>
      </c>
    </row>
    <row r="35" spans="1:33" x14ac:dyDescent="0.2">
      <c r="A35" s="2">
        <v>34</v>
      </c>
      <c r="B35" s="2" t="s">
        <v>33</v>
      </c>
      <c r="C35" s="1" t="s">
        <v>298</v>
      </c>
      <c r="D35" s="2">
        <v>35.97</v>
      </c>
      <c r="E35" s="2">
        <v>104.32</v>
      </c>
      <c r="F35" s="2" t="s">
        <v>34</v>
      </c>
      <c r="G35" s="2" t="s">
        <v>35</v>
      </c>
      <c r="H35" s="2" t="s">
        <v>19</v>
      </c>
      <c r="I35" s="2">
        <v>381</v>
      </c>
      <c r="J35" s="2">
        <v>7.2</v>
      </c>
      <c r="L35" s="2">
        <v>0.46400000000000002</v>
      </c>
      <c r="M35" s="2">
        <v>515</v>
      </c>
      <c r="N35" s="2">
        <f>L35/M35*1000</f>
        <v>0.90097087378640772</v>
      </c>
      <c r="O35" s="2">
        <v>0.41880000000000001</v>
      </c>
      <c r="P35" s="2">
        <v>13.24</v>
      </c>
      <c r="Q35" s="2">
        <v>0.42420000000000002</v>
      </c>
      <c r="R35" s="2">
        <v>5.8780000000000001</v>
      </c>
      <c r="S35" s="2">
        <v>474.4</v>
      </c>
      <c r="T35" s="2">
        <f>R35/S35*1000</f>
        <v>12.390387858347387</v>
      </c>
      <c r="V35" s="2">
        <v>2.5809249756756194</v>
      </c>
      <c r="W35" s="2">
        <v>0.85733249643126852</v>
      </c>
      <c r="Y35" s="2">
        <v>-0.33348201944511913</v>
      </c>
      <c r="Z35" s="2">
        <v>2.7118072290411912</v>
      </c>
      <c r="AA35" s="2">
        <v>-4.5289248486310163E-2</v>
      </c>
      <c r="AB35" s="2">
        <v>-0.37799332699319527</v>
      </c>
      <c r="AC35" s="2">
        <v>1.1218879851036812</v>
      </c>
      <c r="AD35" s="2">
        <v>-0.37242933581945692</v>
      </c>
      <c r="AE35" s="2">
        <v>0.76922958173659373</v>
      </c>
      <c r="AF35" s="2">
        <v>2.6761446803562063</v>
      </c>
      <c r="AG35" s="2">
        <v>1.0930849013803876</v>
      </c>
    </row>
    <row r="36" spans="1:33" x14ac:dyDescent="0.2">
      <c r="A36" s="2">
        <v>35</v>
      </c>
      <c r="B36" s="2" t="s">
        <v>36</v>
      </c>
      <c r="C36" s="1" t="s">
        <v>298</v>
      </c>
      <c r="D36" s="2">
        <v>35.97</v>
      </c>
      <c r="E36" s="2">
        <v>104.32</v>
      </c>
      <c r="F36" s="2" t="s">
        <v>37</v>
      </c>
      <c r="G36" s="2" t="s">
        <v>38</v>
      </c>
      <c r="H36" s="2" t="s">
        <v>19</v>
      </c>
      <c r="I36" s="2">
        <v>381</v>
      </c>
      <c r="J36" s="2">
        <v>7.2</v>
      </c>
      <c r="L36" s="2">
        <v>0.65600000000000003</v>
      </c>
      <c r="M36" s="2">
        <v>550</v>
      </c>
      <c r="N36" s="2">
        <f t="shared" ref="N36:N38" si="1">L36/M36*1000</f>
        <v>1.1927272727272729</v>
      </c>
      <c r="O36" s="2">
        <v>0.42420000000000002</v>
      </c>
      <c r="P36" s="2">
        <v>7.8369999999999997</v>
      </c>
      <c r="Q36" s="2">
        <v>0.91920000000000002</v>
      </c>
      <c r="R36" s="2">
        <v>15.35</v>
      </c>
      <c r="S36" s="2">
        <v>250.7</v>
      </c>
      <c r="T36" s="2">
        <f t="shared" ref="T36:T93" si="2">R36/S36*1000</f>
        <v>61.228560031910646</v>
      </c>
      <c r="V36" s="2">
        <v>2.5809249756756194</v>
      </c>
      <c r="W36" s="2">
        <v>0.85733249643126852</v>
      </c>
      <c r="Y36" s="2">
        <v>-0.1830961606243397</v>
      </c>
      <c r="Z36" s="2">
        <v>2.7403626894942437</v>
      </c>
      <c r="AA36" s="2">
        <v>7.6541149881416484E-2</v>
      </c>
      <c r="AB36" s="2">
        <v>-0.37242933581945692</v>
      </c>
      <c r="AC36" s="2">
        <v>0.89414984676792209</v>
      </c>
      <c r="AD36" s="2">
        <v>-3.6589984319771229E-2</v>
      </c>
      <c r="AE36" s="2">
        <v>1.1861083798132053</v>
      </c>
      <c r="AF36" s="2">
        <v>2.3991543339582164</v>
      </c>
      <c r="AG36" s="2">
        <v>1.7869540458549888</v>
      </c>
    </row>
    <row r="37" spans="1:33" x14ac:dyDescent="0.2">
      <c r="A37" s="2">
        <v>36</v>
      </c>
      <c r="B37" s="2" t="s">
        <v>33</v>
      </c>
      <c r="C37" s="1" t="s">
        <v>298</v>
      </c>
      <c r="D37" s="2">
        <v>35.97</v>
      </c>
      <c r="E37" s="2">
        <v>104.32</v>
      </c>
      <c r="F37" s="2" t="s">
        <v>37</v>
      </c>
      <c r="G37" s="2" t="s">
        <v>39</v>
      </c>
      <c r="H37" s="2" t="s">
        <v>19</v>
      </c>
      <c r="I37" s="2">
        <v>381</v>
      </c>
      <c r="J37" s="2">
        <v>7.2</v>
      </c>
      <c r="L37" s="2">
        <v>0.68100000000000005</v>
      </c>
      <c r="M37" s="2">
        <v>576</v>
      </c>
      <c r="N37" s="2">
        <f t="shared" si="1"/>
        <v>1.1822916666666667</v>
      </c>
      <c r="O37" s="2">
        <v>0.50470000000000004</v>
      </c>
      <c r="P37" s="2">
        <v>6.2160000000000002</v>
      </c>
      <c r="Q37" s="2">
        <v>0.88890000000000002</v>
      </c>
      <c r="R37" s="2">
        <v>17.63</v>
      </c>
      <c r="S37" s="2">
        <v>346.7</v>
      </c>
      <c r="T37" s="2">
        <f t="shared" si="2"/>
        <v>50.850879723103546</v>
      </c>
      <c r="V37" s="2">
        <v>2.5809249756756194</v>
      </c>
      <c r="W37" s="2">
        <v>0.85733249643126852</v>
      </c>
      <c r="Y37" s="2">
        <v>-0.16685288808721482</v>
      </c>
      <c r="Z37" s="2">
        <v>2.7604224834232118</v>
      </c>
      <c r="AA37" s="2">
        <v>7.2724628489573145E-2</v>
      </c>
      <c r="AB37" s="2">
        <v>-0.29696669526631408</v>
      </c>
      <c r="AC37" s="2">
        <v>0.79351100579285783</v>
      </c>
      <c r="AD37" s="2">
        <v>-5.114709380028646E-2</v>
      </c>
      <c r="AE37" s="2">
        <v>1.2462523122993221</v>
      </c>
      <c r="AF37" s="2">
        <v>2.5399538416563967</v>
      </c>
      <c r="AG37" s="2">
        <v>1.7062984706429254</v>
      </c>
    </row>
    <row r="38" spans="1:33" x14ac:dyDescent="0.2">
      <c r="A38" s="2">
        <v>37</v>
      </c>
      <c r="B38" s="2" t="s">
        <v>36</v>
      </c>
      <c r="C38" s="1" t="s">
        <v>298</v>
      </c>
      <c r="D38" s="2">
        <v>35.97</v>
      </c>
      <c r="E38" s="2">
        <v>104.32</v>
      </c>
      <c r="F38" s="2" t="s">
        <v>37</v>
      </c>
      <c r="G38" s="2" t="s">
        <v>39</v>
      </c>
      <c r="H38" s="2" t="s">
        <v>19</v>
      </c>
      <c r="I38" s="2">
        <v>381</v>
      </c>
      <c r="J38" s="2">
        <v>7.2</v>
      </c>
      <c r="L38" s="2">
        <v>1.2849999999999999</v>
      </c>
      <c r="M38" s="2">
        <v>541</v>
      </c>
      <c r="N38" s="2">
        <f t="shared" si="1"/>
        <v>2.3752310536044363</v>
      </c>
      <c r="O38" s="2">
        <v>0.47789999999999999</v>
      </c>
      <c r="P38" s="2">
        <v>8.3780000000000001</v>
      </c>
      <c r="Q38" s="2">
        <v>0.77780000000000005</v>
      </c>
      <c r="R38" s="2">
        <v>12.08</v>
      </c>
      <c r="S38" s="2">
        <v>298.7</v>
      </c>
      <c r="T38" s="2">
        <f t="shared" si="2"/>
        <v>40.441914964847676</v>
      </c>
      <c r="V38" s="2">
        <v>2.5809249756756194</v>
      </c>
      <c r="W38" s="2">
        <v>0.85733249643126852</v>
      </c>
      <c r="Y38" s="2">
        <v>0.10890312766731332</v>
      </c>
      <c r="Z38" s="2">
        <v>2.7331972651065692</v>
      </c>
      <c r="AA38" s="2">
        <v>0.3757058625607439</v>
      </c>
      <c r="AB38" s="2">
        <v>-0.32066296947920608</v>
      </c>
      <c r="AC38" s="2">
        <v>0.92314035602520073</v>
      </c>
      <c r="AD38" s="2">
        <v>-0.10913206118855903</v>
      </c>
      <c r="AE38" s="2">
        <v>1.082066934285113</v>
      </c>
      <c r="AF38" s="2">
        <v>2.4752352226041281</v>
      </c>
      <c r="AG38" s="2">
        <v>1.6068317116809847</v>
      </c>
    </row>
    <row r="39" spans="1:33" x14ac:dyDescent="0.2">
      <c r="A39" s="2">
        <v>38</v>
      </c>
      <c r="B39" s="2" t="s">
        <v>136</v>
      </c>
      <c r="C39" s="1" t="s">
        <v>257</v>
      </c>
      <c r="D39" s="2">
        <v>45.1</v>
      </c>
      <c r="E39" s="2">
        <v>5.9</v>
      </c>
      <c r="F39" s="2" t="s">
        <v>17</v>
      </c>
      <c r="G39" s="2" t="s">
        <v>21</v>
      </c>
      <c r="H39" s="2" t="s">
        <v>41</v>
      </c>
      <c r="I39" s="2">
        <v>774</v>
      </c>
      <c r="J39" s="2">
        <v>14.6</v>
      </c>
      <c r="P39" s="2">
        <v>9.154928</v>
      </c>
      <c r="R39" s="2">
        <v>0.94598525000000011</v>
      </c>
      <c r="V39" s="2">
        <v>2.8887409606828927</v>
      </c>
      <c r="W39" s="2">
        <v>1.1643528557844371</v>
      </c>
      <c r="AC39" s="2">
        <v>0.96165493309149386</v>
      </c>
      <c r="AE39" s="2">
        <v>-2.4115635155869387E-2</v>
      </c>
    </row>
    <row r="40" spans="1:33" x14ac:dyDescent="0.2">
      <c r="A40" s="2">
        <v>39</v>
      </c>
      <c r="B40" s="2" t="s">
        <v>40</v>
      </c>
      <c r="C40" s="1" t="s">
        <v>257</v>
      </c>
      <c r="D40" s="2">
        <v>45.1</v>
      </c>
      <c r="E40" s="2">
        <v>5.9</v>
      </c>
      <c r="F40" s="2" t="s">
        <v>17</v>
      </c>
      <c r="G40" s="2" t="s">
        <v>21</v>
      </c>
      <c r="H40" s="2" t="s">
        <v>41</v>
      </c>
      <c r="I40" s="2">
        <v>774</v>
      </c>
      <c r="J40" s="2">
        <v>14.6</v>
      </c>
      <c r="P40" s="2">
        <v>24.999997999999998</v>
      </c>
      <c r="R40" s="2">
        <v>0.75474455000000007</v>
      </c>
      <c r="V40" s="2">
        <v>2.8887409606828927</v>
      </c>
      <c r="W40" s="2">
        <v>1.1643528557844371</v>
      </c>
      <c r="AC40" s="2">
        <v>1.3979399739284777</v>
      </c>
      <c r="AE40" s="2">
        <v>-0.12220001432801407</v>
      </c>
    </row>
    <row r="41" spans="1:33" x14ac:dyDescent="0.2">
      <c r="A41" s="2">
        <v>40</v>
      </c>
      <c r="B41" s="2" t="s">
        <v>42</v>
      </c>
      <c r="C41" s="1" t="s">
        <v>257</v>
      </c>
      <c r="D41" s="2">
        <v>45.1</v>
      </c>
      <c r="E41" s="2">
        <v>5.9</v>
      </c>
      <c r="F41" s="2" t="s">
        <v>17</v>
      </c>
      <c r="G41" s="2" t="s">
        <v>21</v>
      </c>
      <c r="H41" s="2" t="s">
        <v>41</v>
      </c>
      <c r="I41" s="2">
        <v>774</v>
      </c>
      <c r="J41" s="2">
        <v>14.6</v>
      </c>
      <c r="P41" s="2">
        <v>36.971829999999997</v>
      </c>
      <c r="R41" s="2">
        <v>0.72554745000000009</v>
      </c>
      <c r="V41" s="2">
        <v>2.8887409606828927</v>
      </c>
      <c r="W41" s="2">
        <v>1.1643528557844371</v>
      </c>
      <c r="AC41" s="2">
        <v>1.5678709474417141</v>
      </c>
      <c r="AE41" s="2">
        <v>-0.13933417991913954</v>
      </c>
    </row>
    <row r="42" spans="1:33" x14ac:dyDescent="0.2">
      <c r="A42" s="2">
        <v>41</v>
      </c>
      <c r="B42" s="2" t="s">
        <v>137</v>
      </c>
      <c r="C42" s="1" t="s">
        <v>228</v>
      </c>
      <c r="D42" s="2">
        <v>44.018038249999996</v>
      </c>
      <c r="E42" s="2">
        <v>3.9958541250000006</v>
      </c>
      <c r="F42" s="2" t="s">
        <v>34</v>
      </c>
      <c r="G42" s="2" t="s">
        <v>35</v>
      </c>
      <c r="H42" s="2" t="s">
        <v>19</v>
      </c>
      <c r="I42" s="2">
        <v>774</v>
      </c>
      <c r="J42" s="2">
        <v>14.6</v>
      </c>
      <c r="K42" s="2">
        <v>8.2375000000000025</v>
      </c>
      <c r="L42" s="2">
        <v>1.4662500000000003</v>
      </c>
      <c r="M42" s="2">
        <v>12.166666666666666</v>
      </c>
      <c r="N42" s="2">
        <f>L42/M42*1000</f>
        <v>120.51369863013701</v>
      </c>
      <c r="O42" s="2">
        <v>0.28685872117192401</v>
      </c>
      <c r="P42" s="2">
        <v>47.487287738625</v>
      </c>
      <c r="Q42" s="2">
        <v>0.48645561202450899</v>
      </c>
      <c r="R42" s="2">
        <v>9.1708333333333307</v>
      </c>
      <c r="V42" s="2">
        <v>2.8887409606828927</v>
      </c>
      <c r="W42" s="2">
        <v>1.1643528557844371</v>
      </c>
      <c r="X42" s="2">
        <v>0.91579542760206645</v>
      </c>
      <c r="Y42" s="2">
        <v>0.16620802512358573</v>
      </c>
      <c r="Z42" s="2">
        <v>1.0851716097368123</v>
      </c>
      <c r="AA42" s="2">
        <v>2.0810364153867735</v>
      </c>
      <c r="AB42" s="2">
        <v>-0.54233194201906332</v>
      </c>
      <c r="AC42" s="2">
        <v>1.6765773653329814</v>
      </c>
      <c r="AD42" s="2">
        <v>-0.31295678197795995</v>
      </c>
      <c r="AE42" s="2">
        <v>0.96240880084174185</v>
      </c>
    </row>
    <row r="43" spans="1:33" x14ac:dyDescent="0.2">
      <c r="A43" s="2">
        <v>42</v>
      </c>
      <c r="B43" s="2" t="s">
        <v>138</v>
      </c>
      <c r="C43" s="1" t="s">
        <v>287</v>
      </c>
      <c r="D43" s="2">
        <v>9.1086109999999998</v>
      </c>
      <c r="E43" s="2">
        <v>-79.843610999999996</v>
      </c>
      <c r="F43" s="2" t="s">
        <v>17</v>
      </c>
      <c r="G43" s="2" t="s">
        <v>18</v>
      </c>
      <c r="H43" s="2" t="s">
        <v>19</v>
      </c>
      <c r="I43" s="2">
        <v>2600</v>
      </c>
      <c r="J43" s="2">
        <v>26</v>
      </c>
      <c r="O43" s="2">
        <f>SQRT(4/(3.1415926*P43*Q43))</f>
        <v>0.75934614721320426</v>
      </c>
      <c r="P43" s="2">
        <v>14.92</v>
      </c>
      <c r="Q43" s="2">
        <v>0.14799999999999999</v>
      </c>
      <c r="R43" s="2">
        <v>16.8</v>
      </c>
      <c r="V43" s="2">
        <v>3.4149733479708178</v>
      </c>
      <c r="W43" s="2">
        <v>1.414973347970818</v>
      </c>
      <c r="AB43" s="2">
        <v>-0.11956020624475677</v>
      </c>
      <c r="AC43" s="2">
        <v>1.1737688231366501</v>
      </c>
      <c r="AD43" s="2">
        <v>-0.82973828460504262</v>
      </c>
      <c r="AE43" s="2">
        <v>1.2253092817258628</v>
      </c>
    </row>
    <row r="44" spans="1:33" x14ac:dyDescent="0.2">
      <c r="A44" s="2">
        <v>43</v>
      </c>
      <c r="B44" s="2" t="s">
        <v>209</v>
      </c>
      <c r="C44" s="1" t="s">
        <v>300</v>
      </c>
      <c r="D44" s="2">
        <v>34.816667000000002</v>
      </c>
      <c r="E44" s="2">
        <v>108.033333</v>
      </c>
      <c r="F44" s="2" t="s">
        <v>17</v>
      </c>
      <c r="G44" s="2" t="s">
        <v>21</v>
      </c>
      <c r="H44" s="2" t="s">
        <v>19</v>
      </c>
      <c r="I44" s="2">
        <v>585.20000000000005</v>
      </c>
      <c r="J44" s="2">
        <v>12.2</v>
      </c>
      <c r="O44" s="2">
        <v>0.97</v>
      </c>
      <c r="P44" s="2">
        <v>5.72</v>
      </c>
      <c r="Q44" s="2">
        <f>4/(3.1415926*O44*O44*P44)</f>
        <v>0.236575969603253</v>
      </c>
      <c r="V44" s="2">
        <v>2.7673043174532732</v>
      </c>
      <c r="W44" s="2">
        <v>1.0863598306747482</v>
      </c>
      <c r="AB44" s="2">
        <v>-1.322826573375516E-2</v>
      </c>
      <c r="AC44" s="2">
        <v>0.75739602879302415</v>
      </c>
      <c r="AD44" s="2">
        <v>-0.62602937128342007</v>
      </c>
    </row>
    <row r="45" spans="1:33" x14ac:dyDescent="0.2">
      <c r="A45" s="2">
        <v>44</v>
      </c>
      <c r="B45" s="2" t="s">
        <v>209</v>
      </c>
      <c r="C45" s="1" t="s">
        <v>300</v>
      </c>
      <c r="D45" s="2">
        <v>36.083333000000003</v>
      </c>
      <c r="E45" s="2">
        <v>109.15</v>
      </c>
      <c r="F45" s="2" t="s">
        <v>17</v>
      </c>
      <c r="G45" s="2" t="s">
        <v>21</v>
      </c>
      <c r="H45" s="2" t="s">
        <v>19</v>
      </c>
      <c r="I45" s="2">
        <v>550.20000000000005</v>
      </c>
      <c r="J45" s="2">
        <v>8.5</v>
      </c>
      <c r="O45" s="2">
        <v>0.98</v>
      </c>
      <c r="P45" s="2">
        <v>7.87</v>
      </c>
      <c r="Q45" s="2">
        <f>4/(3.1415926*O45*O45*P45)</f>
        <v>0.16845474255145279</v>
      </c>
      <c r="V45" s="2">
        <v>2.7405205860536648</v>
      </c>
      <c r="W45" s="2">
        <v>0.92941892571429274</v>
      </c>
      <c r="AB45" s="2">
        <v>-8.7739243075051505E-3</v>
      </c>
      <c r="AC45" s="2">
        <v>0.89597473235906455</v>
      </c>
      <c r="AD45" s="2">
        <v>-0.77351675770196049</v>
      </c>
    </row>
    <row r="46" spans="1:33" x14ac:dyDescent="0.2">
      <c r="A46" s="2">
        <v>45</v>
      </c>
      <c r="B46" s="2" t="s">
        <v>209</v>
      </c>
      <c r="C46" s="1" t="s">
        <v>300</v>
      </c>
      <c r="D46" s="2">
        <v>36.983333000000002</v>
      </c>
      <c r="E46" s="2">
        <v>110.15</v>
      </c>
      <c r="F46" s="2" t="s">
        <v>17</v>
      </c>
      <c r="G46" s="2" t="s">
        <v>21</v>
      </c>
      <c r="H46" s="2" t="s">
        <v>19</v>
      </c>
      <c r="I46" s="2">
        <v>505.3</v>
      </c>
      <c r="J46" s="2">
        <v>8.8000000000000007</v>
      </c>
      <c r="O46" s="2">
        <v>0.71</v>
      </c>
      <c r="P46" s="2">
        <v>12.08</v>
      </c>
      <c r="Q46" s="2">
        <f>4/(3.1415926*O46*O46*P46)</f>
        <v>0.20908674144437603</v>
      </c>
      <c r="V46" s="2">
        <v>2.7035492982382303</v>
      </c>
      <c r="W46" s="2">
        <v>0.94448267215016868</v>
      </c>
      <c r="AB46" s="2">
        <v>-0.14874165128092473</v>
      </c>
      <c r="AC46" s="2">
        <v>1.082066934285113</v>
      </c>
      <c r="AD46" s="2">
        <v>-0.6796735056811698</v>
      </c>
    </row>
    <row r="47" spans="1:33" x14ac:dyDescent="0.2">
      <c r="A47" s="2">
        <v>46</v>
      </c>
      <c r="B47" s="2" t="s">
        <v>139</v>
      </c>
      <c r="C47" s="1" t="s">
        <v>239</v>
      </c>
      <c r="D47" s="2">
        <v>4.1833330000000002</v>
      </c>
      <c r="E47" s="2">
        <v>114.016667</v>
      </c>
      <c r="F47" s="2" t="s">
        <v>17</v>
      </c>
      <c r="G47" s="2" t="s">
        <v>18</v>
      </c>
      <c r="H47" s="2" t="s">
        <v>19</v>
      </c>
      <c r="I47" s="2">
        <v>3000</v>
      </c>
      <c r="L47" s="2">
        <v>0.14000000000000001</v>
      </c>
      <c r="M47" s="2">
        <v>83</v>
      </c>
      <c r="N47" s="2">
        <f>L47/M47*1000</f>
        <v>1.6867469879518073</v>
      </c>
      <c r="P47" s="2">
        <v>5.6</v>
      </c>
      <c r="V47" s="2">
        <v>3.4771212547196626</v>
      </c>
      <c r="Y47" s="2">
        <v>-0.85387196432176193</v>
      </c>
      <c r="Z47" s="2">
        <v>1.919078092376074</v>
      </c>
      <c r="AA47" s="2">
        <v>0.22704994330216416</v>
      </c>
      <c r="AC47" s="2">
        <v>0.74818802700620035</v>
      </c>
    </row>
    <row r="48" spans="1:33" x14ac:dyDescent="0.2">
      <c r="A48" s="2">
        <v>47</v>
      </c>
      <c r="B48" s="2" t="s">
        <v>43</v>
      </c>
      <c r="C48" s="1" t="s">
        <v>239</v>
      </c>
      <c r="D48" s="2">
        <v>4.1833330000000002</v>
      </c>
      <c r="E48" s="2">
        <v>114.016667</v>
      </c>
      <c r="F48" s="2" t="s">
        <v>17</v>
      </c>
      <c r="G48" s="2" t="s">
        <v>18</v>
      </c>
      <c r="H48" s="2" t="s">
        <v>19</v>
      </c>
      <c r="I48" s="2">
        <v>3000</v>
      </c>
      <c r="L48" s="2">
        <v>0.14000000000000001</v>
      </c>
      <c r="M48" s="2">
        <v>151</v>
      </c>
      <c r="N48" s="2">
        <f>L48/M48*1000</f>
        <v>0.92715231788079477</v>
      </c>
      <c r="P48" s="2">
        <v>4.0199999999999996</v>
      </c>
      <c r="V48" s="2">
        <v>3.4771212547196626</v>
      </c>
      <c r="Y48" s="2">
        <v>-0.85387196432176193</v>
      </c>
      <c r="Z48" s="2">
        <v>2.1789769472931693</v>
      </c>
      <c r="AA48" s="2">
        <v>-3.2848911614931378E-2</v>
      </c>
      <c r="AC48" s="2">
        <v>0.60422605308446997</v>
      </c>
    </row>
    <row r="49" spans="1:33" x14ac:dyDescent="0.2">
      <c r="A49" s="2">
        <v>48</v>
      </c>
      <c r="B49" s="2" t="s">
        <v>140</v>
      </c>
      <c r="C49" s="1" t="s">
        <v>259</v>
      </c>
      <c r="D49" s="2">
        <v>39.840000000000003</v>
      </c>
      <c r="E49" s="2">
        <v>115.57</v>
      </c>
      <c r="F49" s="2" t="s">
        <v>17</v>
      </c>
      <c r="G49" s="2" t="s">
        <v>21</v>
      </c>
      <c r="H49" s="2" t="s">
        <v>41</v>
      </c>
      <c r="I49" s="2">
        <v>550</v>
      </c>
      <c r="J49" s="2">
        <v>6.7</v>
      </c>
      <c r="L49" s="2">
        <v>1.9</v>
      </c>
      <c r="O49" s="2">
        <v>0.49409999999999998</v>
      </c>
      <c r="P49" s="2">
        <v>13.6</v>
      </c>
      <c r="Q49" s="2">
        <v>0.38347893263124999</v>
      </c>
      <c r="V49" s="2">
        <v>2.7403626894942437</v>
      </c>
      <c r="W49" s="2">
        <v>0.82607480270082645</v>
      </c>
      <c r="Y49" s="2">
        <v>0.27875360095282892</v>
      </c>
      <c r="AB49" s="2">
        <v>-0.30618514611058323</v>
      </c>
      <c r="AC49" s="2">
        <v>1.1335389083702174</v>
      </c>
      <c r="AD49" s="2">
        <v>-0.41625849010695698</v>
      </c>
    </row>
    <row r="50" spans="1:33" x14ac:dyDescent="0.2">
      <c r="A50" s="2">
        <v>49</v>
      </c>
      <c r="B50" s="2" t="s">
        <v>44</v>
      </c>
      <c r="C50" s="1" t="s">
        <v>259</v>
      </c>
      <c r="D50" s="2">
        <v>39.840000000000003</v>
      </c>
      <c r="E50" s="2">
        <v>115.57</v>
      </c>
      <c r="F50" s="2" t="s">
        <v>17</v>
      </c>
      <c r="G50" s="2" t="s">
        <v>21</v>
      </c>
      <c r="H50" s="2" t="s">
        <v>41</v>
      </c>
      <c r="I50" s="2">
        <v>550</v>
      </c>
      <c r="J50" s="2">
        <v>6.7</v>
      </c>
      <c r="L50" s="2">
        <v>1.6</v>
      </c>
      <c r="O50" s="2">
        <v>0.4758</v>
      </c>
      <c r="P50" s="2">
        <v>14.3</v>
      </c>
      <c r="Q50" s="2">
        <v>0.39330114719237602</v>
      </c>
      <c r="V50" s="2">
        <v>2.7403626894942437</v>
      </c>
      <c r="W50" s="2">
        <v>0.82607480270082645</v>
      </c>
      <c r="Y50" s="2">
        <v>0.20411998265592479</v>
      </c>
      <c r="AB50" s="2">
        <v>-0.32257556229875256</v>
      </c>
      <c r="AC50" s="2">
        <v>1.1553360374650619</v>
      </c>
      <c r="AD50" s="2">
        <v>-0.40527478682546308</v>
      </c>
    </row>
    <row r="51" spans="1:33" x14ac:dyDescent="0.2">
      <c r="A51" s="2">
        <v>50</v>
      </c>
      <c r="B51" s="2" t="s">
        <v>44</v>
      </c>
      <c r="C51" s="1" t="s">
        <v>259</v>
      </c>
      <c r="D51" s="2">
        <v>39.840000000000003</v>
      </c>
      <c r="E51" s="2">
        <v>115.57</v>
      </c>
      <c r="F51" s="2" t="s">
        <v>17</v>
      </c>
      <c r="G51" s="2" t="s">
        <v>21</v>
      </c>
      <c r="H51" s="2" t="s">
        <v>41</v>
      </c>
      <c r="I51" s="2">
        <v>550</v>
      </c>
      <c r="J51" s="2">
        <v>6.7</v>
      </c>
      <c r="L51" s="2">
        <v>2.2000000000000002</v>
      </c>
      <c r="O51" s="2">
        <v>0.39500000000000002</v>
      </c>
      <c r="P51" s="2">
        <v>17.3</v>
      </c>
      <c r="Q51" s="2">
        <v>0.47170429611168702</v>
      </c>
      <c r="V51" s="2">
        <v>2.7403626894942437</v>
      </c>
      <c r="W51" s="2">
        <v>0.82607480270082645</v>
      </c>
      <c r="Y51" s="2">
        <v>0.34242268082220628</v>
      </c>
      <c r="AB51" s="2">
        <v>-0.40340290437353976</v>
      </c>
      <c r="AC51" s="2">
        <v>1.2380461031287955</v>
      </c>
      <c r="AD51" s="2">
        <v>-0.32633016833962175</v>
      </c>
    </row>
    <row r="52" spans="1:33" x14ac:dyDescent="0.2">
      <c r="A52" s="2">
        <v>51</v>
      </c>
      <c r="B52" s="2" t="s">
        <v>44</v>
      </c>
      <c r="C52" s="1" t="s">
        <v>259</v>
      </c>
      <c r="D52" s="2">
        <v>39.840000000000003</v>
      </c>
      <c r="E52" s="2">
        <v>115.57</v>
      </c>
      <c r="F52" s="2" t="s">
        <v>17</v>
      </c>
      <c r="G52" s="2" t="s">
        <v>21</v>
      </c>
      <c r="H52" s="2" t="s">
        <v>41</v>
      </c>
      <c r="I52" s="2">
        <v>550</v>
      </c>
      <c r="J52" s="2">
        <v>6.7</v>
      </c>
      <c r="L52" s="2">
        <v>1.7</v>
      </c>
      <c r="O52" s="2">
        <v>0.41520000000000001</v>
      </c>
      <c r="P52" s="2">
        <v>15.5</v>
      </c>
      <c r="Q52" s="2">
        <v>0.47650091419102297</v>
      </c>
      <c r="V52" s="2">
        <v>2.7403626894942437</v>
      </c>
      <c r="W52" s="2">
        <v>0.82607480270082645</v>
      </c>
      <c r="Y52" s="2">
        <v>0.23044892137827391</v>
      </c>
      <c r="AB52" s="2">
        <v>-0.38174265515959854</v>
      </c>
      <c r="AC52" s="2">
        <v>1.1903316981702914</v>
      </c>
      <c r="AD52" s="2">
        <v>-0.32193626180900037</v>
      </c>
    </row>
    <row r="53" spans="1:33" x14ac:dyDescent="0.2">
      <c r="A53" s="2">
        <v>52</v>
      </c>
      <c r="B53" s="2" t="s">
        <v>141</v>
      </c>
      <c r="C53" s="1" t="s">
        <v>273</v>
      </c>
      <c r="D53" s="2">
        <v>-3.0758329999999998</v>
      </c>
      <c r="E53" s="2">
        <v>37.353332999999999</v>
      </c>
      <c r="F53" s="2" t="s">
        <v>34</v>
      </c>
      <c r="G53" s="2" t="s">
        <v>46</v>
      </c>
      <c r="H53" s="2" t="s">
        <v>19</v>
      </c>
      <c r="I53" s="2">
        <v>732</v>
      </c>
      <c r="J53" s="2">
        <v>23.8</v>
      </c>
      <c r="K53" s="2">
        <v>6</v>
      </c>
      <c r="O53" s="2">
        <v>0.43283579999999999</v>
      </c>
      <c r="P53" s="2">
        <v>17.142859999999999</v>
      </c>
      <c r="Q53" s="2">
        <v>0.41706159999999998</v>
      </c>
      <c r="R53" s="2">
        <v>6.716418</v>
      </c>
      <c r="V53" s="2">
        <v>2.8645110810583918</v>
      </c>
      <c r="W53" s="2">
        <v>1.3765769570565121</v>
      </c>
      <c r="X53" s="2">
        <v>0.77815125038364363</v>
      </c>
      <c r="AB53" s="2">
        <v>-0.36367682576781135</v>
      </c>
      <c r="AC53" s="2">
        <v>1.2340832784157756</v>
      </c>
      <c r="AD53" s="2">
        <v>-0.37979979499191918</v>
      </c>
      <c r="AE53" s="2">
        <v>0.82713771686511028</v>
      </c>
    </row>
    <row r="54" spans="1:33" x14ac:dyDescent="0.2">
      <c r="A54" s="2">
        <v>53</v>
      </c>
      <c r="B54" s="2" t="s">
        <v>45</v>
      </c>
      <c r="C54" s="1" t="s">
        <v>273</v>
      </c>
      <c r="D54" s="2">
        <v>-3.0758329999999998</v>
      </c>
      <c r="E54" s="2">
        <v>37.353332999999999</v>
      </c>
      <c r="F54" s="2" t="s">
        <v>17</v>
      </c>
      <c r="G54" s="2" t="s">
        <v>18</v>
      </c>
      <c r="H54" s="2" t="s">
        <v>19</v>
      </c>
      <c r="I54" s="2">
        <v>2164</v>
      </c>
      <c r="J54" s="2">
        <v>15.2</v>
      </c>
      <c r="K54" s="2">
        <v>4.8</v>
      </c>
      <c r="O54" s="2">
        <v>0.641791</v>
      </c>
      <c r="P54" s="2">
        <v>11.231529999999999</v>
      </c>
      <c r="Q54" s="2">
        <v>0.32701419999999998</v>
      </c>
      <c r="R54" s="2">
        <v>20.273630000000001</v>
      </c>
      <c r="V54" s="2">
        <v>3.3352572564345317</v>
      </c>
      <c r="W54" s="2">
        <v>1.1818435879447726</v>
      </c>
      <c r="X54" s="2">
        <v>0.68124123737558717</v>
      </c>
      <c r="AB54" s="2">
        <v>-0.19260637742085598</v>
      </c>
      <c r="AC54" s="2">
        <v>1.0504389214704475</v>
      </c>
      <c r="AD54" s="2">
        <v>-0.48543338847810513</v>
      </c>
      <c r="AE54" s="2">
        <v>1.3069315162226316</v>
      </c>
    </row>
    <row r="55" spans="1:33" x14ac:dyDescent="0.2">
      <c r="A55" s="2">
        <v>54</v>
      </c>
      <c r="B55" s="2" t="s">
        <v>45</v>
      </c>
      <c r="C55" s="1" t="s">
        <v>273</v>
      </c>
      <c r="D55" s="2">
        <v>-3.0758329999999998</v>
      </c>
      <c r="E55" s="2">
        <v>37.353332999999999</v>
      </c>
      <c r="F55" s="2" t="s">
        <v>17</v>
      </c>
      <c r="G55" s="2" t="s">
        <v>18</v>
      </c>
      <c r="H55" s="2" t="s">
        <v>19</v>
      </c>
      <c r="I55" s="2">
        <v>2409</v>
      </c>
      <c r="J55" s="2">
        <v>11.6</v>
      </c>
      <c r="K55" s="2">
        <v>3.9</v>
      </c>
      <c r="O55" s="2">
        <v>0.68656720000000004</v>
      </c>
      <c r="P55" s="2">
        <v>9.4581280000000003</v>
      </c>
      <c r="Q55" s="2">
        <v>0.26540279999999999</v>
      </c>
      <c r="R55" s="2">
        <v>16.417909999999999</v>
      </c>
      <c r="V55" s="2">
        <v>3.3818367999983434</v>
      </c>
      <c r="W55" s="2">
        <v>1.0644579892269184</v>
      </c>
      <c r="X55" s="2">
        <v>0.59106460702649921</v>
      </c>
      <c r="AB55" s="2">
        <v>-0.16331694836041039</v>
      </c>
      <c r="AC55" s="2">
        <v>0.975805187171216</v>
      </c>
      <c r="AD55" s="2">
        <v>-0.57609449963987724</v>
      </c>
      <c r="AE55" s="2">
        <v>1.2153178706130034</v>
      </c>
    </row>
    <row r="56" spans="1:33" x14ac:dyDescent="0.2">
      <c r="A56" s="2">
        <v>55</v>
      </c>
      <c r="B56" s="2" t="s">
        <v>45</v>
      </c>
      <c r="C56" s="1" t="s">
        <v>273</v>
      </c>
      <c r="D56" s="2">
        <v>-3.0758329999999998</v>
      </c>
      <c r="E56" s="2">
        <v>37.353332999999999</v>
      </c>
      <c r="F56" s="2" t="s">
        <v>17</v>
      </c>
      <c r="G56" s="2" t="s">
        <v>18</v>
      </c>
      <c r="H56" s="2" t="s">
        <v>19</v>
      </c>
      <c r="I56" s="2">
        <v>2055</v>
      </c>
      <c r="J56" s="2">
        <v>9.4</v>
      </c>
      <c r="K56" s="2">
        <v>4.5</v>
      </c>
      <c r="O56" s="2">
        <v>0.91791040000000002</v>
      </c>
      <c r="P56" s="2">
        <v>6.5024629999999997</v>
      </c>
      <c r="Q56" s="2">
        <v>0.2322275</v>
      </c>
      <c r="R56" s="2">
        <v>15.29851</v>
      </c>
      <c r="V56" s="2">
        <v>3.312811826212088</v>
      </c>
      <c r="W56" s="2">
        <v>0.97312785359969867</v>
      </c>
      <c r="X56" s="2">
        <v>0.65321251377534373</v>
      </c>
      <c r="AB56" s="2">
        <v>-3.7199709522846736E-2</v>
      </c>
      <c r="AC56" s="2">
        <v>0.81307788967351624</v>
      </c>
      <c r="AD56" s="2">
        <v>-0.6340863531112978</v>
      </c>
      <c r="AE56" s="2">
        <v>1.1846491347202694</v>
      </c>
    </row>
    <row r="57" spans="1:33" x14ac:dyDescent="0.2">
      <c r="A57" s="2">
        <v>56</v>
      </c>
      <c r="B57" s="2" t="s">
        <v>45</v>
      </c>
      <c r="C57" s="1" t="s">
        <v>273</v>
      </c>
      <c r="D57" s="2">
        <v>-3.0758329999999998</v>
      </c>
      <c r="E57" s="2">
        <v>37.353332999999999</v>
      </c>
      <c r="F57" s="2" t="s">
        <v>17</v>
      </c>
      <c r="G57" s="2" t="s">
        <v>18</v>
      </c>
      <c r="H57" s="2" t="s">
        <v>19</v>
      </c>
      <c r="I57" s="2">
        <v>1523</v>
      </c>
      <c r="J57" s="2">
        <v>6.2</v>
      </c>
      <c r="K57" s="2">
        <v>5</v>
      </c>
      <c r="O57" s="2">
        <v>0.3955224</v>
      </c>
      <c r="P57" s="2">
        <v>12.413790000000001</v>
      </c>
      <c r="Q57" s="2">
        <v>0.70616109999999999</v>
      </c>
      <c r="R57" s="2">
        <v>7.0895520000000003</v>
      </c>
      <c r="V57" s="2">
        <v>3.1826999033360424</v>
      </c>
      <c r="W57" s="2">
        <v>0.79239168949825389</v>
      </c>
      <c r="X57" s="2">
        <v>0.69897000433601886</v>
      </c>
      <c r="AB57" s="2">
        <v>-0.40282891565324197</v>
      </c>
      <c r="AC57" s="2">
        <v>1.0939043942946971</v>
      </c>
      <c r="AD57" s="2">
        <v>-0.15109620991177097</v>
      </c>
      <c r="AE57" s="2">
        <v>0.85061879229517312</v>
      </c>
    </row>
    <row r="58" spans="1:33" x14ac:dyDescent="0.2">
      <c r="A58" s="2">
        <v>57</v>
      </c>
      <c r="B58" s="2" t="s">
        <v>45</v>
      </c>
      <c r="C58" s="1" t="s">
        <v>273</v>
      </c>
      <c r="D58" s="2">
        <v>-3.0758329999999998</v>
      </c>
      <c r="E58" s="2">
        <v>37.353332999999999</v>
      </c>
      <c r="F58" s="2" t="s">
        <v>17</v>
      </c>
      <c r="G58" s="2" t="s">
        <v>18</v>
      </c>
      <c r="H58" s="2" t="s">
        <v>19</v>
      </c>
      <c r="I58" s="2">
        <v>1295</v>
      </c>
      <c r="J58" s="2">
        <v>4</v>
      </c>
      <c r="K58" s="2">
        <v>5.15</v>
      </c>
      <c r="O58" s="2">
        <v>0.358209</v>
      </c>
      <c r="P58" s="2">
        <v>40.197040000000001</v>
      </c>
      <c r="Q58" s="2">
        <v>0.25118479999999999</v>
      </c>
      <c r="R58" s="2">
        <v>7.711443</v>
      </c>
      <c r="V58" s="2">
        <v>3.1122697684172707</v>
      </c>
      <c r="W58" s="2">
        <v>0.6020599913279624</v>
      </c>
      <c r="X58" s="2">
        <v>0.71180722904119109</v>
      </c>
      <c r="AB58" s="2">
        <v>-0.44586350670241359</v>
      </c>
      <c r="AC58" s="2">
        <v>1.6041940740049663</v>
      </c>
      <c r="AD58" s="2">
        <v>-0.60000664469540332</v>
      </c>
      <c r="AE58" s="2">
        <v>0.88713565279797191</v>
      </c>
    </row>
    <row r="59" spans="1:33" x14ac:dyDescent="0.2">
      <c r="A59" s="2">
        <v>58</v>
      </c>
      <c r="B59" s="2" t="s">
        <v>47</v>
      </c>
      <c r="C59" s="1" t="s">
        <v>234</v>
      </c>
      <c r="D59" s="2">
        <v>21.9</v>
      </c>
      <c r="E59" s="2">
        <v>101.766667</v>
      </c>
      <c r="F59" s="2" t="s">
        <v>17</v>
      </c>
      <c r="G59" s="2" t="s">
        <v>18</v>
      </c>
      <c r="H59" s="2" t="s">
        <v>41</v>
      </c>
      <c r="I59" s="2">
        <v>1557</v>
      </c>
      <c r="J59" s="2">
        <v>21.5</v>
      </c>
      <c r="K59" s="2">
        <v>3.75</v>
      </c>
      <c r="L59" s="2">
        <v>4.0199999999999996</v>
      </c>
      <c r="M59" s="2">
        <v>350</v>
      </c>
      <c r="N59" s="2">
        <f t="shared" ref="N59:N61" si="3">L59/M59*1000</f>
        <v>11.485714285714284</v>
      </c>
      <c r="O59" s="2">
        <v>0.39500000000000002</v>
      </c>
      <c r="P59" s="2">
        <v>21.48</v>
      </c>
      <c r="Q59" s="2">
        <v>0.37992201415944898</v>
      </c>
      <c r="V59" s="2">
        <v>3.1922886125681202</v>
      </c>
      <c r="W59" s="2">
        <v>1.3324384599156054</v>
      </c>
      <c r="X59" s="2">
        <v>0.57403126772771884</v>
      </c>
      <c r="Y59" s="2">
        <v>0.60422605308446997</v>
      </c>
      <c r="Z59" s="2">
        <v>2.5440680443502757</v>
      </c>
      <c r="AA59" s="2">
        <v>1.0601580087341944</v>
      </c>
      <c r="AB59" s="2">
        <v>-0.40340290437353976</v>
      </c>
      <c r="AC59" s="2">
        <v>1.332034277027518</v>
      </c>
      <c r="AD59" s="2">
        <v>-0.42030554100443446</v>
      </c>
    </row>
    <row r="60" spans="1:33" x14ac:dyDescent="0.2">
      <c r="A60" s="2">
        <v>59</v>
      </c>
      <c r="B60" s="2" t="s">
        <v>48</v>
      </c>
      <c r="C60" s="1" t="s">
        <v>234</v>
      </c>
      <c r="D60" s="2">
        <v>21.9</v>
      </c>
      <c r="E60" s="2">
        <v>101.766667</v>
      </c>
      <c r="F60" s="2" t="s">
        <v>17</v>
      </c>
      <c r="G60" s="2" t="s">
        <v>18</v>
      </c>
      <c r="H60" s="2" t="s">
        <v>41</v>
      </c>
      <c r="I60" s="2">
        <v>1557</v>
      </c>
      <c r="J60" s="2">
        <v>21.5</v>
      </c>
      <c r="K60" s="2">
        <v>3.66</v>
      </c>
      <c r="L60" s="2">
        <v>1.96</v>
      </c>
      <c r="M60" s="2">
        <v>500</v>
      </c>
      <c r="N60" s="2">
        <f t="shared" si="3"/>
        <v>3.92</v>
      </c>
      <c r="O60" s="2">
        <v>0.53500000000000003</v>
      </c>
      <c r="P60" s="2">
        <v>12.3</v>
      </c>
      <c r="Q60" s="2">
        <v>0.36166813927817598</v>
      </c>
      <c r="V60" s="2">
        <v>3.1922886125681202</v>
      </c>
      <c r="W60" s="2">
        <v>1.3324384599156054</v>
      </c>
      <c r="X60" s="2">
        <v>0.56348108539441066</v>
      </c>
      <c r="Y60" s="2">
        <v>0.29225607135647602</v>
      </c>
      <c r="Z60" s="2">
        <v>2.6989700043360187</v>
      </c>
      <c r="AA60" s="2">
        <v>0.59328606702045728</v>
      </c>
      <c r="AB60" s="2">
        <v>-0.27164621797877153</v>
      </c>
      <c r="AC60" s="2">
        <v>1.0899051114393981</v>
      </c>
      <c r="AD60" s="2">
        <v>-0.44168974820585022</v>
      </c>
    </row>
    <row r="61" spans="1:33" x14ac:dyDescent="0.2">
      <c r="A61" s="2">
        <v>60</v>
      </c>
      <c r="B61" s="2" t="s">
        <v>48</v>
      </c>
      <c r="C61" s="1" t="s">
        <v>234</v>
      </c>
      <c r="D61" s="2">
        <v>21.9</v>
      </c>
      <c r="E61" s="2">
        <v>101.766667</v>
      </c>
      <c r="F61" s="2" t="s">
        <v>17</v>
      </c>
      <c r="G61" s="2" t="s">
        <v>18</v>
      </c>
      <c r="H61" s="2" t="s">
        <v>41</v>
      </c>
      <c r="I61" s="2">
        <v>1557</v>
      </c>
      <c r="J61" s="2">
        <v>21.5</v>
      </c>
      <c r="K61" s="2">
        <v>4.08</v>
      </c>
      <c r="L61" s="2">
        <v>2.17</v>
      </c>
      <c r="M61" s="2">
        <v>570</v>
      </c>
      <c r="N61" s="2">
        <f t="shared" si="3"/>
        <v>3.807017543859649</v>
      </c>
      <c r="O61" s="2">
        <v>0.436</v>
      </c>
      <c r="P61" s="2">
        <v>17.95</v>
      </c>
      <c r="Q61" s="2">
        <v>0.373151761270546</v>
      </c>
      <c r="V61" s="2">
        <v>3.1922886125681202</v>
      </c>
      <c r="W61" s="2">
        <v>1.3324384599156054</v>
      </c>
      <c r="X61" s="2">
        <v>0.61066016308987991</v>
      </c>
      <c r="Y61" s="2">
        <v>0.33645973384852951</v>
      </c>
      <c r="Z61" s="2">
        <v>2.7558748556724915</v>
      </c>
      <c r="AA61" s="2">
        <v>0.5805848781760381</v>
      </c>
      <c r="AB61" s="2">
        <v>-0.36051351073141397</v>
      </c>
      <c r="AC61" s="2">
        <v>1.2540644529143379</v>
      </c>
      <c r="AD61" s="2">
        <v>-0.42811450417550584</v>
      </c>
    </row>
    <row r="62" spans="1:33" x14ac:dyDescent="0.2">
      <c r="A62" s="2">
        <v>61</v>
      </c>
      <c r="B62" s="2" t="s">
        <v>48</v>
      </c>
      <c r="C62" s="1" t="s">
        <v>234</v>
      </c>
      <c r="D62" s="2">
        <v>21.9</v>
      </c>
      <c r="E62" s="2">
        <v>101.766667</v>
      </c>
      <c r="F62" s="2" t="s">
        <v>17</v>
      </c>
      <c r="G62" s="2" t="s">
        <v>18</v>
      </c>
      <c r="H62" s="2" t="s">
        <v>41</v>
      </c>
      <c r="I62" s="2">
        <v>1557</v>
      </c>
      <c r="J62" s="2">
        <v>21.5</v>
      </c>
      <c r="K62" s="2">
        <v>6.44</v>
      </c>
      <c r="L62" s="2">
        <v>3.16</v>
      </c>
      <c r="M62" s="2">
        <v>770</v>
      </c>
      <c r="N62" s="2">
        <f>L62/M62*1000</f>
        <v>4.1038961038961048</v>
      </c>
      <c r="O62" s="2">
        <v>0.39300000000000002</v>
      </c>
      <c r="P62" s="2">
        <v>13.3</v>
      </c>
      <c r="Q62" s="2">
        <v>0.61984940057747795</v>
      </c>
      <c r="V62" s="2">
        <v>3.1922886125681202</v>
      </c>
      <c r="W62" s="2">
        <v>1.3324384599156054</v>
      </c>
      <c r="X62" s="2">
        <v>0.80888586735981216</v>
      </c>
      <c r="Y62" s="2">
        <v>0.49968708261840383</v>
      </c>
      <c r="Z62" s="2">
        <v>2.8864907251724818</v>
      </c>
      <c r="AA62" s="2">
        <v>0.61319635744592205</v>
      </c>
      <c r="AB62" s="2">
        <v>-0.40560744962457329</v>
      </c>
      <c r="AC62" s="2">
        <v>1.1238516409670858</v>
      </c>
      <c r="AD62" s="2">
        <v>-0.2077138144419349</v>
      </c>
    </row>
    <row r="63" spans="1:33" x14ac:dyDescent="0.2">
      <c r="A63" s="2">
        <v>62</v>
      </c>
      <c r="B63" s="2" t="s">
        <v>49</v>
      </c>
      <c r="C63" s="1" t="s">
        <v>251</v>
      </c>
      <c r="D63" s="2">
        <v>52.927222</v>
      </c>
      <c r="E63" s="2">
        <v>5.2772220000000001</v>
      </c>
      <c r="F63" s="2" t="s">
        <v>17</v>
      </c>
      <c r="G63" s="2" t="s">
        <v>18</v>
      </c>
      <c r="H63" s="2" t="s">
        <v>19</v>
      </c>
      <c r="I63" s="2">
        <v>3150</v>
      </c>
      <c r="J63" s="2">
        <v>25.8</v>
      </c>
      <c r="L63" s="2">
        <v>1.3</v>
      </c>
      <c r="M63" s="2">
        <v>62.99</v>
      </c>
      <c r="N63" s="2">
        <f>L63/M63*1000</f>
        <v>20.638196539133197</v>
      </c>
      <c r="O63" s="2">
        <v>0.71</v>
      </c>
      <c r="P63" s="2">
        <v>5.03</v>
      </c>
      <c r="Q63" s="2">
        <v>0.46</v>
      </c>
      <c r="R63" s="2">
        <v>12.6</v>
      </c>
      <c r="S63" s="2">
        <v>218.57</v>
      </c>
      <c r="T63" s="2">
        <f t="shared" si="2"/>
        <v>57.647435604154282</v>
      </c>
      <c r="V63" s="2">
        <v>3.4983105537896004</v>
      </c>
      <c r="W63" s="2">
        <v>1.4116197059632303</v>
      </c>
      <c r="Y63" s="2">
        <v>0.11394335230683679</v>
      </c>
      <c r="Z63" s="2">
        <v>1.7992716083498728</v>
      </c>
      <c r="AA63" s="2">
        <v>1.3146717439569642</v>
      </c>
      <c r="AB63" s="2">
        <v>-0.14874165128092473</v>
      </c>
      <c r="AC63" s="2">
        <v>0.70156798505592743</v>
      </c>
      <c r="AD63" s="2">
        <v>-0.33724216831842591</v>
      </c>
      <c r="AE63" s="2">
        <v>1.1003705451175629</v>
      </c>
      <c r="AF63" s="2">
        <v>2.33959055226804</v>
      </c>
      <c r="AG63" s="2">
        <v>1.7607799928495227</v>
      </c>
    </row>
    <row r="64" spans="1:33" x14ac:dyDescent="0.2">
      <c r="A64" s="2">
        <v>63</v>
      </c>
      <c r="B64" s="2" t="s">
        <v>50</v>
      </c>
      <c r="C64" s="1" t="s">
        <v>251</v>
      </c>
      <c r="D64" s="2">
        <v>52.703611000000002</v>
      </c>
      <c r="E64" s="2">
        <v>4.0813889999999997</v>
      </c>
      <c r="F64" s="2" t="s">
        <v>17</v>
      </c>
      <c r="G64" s="2" t="s">
        <v>18</v>
      </c>
      <c r="H64" s="2" t="s">
        <v>19</v>
      </c>
      <c r="I64" s="2">
        <v>2874</v>
      </c>
      <c r="J64" s="2">
        <v>25.2</v>
      </c>
      <c r="L64" s="2">
        <v>2.5</v>
      </c>
      <c r="M64" s="2">
        <v>114.16</v>
      </c>
      <c r="N64" s="2">
        <f>L64/M64*1000</f>
        <v>21.899088997897689</v>
      </c>
      <c r="O64" s="2">
        <v>0.6</v>
      </c>
      <c r="P64" s="2">
        <v>7.93</v>
      </c>
      <c r="Q64" s="2">
        <v>0.43</v>
      </c>
      <c r="R64" s="2">
        <v>13.9</v>
      </c>
      <c r="S64" s="2">
        <v>260.83</v>
      </c>
      <c r="T64" s="2">
        <f t="shared" si="2"/>
        <v>53.291415864739491</v>
      </c>
      <c r="V64" s="2">
        <v>3.4584867637982066</v>
      </c>
      <c r="W64" s="2">
        <v>1.4014005407815442</v>
      </c>
      <c r="Y64" s="2">
        <v>0.3979400086720376</v>
      </c>
      <c r="Z64" s="2">
        <v>2.0575139601065904</v>
      </c>
      <c r="AA64" s="2">
        <v>1.3404260485654471</v>
      </c>
      <c r="AB64" s="2">
        <v>-0.22184874961635639</v>
      </c>
      <c r="AC64" s="2">
        <v>0.89927318731760375</v>
      </c>
      <c r="AD64" s="2">
        <v>-0.36653154442041347</v>
      </c>
      <c r="AE64" s="2">
        <v>1.1430148002540952</v>
      </c>
      <c r="AF64" s="2">
        <v>2.4163575413741341</v>
      </c>
      <c r="AG64" s="2">
        <v>1.7266572588799611</v>
      </c>
    </row>
    <row r="65" spans="1:33" ht="28.5" x14ac:dyDescent="0.2">
      <c r="A65" s="2">
        <v>64</v>
      </c>
      <c r="B65" s="2" t="s">
        <v>142</v>
      </c>
      <c r="C65" s="5" t="s">
        <v>217</v>
      </c>
      <c r="D65" s="2">
        <v>49.413829160334402</v>
      </c>
      <c r="E65" s="2">
        <v>10.699757256787899</v>
      </c>
      <c r="F65" s="2" t="s">
        <v>17</v>
      </c>
      <c r="G65" s="2" t="s">
        <v>23</v>
      </c>
      <c r="H65" s="2" t="s">
        <v>19</v>
      </c>
      <c r="I65" s="2">
        <v>850</v>
      </c>
      <c r="J65" s="2">
        <v>7.8</v>
      </c>
      <c r="K65" s="2">
        <v>3.3</v>
      </c>
      <c r="O65" s="2">
        <v>0.43437500000000001</v>
      </c>
      <c r="P65" s="2">
        <v>12.6</v>
      </c>
      <c r="Q65" s="2">
        <v>0.535833860650889</v>
      </c>
      <c r="R65" s="2">
        <v>14.6</v>
      </c>
      <c r="S65" s="2">
        <v>1100</v>
      </c>
      <c r="T65" s="2">
        <f t="shared" si="2"/>
        <v>13.272727272727273</v>
      </c>
      <c r="V65" s="2">
        <v>2.9294189257142929</v>
      </c>
      <c r="W65" s="2">
        <v>0.89209460269048035</v>
      </c>
      <c r="X65" s="2">
        <v>0.51851393987788741</v>
      </c>
      <c r="AB65" s="2">
        <v>-0.36213517806581086</v>
      </c>
      <c r="AC65" s="2">
        <v>1.1003705451175629</v>
      </c>
      <c r="AD65" s="2">
        <v>-0.27096984573119381</v>
      </c>
      <c r="AE65" s="2">
        <v>1.1643528557844371</v>
      </c>
      <c r="AF65" s="2">
        <v>3.0413926851582249</v>
      </c>
      <c r="AG65" s="2">
        <v>1.122960170626212</v>
      </c>
    </row>
    <row r="66" spans="1:33" ht="28.5" x14ac:dyDescent="0.2">
      <c r="A66" s="2">
        <v>65</v>
      </c>
      <c r="B66" s="2" t="s">
        <v>51</v>
      </c>
      <c r="C66" s="5" t="s">
        <v>217</v>
      </c>
      <c r="D66" s="2">
        <v>49.413829160334402</v>
      </c>
      <c r="E66" s="2">
        <v>10.699757256787899</v>
      </c>
      <c r="F66" s="2" t="s">
        <v>17</v>
      </c>
      <c r="G66" s="2" t="s">
        <v>23</v>
      </c>
      <c r="H66" s="2" t="s">
        <v>19</v>
      </c>
      <c r="I66" s="2">
        <v>950</v>
      </c>
      <c r="J66" s="2">
        <v>6</v>
      </c>
      <c r="K66" s="2">
        <v>2.8</v>
      </c>
      <c r="O66" s="2">
        <v>0.54062500000000002</v>
      </c>
      <c r="P66" s="2">
        <v>12.9</v>
      </c>
      <c r="Q66" s="2">
        <v>0.337869028723564</v>
      </c>
      <c r="R66" s="2">
        <v>15.1</v>
      </c>
      <c r="S66" s="2">
        <v>1300</v>
      </c>
      <c r="T66" s="2">
        <f t="shared" si="2"/>
        <v>11.615384615384617</v>
      </c>
      <c r="V66" s="2">
        <v>2.9777236052888476</v>
      </c>
      <c r="W66" s="2">
        <v>0.77815125038364363</v>
      </c>
      <c r="X66" s="2">
        <v>0.44715803134221921</v>
      </c>
      <c r="AB66" s="2">
        <v>-0.26710387519111056</v>
      </c>
      <c r="AC66" s="2">
        <v>1.110589710299249</v>
      </c>
      <c r="AD66" s="2">
        <v>-0.47125161666228077</v>
      </c>
      <c r="AE66" s="2">
        <v>1.1789769472931695</v>
      </c>
      <c r="AF66" s="2">
        <v>3.1139433523068369</v>
      </c>
      <c r="AG66" s="2">
        <v>1.0650335949863328</v>
      </c>
    </row>
    <row r="67" spans="1:33" ht="28.5" x14ac:dyDescent="0.2">
      <c r="A67" s="2">
        <v>66</v>
      </c>
      <c r="B67" s="2" t="s">
        <v>51</v>
      </c>
      <c r="C67" s="5" t="s">
        <v>217</v>
      </c>
      <c r="D67" s="2">
        <v>49.413829160334402</v>
      </c>
      <c r="E67" s="2">
        <v>10.699757256787899</v>
      </c>
      <c r="F67" s="2" t="s">
        <v>17</v>
      </c>
      <c r="G67" s="2" t="s">
        <v>23</v>
      </c>
      <c r="H67" s="2" t="s">
        <v>19</v>
      </c>
      <c r="I67" s="2">
        <v>1100</v>
      </c>
      <c r="J67" s="2">
        <v>5.5</v>
      </c>
      <c r="K67" s="2">
        <v>3.8</v>
      </c>
      <c r="O67" s="2">
        <v>0.50312500000000004</v>
      </c>
      <c r="P67" s="2">
        <v>9</v>
      </c>
      <c r="Q67" s="2">
        <v>0.55915992555419003</v>
      </c>
      <c r="R67" s="2">
        <v>14.8</v>
      </c>
      <c r="S67" s="2">
        <v>1000</v>
      </c>
      <c r="T67" s="2">
        <f t="shared" si="2"/>
        <v>14.8</v>
      </c>
      <c r="V67" s="2">
        <v>3.0413926851582249</v>
      </c>
      <c r="W67" s="2">
        <v>0.74036268949424389</v>
      </c>
      <c r="X67" s="2">
        <v>0.57978359661681012</v>
      </c>
      <c r="AB67" s="2">
        <v>-0.29832410228805623</v>
      </c>
      <c r="AC67" s="2">
        <v>0.95424250943932487</v>
      </c>
      <c r="AD67" s="2">
        <v>-0.25246396160846496</v>
      </c>
      <c r="AE67" s="2">
        <v>1.1702617153949575</v>
      </c>
      <c r="AF67" s="2">
        <v>3</v>
      </c>
      <c r="AG67" s="2">
        <v>1.1702617153949575</v>
      </c>
    </row>
    <row r="68" spans="1:33" ht="28.5" x14ac:dyDescent="0.2">
      <c r="A68" s="2">
        <v>67</v>
      </c>
      <c r="B68" s="2" t="s">
        <v>51</v>
      </c>
      <c r="C68" s="5" t="s">
        <v>217</v>
      </c>
      <c r="D68" s="2">
        <v>49.413829160334402</v>
      </c>
      <c r="E68" s="2">
        <v>10.699757256787899</v>
      </c>
      <c r="F68" s="2" t="s">
        <v>17</v>
      </c>
      <c r="G68" s="2" t="s">
        <v>23</v>
      </c>
      <c r="H68" s="2" t="s">
        <v>19</v>
      </c>
      <c r="I68" s="2">
        <v>944</v>
      </c>
      <c r="J68" s="2">
        <v>7.8</v>
      </c>
      <c r="K68" s="2">
        <v>2.9</v>
      </c>
      <c r="O68" s="2">
        <v>0.45937499999999998</v>
      </c>
      <c r="P68" s="2">
        <v>10.8</v>
      </c>
      <c r="Q68" s="2">
        <v>0.55894860283100301</v>
      </c>
      <c r="R68" s="2">
        <v>16.8</v>
      </c>
      <c r="S68" s="2">
        <v>1200</v>
      </c>
      <c r="T68" s="2">
        <f t="shared" si="2"/>
        <v>14</v>
      </c>
      <c r="V68" s="2">
        <v>2.9749719942980688</v>
      </c>
      <c r="W68" s="2">
        <v>0.89209460269048035</v>
      </c>
      <c r="X68" s="2">
        <v>0.46239799789895608</v>
      </c>
      <c r="AB68" s="2">
        <v>-0.33783264357172987</v>
      </c>
      <c r="AC68" s="2">
        <v>1.0334237554869496</v>
      </c>
      <c r="AD68" s="2">
        <v>-0.25262812508874222</v>
      </c>
      <c r="AE68" s="2">
        <v>1.2253092817258628</v>
      </c>
      <c r="AF68" s="2">
        <v>3.0791812460476247</v>
      </c>
      <c r="AG68" s="2">
        <v>1.146128035678238</v>
      </c>
    </row>
    <row r="69" spans="1:33" x14ac:dyDescent="0.2">
      <c r="A69" s="2">
        <v>68</v>
      </c>
      <c r="B69" s="2" t="s">
        <v>143</v>
      </c>
      <c r="C69" s="1" t="s">
        <v>293</v>
      </c>
      <c r="D69" s="2">
        <v>30.383333</v>
      </c>
      <c r="E69" s="2">
        <v>119.88333299999999</v>
      </c>
      <c r="F69" s="2" t="s">
        <v>17</v>
      </c>
      <c r="G69" s="2" t="s">
        <v>18</v>
      </c>
      <c r="H69" s="2" t="s">
        <v>19</v>
      </c>
      <c r="I69" s="2">
        <v>1854</v>
      </c>
      <c r="J69" s="2">
        <v>17</v>
      </c>
      <c r="L69" s="2">
        <v>2.96</v>
      </c>
      <c r="M69" s="2">
        <v>980</v>
      </c>
      <c r="N69" s="2">
        <f>L69/M69*1000</f>
        <v>3.0204081632653064</v>
      </c>
      <c r="P69" s="2">
        <v>13.1</v>
      </c>
      <c r="V69" s="2">
        <v>3.2681097298084785</v>
      </c>
      <c r="W69" s="2">
        <v>1.2304489213782739</v>
      </c>
      <c r="Y69" s="2">
        <v>0.47129171105893858</v>
      </c>
      <c r="Z69" s="2">
        <v>2.9912260756924947</v>
      </c>
      <c r="AA69" s="2">
        <v>0.48006563536644375</v>
      </c>
      <c r="AC69" s="2">
        <v>1.1172712956557642</v>
      </c>
    </row>
    <row r="70" spans="1:33" x14ac:dyDescent="0.2">
      <c r="A70" s="2">
        <v>69</v>
      </c>
      <c r="B70" s="2" t="s">
        <v>144</v>
      </c>
      <c r="C70" s="1" t="s">
        <v>269</v>
      </c>
      <c r="D70" s="2">
        <v>42.050361467674698</v>
      </c>
      <c r="E70" s="2">
        <v>-88.5217895176729</v>
      </c>
      <c r="F70" s="2" t="s">
        <v>34</v>
      </c>
      <c r="G70" s="2" t="s">
        <v>35</v>
      </c>
      <c r="H70" s="2" t="s">
        <v>41</v>
      </c>
      <c r="K70" s="2">
        <v>6.3</v>
      </c>
      <c r="L70" s="2">
        <v>6.4</v>
      </c>
      <c r="M70" s="2">
        <v>1300</v>
      </c>
      <c r="N70" s="2">
        <f>L70/M70*1000</f>
        <v>4.9230769230769234</v>
      </c>
      <c r="O70" s="2">
        <v>0.22</v>
      </c>
      <c r="X70" s="2">
        <v>0.79934054945358168</v>
      </c>
      <c r="Y70" s="2">
        <v>0.80617997398388719</v>
      </c>
      <c r="Z70" s="2">
        <v>3.1139433523068369</v>
      </c>
      <c r="AA70" s="2">
        <v>0.69223662167705047</v>
      </c>
      <c r="AB70" s="2">
        <v>-0.65757731917779372</v>
      </c>
    </row>
    <row r="71" spans="1:33" x14ac:dyDescent="0.2">
      <c r="A71" s="2">
        <v>70</v>
      </c>
      <c r="B71" s="2" t="s">
        <v>52</v>
      </c>
      <c r="C71" s="1" t="s">
        <v>269</v>
      </c>
      <c r="D71" s="2">
        <v>42.050361467674698</v>
      </c>
      <c r="E71" s="2">
        <v>-88.5217895176729</v>
      </c>
      <c r="F71" s="2" t="s">
        <v>34</v>
      </c>
      <c r="G71" s="2" t="s">
        <v>35</v>
      </c>
      <c r="H71" s="2" t="s">
        <v>41</v>
      </c>
      <c r="K71" s="2">
        <v>5.8</v>
      </c>
      <c r="L71" s="2">
        <v>5.9</v>
      </c>
      <c r="M71" s="2">
        <v>1400</v>
      </c>
      <c r="N71" s="2">
        <f>L71/M71*1000</f>
        <v>4.2142857142857144</v>
      </c>
      <c r="O71" s="2">
        <v>0.18</v>
      </c>
      <c r="X71" s="2">
        <v>0.76342799356293722</v>
      </c>
      <c r="Y71" s="2">
        <v>0.77085201164214423</v>
      </c>
      <c r="Z71" s="2">
        <v>3.1461280356782382</v>
      </c>
      <c r="AA71" s="2">
        <v>0.62472397596390616</v>
      </c>
      <c r="AB71" s="2">
        <v>-0.74472749489669399</v>
      </c>
    </row>
    <row r="72" spans="1:33" x14ac:dyDescent="0.2">
      <c r="A72" s="2">
        <v>71</v>
      </c>
      <c r="B72" s="2" t="s">
        <v>145</v>
      </c>
      <c r="C72" s="1" t="s">
        <v>250</v>
      </c>
      <c r="D72" s="2">
        <v>-2.47593336546965</v>
      </c>
      <c r="E72" s="2">
        <v>-60.402042803898702</v>
      </c>
      <c r="F72" s="2" t="s">
        <v>17</v>
      </c>
      <c r="G72" s="2" t="s">
        <v>18</v>
      </c>
      <c r="H72" s="2" t="s">
        <v>19</v>
      </c>
      <c r="I72" s="2">
        <v>2400</v>
      </c>
      <c r="J72" s="2">
        <v>26</v>
      </c>
      <c r="M72" s="2">
        <v>85</v>
      </c>
      <c r="O72" s="2">
        <v>1.05</v>
      </c>
      <c r="P72" s="2">
        <v>11.5</v>
      </c>
      <c r="Q72" s="2">
        <v>0.16</v>
      </c>
      <c r="V72" s="2">
        <v>3.3802112417116059</v>
      </c>
      <c r="W72" s="2">
        <v>1.414973347970818</v>
      </c>
      <c r="Z72" s="2">
        <v>1.9294189257142926</v>
      </c>
      <c r="AB72" s="2">
        <v>2.1189299069938092E-2</v>
      </c>
      <c r="AC72" s="2">
        <v>1.0606978403536116</v>
      </c>
      <c r="AD72" s="2">
        <v>-0.79588001734407521</v>
      </c>
    </row>
    <row r="73" spans="1:33" x14ac:dyDescent="0.2">
      <c r="A73" s="2">
        <v>72</v>
      </c>
      <c r="B73" s="2" t="s">
        <v>146</v>
      </c>
      <c r="C73" s="1" t="s">
        <v>249</v>
      </c>
      <c r="D73" s="2">
        <v>-4.8814357656076197</v>
      </c>
      <c r="E73" s="2">
        <v>-63.697628102735798</v>
      </c>
      <c r="F73" s="2" t="s">
        <v>17</v>
      </c>
      <c r="G73" s="2" t="s">
        <v>18</v>
      </c>
      <c r="H73" s="2" t="s">
        <v>53</v>
      </c>
      <c r="I73" s="2">
        <v>2400</v>
      </c>
      <c r="J73" s="2">
        <v>26</v>
      </c>
      <c r="M73" s="2">
        <v>148.4</v>
      </c>
      <c r="O73" s="2">
        <v>0.69</v>
      </c>
      <c r="P73" s="2">
        <v>20.9</v>
      </c>
      <c r="Q73" s="2">
        <v>0.23599999999999999</v>
      </c>
      <c r="V73" s="2">
        <v>3.3802112417116059</v>
      </c>
      <c r="W73" s="2">
        <v>1.414973347970818</v>
      </c>
      <c r="Z73" s="2">
        <v>2.1714339009430081</v>
      </c>
      <c r="AB73" s="2">
        <v>-0.16115090926274472</v>
      </c>
      <c r="AC73" s="2">
        <v>1.320146286111054</v>
      </c>
      <c r="AD73" s="2">
        <v>-0.62708799702989348</v>
      </c>
    </row>
    <row r="74" spans="1:33" x14ac:dyDescent="0.2">
      <c r="A74" s="2">
        <v>73</v>
      </c>
      <c r="B74" s="2" t="s">
        <v>147</v>
      </c>
      <c r="C74" s="1" t="s">
        <v>247</v>
      </c>
      <c r="D74" s="2">
        <v>29.138332999999999</v>
      </c>
      <c r="E74" s="2">
        <v>118.037222</v>
      </c>
      <c r="F74" s="2" t="s">
        <v>17</v>
      </c>
      <c r="G74" s="2" t="s">
        <v>18</v>
      </c>
      <c r="H74" s="2" t="s">
        <v>19</v>
      </c>
      <c r="I74" s="2">
        <v>1964</v>
      </c>
      <c r="J74" s="2">
        <v>15.3</v>
      </c>
      <c r="R74" s="2">
        <v>6.33</v>
      </c>
      <c r="V74" s="2">
        <v>3.2931414834509307</v>
      </c>
      <c r="W74" s="2">
        <v>1.1846914308175989</v>
      </c>
      <c r="AE74" s="2">
        <v>0.80140371001735511</v>
      </c>
    </row>
    <row r="75" spans="1:33" x14ac:dyDescent="0.2">
      <c r="A75" s="2">
        <v>74</v>
      </c>
      <c r="B75" s="2" t="s">
        <v>54</v>
      </c>
      <c r="C75" s="1" t="s">
        <v>247</v>
      </c>
      <c r="D75" s="2">
        <v>29.138332999999999</v>
      </c>
      <c r="E75" s="2">
        <v>118.037222</v>
      </c>
      <c r="F75" s="2" t="s">
        <v>17</v>
      </c>
      <c r="G75" s="2" t="s">
        <v>18</v>
      </c>
      <c r="H75" s="2" t="s">
        <v>19</v>
      </c>
      <c r="I75" s="2">
        <v>1964</v>
      </c>
      <c r="J75" s="2">
        <v>15.3</v>
      </c>
      <c r="R75" s="2">
        <v>7.37</v>
      </c>
      <c r="V75" s="2">
        <v>3.2931414834509307</v>
      </c>
      <c r="W75" s="2">
        <v>1.1846914308175989</v>
      </c>
      <c r="AE75" s="2">
        <v>0.86746748785905148</v>
      </c>
    </row>
    <row r="76" spans="1:33" x14ac:dyDescent="0.2">
      <c r="A76" s="2">
        <v>75</v>
      </c>
      <c r="B76" s="2" t="s">
        <v>54</v>
      </c>
      <c r="C76" s="1" t="s">
        <v>247</v>
      </c>
      <c r="D76" s="2">
        <v>29.138332999999999</v>
      </c>
      <c r="E76" s="2">
        <v>118.037222</v>
      </c>
      <c r="F76" s="2" t="s">
        <v>17</v>
      </c>
      <c r="G76" s="2" t="s">
        <v>18</v>
      </c>
      <c r="H76" s="2" t="s">
        <v>19</v>
      </c>
      <c r="I76" s="2">
        <v>1964</v>
      </c>
      <c r="J76" s="2">
        <v>15.3</v>
      </c>
      <c r="R76" s="2">
        <v>8.9</v>
      </c>
      <c r="V76" s="2">
        <v>3.2931414834509307</v>
      </c>
      <c r="W76" s="2">
        <v>1.1846914308175989</v>
      </c>
      <c r="AE76" s="2">
        <v>0.9493900066449128</v>
      </c>
    </row>
    <row r="77" spans="1:33" x14ac:dyDescent="0.2">
      <c r="A77" s="2">
        <v>76</v>
      </c>
      <c r="B77" s="2" t="s">
        <v>148</v>
      </c>
      <c r="C77" s="6" t="s">
        <v>243</v>
      </c>
      <c r="D77" s="2">
        <v>31.8</v>
      </c>
      <c r="E77" s="2">
        <v>114.05</v>
      </c>
      <c r="F77" s="2" t="s">
        <v>17</v>
      </c>
      <c r="G77" s="2" t="s">
        <v>21</v>
      </c>
      <c r="H77" s="2" t="s">
        <v>19</v>
      </c>
      <c r="I77" s="2">
        <v>1102</v>
      </c>
      <c r="J77" s="2">
        <v>15.3</v>
      </c>
      <c r="K77" s="2">
        <v>4.2300000000000004</v>
      </c>
      <c r="O77" s="2">
        <v>0.67</v>
      </c>
      <c r="P77" s="2">
        <v>5.5</v>
      </c>
      <c r="Q77" s="2">
        <v>0.52</v>
      </c>
      <c r="V77" s="2">
        <v>3.0421815945157662</v>
      </c>
      <c r="W77" s="2">
        <v>1.1846914308175989</v>
      </c>
      <c r="X77" s="2">
        <v>0.6263403673750424</v>
      </c>
      <c r="AB77" s="2">
        <v>-0.17392519729917355</v>
      </c>
      <c r="AC77" s="2">
        <v>0.74036268949424389</v>
      </c>
      <c r="AD77" s="2">
        <v>-0.28399665636520083</v>
      </c>
    </row>
    <row r="78" spans="1:33" x14ac:dyDescent="0.2">
      <c r="A78" s="2">
        <v>77</v>
      </c>
      <c r="B78" s="2" t="s">
        <v>149</v>
      </c>
      <c r="C78" s="1" t="s">
        <v>238</v>
      </c>
      <c r="D78" s="2">
        <v>36.233333000000002</v>
      </c>
      <c r="E78" s="2">
        <v>106.416667</v>
      </c>
      <c r="F78" s="2" t="s">
        <v>34</v>
      </c>
      <c r="G78" s="2" t="s">
        <v>35</v>
      </c>
      <c r="H78" s="2" t="s">
        <v>19</v>
      </c>
      <c r="I78" s="2">
        <v>425</v>
      </c>
      <c r="J78" s="2">
        <v>5</v>
      </c>
      <c r="L78" s="2">
        <v>2.8</v>
      </c>
      <c r="O78" s="2">
        <v>0.62</v>
      </c>
      <c r="P78" s="2">
        <v>21.3</v>
      </c>
      <c r="Q78" s="2">
        <f>4/(3.1415926*O78*O78*P78)</f>
        <v>0.15550599757371869</v>
      </c>
      <c r="V78" s="2">
        <v>2.6283889300503116</v>
      </c>
      <c r="W78" s="2">
        <v>0.69897000433601886</v>
      </c>
      <c r="Y78" s="2">
        <v>0.44715803134221921</v>
      </c>
      <c r="AB78" s="2">
        <v>-0.20760831050174613</v>
      </c>
      <c r="AC78" s="2">
        <v>1.3283796034387378</v>
      </c>
      <c r="AD78" s="2">
        <v>-0.8082528563931517</v>
      </c>
    </row>
    <row r="79" spans="1:33" x14ac:dyDescent="0.2">
      <c r="A79" s="2">
        <v>78</v>
      </c>
      <c r="B79" s="2" t="s">
        <v>150</v>
      </c>
      <c r="C79" s="1" t="s">
        <v>242</v>
      </c>
      <c r="D79" s="2">
        <v>30.15</v>
      </c>
      <c r="E79" s="2">
        <v>102.55</v>
      </c>
      <c r="F79" s="2" t="s">
        <v>17</v>
      </c>
      <c r="G79" s="2" t="s">
        <v>18</v>
      </c>
      <c r="H79" s="2" t="s">
        <v>19</v>
      </c>
      <c r="I79" s="2">
        <v>784.68181818181813</v>
      </c>
      <c r="J79" s="2">
        <v>4.5486742424242417</v>
      </c>
      <c r="K79" s="2">
        <v>5.7640909090909096</v>
      </c>
      <c r="L79" s="2">
        <v>5.0844268181818189</v>
      </c>
      <c r="M79" s="2">
        <v>744.77818181818191</v>
      </c>
      <c r="N79" s="2">
        <f>L79/M79*1000</f>
        <v>6.8267666028689442</v>
      </c>
      <c r="O79" s="2">
        <v>0.68635545454545444</v>
      </c>
      <c r="P79" s="2">
        <v>8.3277914181818193</v>
      </c>
      <c r="Q79" s="2">
        <v>0.32455993621359902</v>
      </c>
      <c r="R79" s="2">
        <v>11.069363636363637</v>
      </c>
      <c r="S79" s="2">
        <v>768.46909090909105</v>
      </c>
      <c r="T79" s="2">
        <f t="shared" si="2"/>
        <v>14.404435737641306</v>
      </c>
      <c r="V79" s="2">
        <v>2.8946935897128512</v>
      </c>
      <c r="W79" s="2">
        <v>0.65788483553661792</v>
      </c>
      <c r="X79" s="2">
        <v>0.7607308217264751</v>
      </c>
      <c r="Y79" s="2">
        <v>0.70624200077272392</v>
      </c>
      <c r="Z79" s="2">
        <v>2.8720269455581957</v>
      </c>
      <c r="AA79" s="2">
        <v>0.83421505521452821</v>
      </c>
      <c r="AB79" s="2">
        <v>-0.16345091058020761</v>
      </c>
      <c r="AC79" s="2">
        <v>0.92052983909288788</v>
      </c>
      <c r="AD79" s="2">
        <v>-0.48870509065646833</v>
      </c>
      <c r="AE79" s="2">
        <v>1.0441226545589701</v>
      </c>
      <c r="AF79" s="2">
        <v>2.8856264041486082</v>
      </c>
      <c r="AG79" s="2">
        <v>1.1584962504103622</v>
      </c>
    </row>
    <row r="80" spans="1:33" x14ac:dyDescent="0.2">
      <c r="A80" s="2">
        <v>79</v>
      </c>
      <c r="B80" s="2" t="s">
        <v>55</v>
      </c>
      <c r="C80" s="1" t="s">
        <v>242</v>
      </c>
      <c r="D80" s="2">
        <v>28.47</v>
      </c>
      <c r="E80" s="2">
        <v>100.19</v>
      </c>
      <c r="F80" s="2" t="s">
        <v>17</v>
      </c>
      <c r="G80" s="2" t="s">
        <v>18</v>
      </c>
      <c r="H80" s="2" t="s">
        <v>19</v>
      </c>
      <c r="I80" s="2">
        <v>780.77499999999998</v>
      </c>
      <c r="J80" s="2">
        <v>2.8076041666666667</v>
      </c>
      <c r="K80" s="2">
        <v>5.4079999999999995</v>
      </c>
      <c r="L80" s="2">
        <v>4.6375962499999996</v>
      </c>
      <c r="M80" s="2">
        <v>654.26224999999999</v>
      </c>
      <c r="N80" s="2">
        <f>L80/M80*1000</f>
        <v>7.0882834062335096</v>
      </c>
      <c r="O80" s="2">
        <v>0.82380724999999977</v>
      </c>
      <c r="P80" s="2">
        <v>6.4275381374999982</v>
      </c>
      <c r="Q80" s="2">
        <v>0.29189526204319499</v>
      </c>
      <c r="R80" s="2">
        <v>10.372125</v>
      </c>
      <c r="S80" s="2">
        <v>862.23924999999974</v>
      </c>
      <c r="T80" s="2">
        <f t="shared" si="2"/>
        <v>12.029288854572561</v>
      </c>
      <c r="V80" s="2">
        <v>2.8925258990030653</v>
      </c>
      <c r="W80" s="2">
        <v>0.44833587826183052</v>
      </c>
      <c r="X80" s="2">
        <v>0.73303668293357949</v>
      </c>
      <c r="Y80" s="2">
        <v>0.66629293618862395</v>
      </c>
      <c r="Z80" s="2">
        <v>2.8157518628481779</v>
      </c>
      <c r="AA80" s="2">
        <v>0.85054107334044582</v>
      </c>
      <c r="AB80" s="2">
        <v>-8.4174390309755764E-2</v>
      </c>
      <c r="AC80" s="2">
        <v>0.80804466218874726</v>
      </c>
      <c r="AD80" s="2">
        <v>-0.53477295429323113</v>
      </c>
      <c r="AE80" s="2">
        <v>1.0158677420428517</v>
      </c>
      <c r="AF80" s="2">
        <v>2.9356277884905344</v>
      </c>
      <c r="AG80" s="2">
        <v>1.0802399535523173</v>
      </c>
    </row>
    <row r="81" spans="1:33" x14ac:dyDescent="0.2">
      <c r="A81" s="2">
        <v>80</v>
      </c>
      <c r="B81" s="2" t="s">
        <v>55</v>
      </c>
      <c r="C81" s="1" t="s">
        <v>242</v>
      </c>
      <c r="D81" s="2">
        <v>29.15</v>
      </c>
      <c r="E81" s="2">
        <v>99.47</v>
      </c>
      <c r="F81" s="2" t="s">
        <v>17</v>
      </c>
      <c r="G81" s="2" t="s">
        <v>18</v>
      </c>
      <c r="H81" s="2" t="s">
        <v>19</v>
      </c>
      <c r="I81" s="2">
        <v>805.17647058823525</v>
      </c>
      <c r="J81" s="2">
        <v>4.3995098039215677</v>
      </c>
      <c r="K81" s="2">
        <v>5.4088235294117641</v>
      </c>
      <c r="L81" s="2">
        <v>3.6885458823529409</v>
      </c>
      <c r="M81" s="2">
        <v>591.59352941176473</v>
      </c>
      <c r="N81" s="2">
        <f>L81/M81*1000</f>
        <v>6.23493276882279</v>
      </c>
      <c r="O81" s="2">
        <v>0.77175941176470586</v>
      </c>
      <c r="P81" s="2">
        <v>5.6985242176470603</v>
      </c>
      <c r="Q81" s="2">
        <v>0.37514283836340301</v>
      </c>
      <c r="R81" s="2">
        <v>9.8815882352941173</v>
      </c>
      <c r="S81" s="2">
        <v>768.36588235294118</v>
      </c>
      <c r="T81" s="2">
        <f t="shared" si="2"/>
        <v>12.860524474400217</v>
      </c>
      <c r="V81" s="2">
        <v>2.90589107515477</v>
      </c>
      <c r="W81" s="2">
        <v>0.64340428982445785</v>
      </c>
      <c r="X81" s="2">
        <v>0.7331028121958223</v>
      </c>
      <c r="Y81" s="2">
        <v>0.56685519007954532</v>
      </c>
      <c r="Z81" s="2">
        <v>2.7720234152299712</v>
      </c>
      <c r="AA81" s="2">
        <v>0.79483177484957424</v>
      </c>
      <c r="AB81" s="2">
        <v>-0.11251806550307103</v>
      </c>
      <c r="AC81" s="2">
        <v>0.75576239828349701</v>
      </c>
      <c r="AD81" s="2">
        <v>-0.42580334000135017</v>
      </c>
      <c r="AE81" s="2">
        <v>0.99482675292666156</v>
      </c>
      <c r="AF81" s="2">
        <v>2.8855680726982333</v>
      </c>
      <c r="AG81" s="2">
        <v>1.1092586802284283</v>
      </c>
    </row>
    <row r="82" spans="1:33" x14ac:dyDescent="0.2">
      <c r="A82" s="2">
        <v>81</v>
      </c>
      <c r="B82" s="2" t="s">
        <v>55</v>
      </c>
      <c r="C82" s="1" t="s">
        <v>242</v>
      </c>
      <c r="D82" s="2">
        <v>29.03</v>
      </c>
      <c r="E82" s="2">
        <v>99.49</v>
      </c>
      <c r="F82" s="2" t="s">
        <v>17</v>
      </c>
      <c r="G82" s="2" t="s">
        <v>18</v>
      </c>
      <c r="H82" s="2" t="s">
        <v>19</v>
      </c>
      <c r="I82" s="2">
        <v>722.86206896551721</v>
      </c>
      <c r="J82" s="2">
        <v>7.1882183908046038</v>
      </c>
      <c r="K82" s="2">
        <v>6.0844827586206893</v>
      </c>
      <c r="L82" s="2">
        <v>1.7379003448275863</v>
      </c>
      <c r="M82" s="2">
        <v>426.30310344827569</v>
      </c>
      <c r="N82" s="2">
        <f>L82/M82*1000</f>
        <v>4.0766776755085239</v>
      </c>
      <c r="O82" s="2">
        <v>0.85683482758620699</v>
      </c>
      <c r="P82" s="2">
        <v>5.9412768448275903</v>
      </c>
      <c r="Q82" s="2">
        <v>0.29190996170341099</v>
      </c>
      <c r="R82" s="2">
        <v>6.7530000000000019</v>
      </c>
      <c r="S82" s="2">
        <v>682.10586206896562</v>
      </c>
      <c r="T82" s="2">
        <f t="shared" si="2"/>
        <v>9.9002227887571301</v>
      </c>
      <c r="V82" s="2">
        <v>2.8590554364343883</v>
      </c>
      <c r="W82" s="2">
        <v>0.85662126327284738</v>
      </c>
      <c r="X82" s="2">
        <v>0.78422366479703187</v>
      </c>
      <c r="Y82" s="2">
        <v>0.24002486938978987</v>
      </c>
      <c r="Z82" s="2">
        <v>2.6297184942834329</v>
      </c>
      <c r="AA82" s="2">
        <v>0.61030637510635688</v>
      </c>
      <c r="AB82" s="2">
        <v>-6.7102889140365718E-2</v>
      </c>
      <c r="AC82" s="2">
        <v>0.77387978960605941</v>
      </c>
      <c r="AD82" s="2">
        <v>-0.53475108404932326</v>
      </c>
      <c r="AE82" s="2">
        <v>0.8294967497201825</v>
      </c>
      <c r="AF82" s="2">
        <v>2.8338517819065543</v>
      </c>
      <c r="AG82" s="2">
        <v>0.9956449678136281</v>
      </c>
    </row>
    <row r="83" spans="1:33" x14ac:dyDescent="0.2">
      <c r="A83" s="2">
        <v>82</v>
      </c>
      <c r="B83" s="2" t="s">
        <v>55</v>
      </c>
      <c r="C83" s="1" t="s">
        <v>242</v>
      </c>
      <c r="D83" s="2">
        <v>23.06</v>
      </c>
      <c r="E83" s="2">
        <v>99.36</v>
      </c>
      <c r="F83" s="2" t="s">
        <v>17</v>
      </c>
      <c r="G83" s="2" t="s">
        <v>18</v>
      </c>
      <c r="H83" s="2" t="s">
        <v>19</v>
      </c>
      <c r="I83" s="2">
        <v>714.14285714285711</v>
      </c>
      <c r="J83" s="2">
        <v>3.3888888888888884</v>
      </c>
      <c r="K83" s="2">
        <v>6.0238095238095255</v>
      </c>
      <c r="L83" s="2">
        <v>3.8867599999999993</v>
      </c>
      <c r="M83" s="2">
        <v>65.398809523809504</v>
      </c>
      <c r="N83" s="2">
        <f>L83/M83*1000</f>
        <v>59.431662874306006</v>
      </c>
      <c r="O83" s="2">
        <v>0.9532261904761905</v>
      </c>
      <c r="P83" s="2">
        <v>4.9161135190476202</v>
      </c>
      <c r="Q83" s="2">
        <v>0.28504215442165798</v>
      </c>
      <c r="R83" s="2">
        <v>8.3638095238095254</v>
      </c>
      <c r="S83" s="2">
        <v>263.64647619047599</v>
      </c>
      <c r="T83" s="2">
        <f t="shared" si="2"/>
        <v>31.723577893629596</v>
      </c>
      <c r="V83" s="2">
        <v>2.8537850967383336</v>
      </c>
      <c r="W83" s="2">
        <v>0.53005732990746091</v>
      </c>
      <c r="X83" s="2">
        <v>0.77987123077791753</v>
      </c>
      <c r="Y83" s="2">
        <v>0.58958772460512454</v>
      </c>
      <c r="Z83" s="2">
        <v>1.8155698427899238</v>
      </c>
      <c r="AA83" s="2">
        <v>1.7740178818152008</v>
      </c>
      <c r="AB83" s="2">
        <v>-2.0804033653500625E-2</v>
      </c>
      <c r="AC83" s="2">
        <v>0.69162190271863966</v>
      </c>
      <c r="AD83" s="2">
        <v>-0.5450909081356341</v>
      </c>
      <c r="AE83" s="2">
        <v>0.92240413369843099</v>
      </c>
      <c r="AF83" s="2">
        <v>2.4210219710732908</v>
      </c>
      <c r="AG83" s="2">
        <v>1.50138216262514</v>
      </c>
    </row>
    <row r="84" spans="1:33" x14ac:dyDescent="0.2">
      <c r="A84" s="2">
        <v>83</v>
      </c>
      <c r="B84" s="2" t="s">
        <v>56</v>
      </c>
      <c r="C84" s="1" t="s">
        <v>268</v>
      </c>
      <c r="D84" s="2">
        <v>53.762222000000001</v>
      </c>
      <c r="E84" s="2">
        <v>7.7230559999999997</v>
      </c>
      <c r="F84" s="2" t="s">
        <v>34</v>
      </c>
      <c r="G84" s="2" t="s">
        <v>57</v>
      </c>
      <c r="H84" s="2" t="s">
        <v>19</v>
      </c>
      <c r="K84" s="2">
        <v>6.94</v>
      </c>
      <c r="L84" s="2">
        <v>4</v>
      </c>
      <c r="O84" s="2">
        <v>0.34461079999999999</v>
      </c>
      <c r="P84" s="2">
        <v>83.636359999999996</v>
      </c>
      <c r="Q84" s="2">
        <v>0.1706587</v>
      </c>
      <c r="R84" s="2">
        <v>14.754289999999999</v>
      </c>
      <c r="X84" s="2">
        <v>0.84135947045485493</v>
      </c>
      <c r="Y84" s="2">
        <v>0.6020599913279624</v>
      </c>
      <c r="AB84" s="2">
        <v>-0.46267111601478594</v>
      </c>
      <c r="AC84" s="2">
        <v>1.922395123304961</v>
      </c>
      <c r="AD84" s="2">
        <v>-0.76787156694770697</v>
      </c>
      <c r="AE84" s="2">
        <v>1.1689183153946934</v>
      </c>
    </row>
    <row r="85" spans="1:33" x14ac:dyDescent="0.2">
      <c r="A85" s="2">
        <v>84</v>
      </c>
      <c r="B85" s="2" t="s">
        <v>56</v>
      </c>
      <c r="C85" s="1" t="s">
        <v>268</v>
      </c>
      <c r="D85" s="2">
        <v>53.762222000000001</v>
      </c>
      <c r="E85" s="2">
        <v>7.7230559999999997</v>
      </c>
      <c r="F85" s="2" t="s">
        <v>34</v>
      </c>
      <c r="G85" s="2" t="s">
        <v>57</v>
      </c>
      <c r="H85" s="2" t="s">
        <v>19</v>
      </c>
      <c r="K85" s="2">
        <v>6.45</v>
      </c>
      <c r="L85" s="2">
        <v>4.5</v>
      </c>
      <c r="O85" s="2">
        <v>0.37574849999999999</v>
      </c>
      <c r="P85" s="2">
        <v>117.2727</v>
      </c>
      <c r="Q85" s="2">
        <v>0.18263470000000001</v>
      </c>
      <c r="R85" s="2">
        <v>17.04</v>
      </c>
      <c r="X85" s="2">
        <v>0.80955971463526777</v>
      </c>
      <c r="Y85" s="2">
        <v>0.65321251377534373</v>
      </c>
      <c r="AB85" s="2">
        <v>-0.42510274445502139</v>
      </c>
      <c r="AC85" s="2">
        <v>2.0691969241422954</v>
      </c>
      <c r="AD85" s="2">
        <v>-0.73841670442053653</v>
      </c>
      <c r="AE85" s="2">
        <v>1.2314695904306814</v>
      </c>
    </row>
    <row r="86" spans="1:33" x14ac:dyDescent="0.2">
      <c r="A86" s="2">
        <v>85</v>
      </c>
      <c r="B86" s="2" t="s">
        <v>56</v>
      </c>
      <c r="C86" s="1" t="s">
        <v>268</v>
      </c>
      <c r="D86" s="2">
        <v>53.762222000000001</v>
      </c>
      <c r="E86" s="2">
        <v>7.7230559999999997</v>
      </c>
      <c r="F86" s="2" t="s">
        <v>34</v>
      </c>
      <c r="G86" s="2" t="s">
        <v>57</v>
      </c>
      <c r="H86" s="2" t="s">
        <v>19</v>
      </c>
      <c r="K86" s="2">
        <v>7.39</v>
      </c>
      <c r="L86" s="2">
        <v>4.0999999999999996</v>
      </c>
      <c r="O86" s="2">
        <v>0.33383230000000003</v>
      </c>
      <c r="P86" s="2">
        <v>120.9091</v>
      </c>
      <c r="Q86" s="2">
        <v>0.1916168</v>
      </c>
      <c r="R86" s="2">
        <v>12.377140000000001</v>
      </c>
      <c r="X86" s="2">
        <v>0.86864443839482575</v>
      </c>
      <c r="Y86" s="2">
        <v>0.61278385671973545</v>
      </c>
      <c r="AB86" s="2">
        <v>-0.47647164538859715</v>
      </c>
      <c r="AC86" s="2">
        <v>2.0824589884625802</v>
      </c>
      <c r="AD86" s="2">
        <v>-0.71756641682614963</v>
      </c>
      <c r="AE86" s="2">
        <v>1.092620303350345</v>
      </c>
    </row>
    <row r="87" spans="1:33" x14ac:dyDescent="0.2">
      <c r="A87" s="2">
        <v>86</v>
      </c>
      <c r="B87" s="2" t="s">
        <v>56</v>
      </c>
      <c r="C87" s="1" t="s">
        <v>268</v>
      </c>
      <c r="D87" s="2">
        <v>54.372777999999997</v>
      </c>
      <c r="E87" s="2">
        <v>8.6463889999999992</v>
      </c>
      <c r="F87" s="2" t="s">
        <v>34</v>
      </c>
      <c r="G87" s="2" t="s">
        <v>57</v>
      </c>
      <c r="H87" s="2" t="s">
        <v>19</v>
      </c>
      <c r="K87" s="2">
        <v>7.6</v>
      </c>
      <c r="L87" s="2">
        <v>4.4000000000000004</v>
      </c>
      <c r="O87" s="2">
        <v>0.37455090000000002</v>
      </c>
      <c r="P87" s="2">
        <v>46.363639999999997</v>
      </c>
      <c r="Q87" s="2">
        <v>0.26946110000000001</v>
      </c>
      <c r="R87" s="2">
        <v>11.005710000000001</v>
      </c>
      <c r="X87" s="2">
        <v>0.88081359228079137</v>
      </c>
      <c r="Y87" s="2">
        <v>0.64345267648618742</v>
      </c>
      <c r="AB87" s="2">
        <v>-0.42648915503519735</v>
      </c>
      <c r="AC87" s="2">
        <v>1.6661775250020223</v>
      </c>
      <c r="AD87" s="2">
        <v>-0.56950392166358366</v>
      </c>
      <c r="AE87" s="2">
        <v>1.0416180649843993</v>
      </c>
    </row>
    <row r="88" spans="1:33" x14ac:dyDescent="0.2">
      <c r="A88" s="2">
        <v>87</v>
      </c>
      <c r="B88" s="2" t="s">
        <v>56</v>
      </c>
      <c r="C88" s="1" t="s">
        <v>268</v>
      </c>
      <c r="D88" s="2">
        <v>54.372777999999997</v>
      </c>
      <c r="E88" s="2">
        <v>8.6463889999999992</v>
      </c>
      <c r="F88" s="2" t="s">
        <v>34</v>
      </c>
      <c r="G88" s="2" t="s">
        <v>57</v>
      </c>
      <c r="H88" s="2" t="s">
        <v>19</v>
      </c>
      <c r="K88" s="2">
        <v>7.6</v>
      </c>
      <c r="L88" s="2">
        <v>3.3</v>
      </c>
      <c r="O88" s="2">
        <v>0.38652690000000001</v>
      </c>
      <c r="P88" s="2">
        <v>88.181820000000002</v>
      </c>
      <c r="Q88" s="2">
        <v>0.1676647</v>
      </c>
      <c r="R88" s="2">
        <v>14.251429999999999</v>
      </c>
      <c r="X88" s="2">
        <v>0.88081359228079137</v>
      </c>
      <c r="Y88" s="2">
        <v>0.51851393987788741</v>
      </c>
      <c r="AB88" s="2">
        <v>-0.41282027635099561</v>
      </c>
      <c r="AC88" s="2">
        <v>1.9453790580625452</v>
      </c>
      <c r="AD88" s="2">
        <v>-0.77555836380383636</v>
      </c>
      <c r="AE88" s="2">
        <v>1.1538584439901567</v>
      </c>
    </row>
    <row r="89" spans="1:33" x14ac:dyDescent="0.2">
      <c r="A89" s="2">
        <v>88</v>
      </c>
      <c r="B89" s="2" t="s">
        <v>56</v>
      </c>
      <c r="C89" s="1" t="s">
        <v>268</v>
      </c>
      <c r="D89" s="2">
        <v>54.372777999999997</v>
      </c>
      <c r="E89" s="2">
        <v>8.6463889999999992</v>
      </c>
      <c r="F89" s="2" t="s">
        <v>34</v>
      </c>
      <c r="G89" s="2" t="s">
        <v>57</v>
      </c>
      <c r="H89" s="2" t="s">
        <v>19</v>
      </c>
      <c r="K89" s="2">
        <v>7.44</v>
      </c>
      <c r="L89" s="2">
        <v>2.7</v>
      </c>
      <c r="O89" s="2">
        <v>0.32664670000000001</v>
      </c>
      <c r="P89" s="2">
        <v>69.090909999999994</v>
      </c>
      <c r="Q89" s="2">
        <v>0.34431139999999999</v>
      </c>
      <c r="R89" s="2">
        <v>12.56</v>
      </c>
      <c r="X89" s="2">
        <v>0.87157293554587878</v>
      </c>
      <c r="Y89" s="2">
        <v>0.43136376415898736</v>
      </c>
      <c r="AB89" s="2">
        <v>-0.48592172498076491</v>
      </c>
      <c r="AC89" s="2">
        <v>1.8394209128369674</v>
      </c>
      <c r="AD89" s="2">
        <v>-0.46304859775675322</v>
      </c>
      <c r="AE89" s="2">
        <v>1.0989896394011773</v>
      </c>
    </row>
    <row r="90" spans="1:33" x14ac:dyDescent="0.2">
      <c r="A90" s="2">
        <v>89</v>
      </c>
      <c r="B90" s="2" t="s">
        <v>151</v>
      </c>
      <c r="C90" s="1" t="s">
        <v>274</v>
      </c>
      <c r="D90" s="2">
        <v>25.194330382950099</v>
      </c>
      <c r="E90" s="2">
        <v>108.32021967158801</v>
      </c>
      <c r="F90" s="2" t="s">
        <v>17</v>
      </c>
      <c r="G90" s="2" t="s">
        <v>18</v>
      </c>
      <c r="H90" s="2" t="s">
        <v>19</v>
      </c>
      <c r="I90" s="2">
        <v>1381</v>
      </c>
      <c r="J90" s="2">
        <v>15.7</v>
      </c>
      <c r="K90" s="2">
        <v>7.3</v>
      </c>
      <c r="L90" s="2">
        <v>8.2550340000000002</v>
      </c>
      <c r="M90" s="2">
        <v>1521</v>
      </c>
      <c r="N90" s="2">
        <f t="shared" ref="N90:N96" si="4">L90/M90*1000</f>
        <v>5.4273727810650891</v>
      </c>
      <c r="R90" s="2">
        <v>7.0394740000000002</v>
      </c>
      <c r="S90" s="2">
        <v>506.57889999999998</v>
      </c>
      <c r="T90" s="2">
        <f t="shared" si="2"/>
        <v>13.89610581885665</v>
      </c>
      <c r="V90" s="2">
        <v>3.1401936785786311</v>
      </c>
      <c r="W90" s="2">
        <v>1.1958996524092338</v>
      </c>
      <c r="X90" s="2">
        <v>0.86332286012045589</v>
      </c>
      <c r="Y90" s="2">
        <v>0.91671886633072963</v>
      </c>
      <c r="Z90" s="2">
        <v>3.1821292140529982</v>
      </c>
      <c r="AA90" s="2">
        <v>0.73458965227773121</v>
      </c>
      <c r="AE90" s="2">
        <v>0.84754020922280593</v>
      </c>
      <c r="AF90" s="2">
        <v>2.7046470966183533</v>
      </c>
      <c r="AG90" s="2">
        <v>1.1428931126044528</v>
      </c>
    </row>
    <row r="91" spans="1:33" x14ac:dyDescent="0.2">
      <c r="A91" s="2">
        <v>90</v>
      </c>
      <c r="B91" s="2" t="s">
        <v>58</v>
      </c>
      <c r="C91" s="1" t="s">
        <v>274</v>
      </c>
      <c r="D91" s="2">
        <v>25.194330382950099</v>
      </c>
      <c r="E91" s="2">
        <v>108.32021967158801</v>
      </c>
      <c r="F91" s="2" t="s">
        <v>17</v>
      </c>
      <c r="G91" s="2" t="s">
        <v>18</v>
      </c>
      <c r="H91" s="2" t="s">
        <v>19</v>
      </c>
      <c r="I91" s="2">
        <v>1381</v>
      </c>
      <c r="J91" s="2">
        <v>15.7</v>
      </c>
      <c r="L91" s="2">
        <v>7.1140939999999997</v>
      </c>
      <c r="M91" s="2">
        <v>1712</v>
      </c>
      <c r="N91" s="2">
        <f t="shared" si="4"/>
        <v>4.1554287383177568</v>
      </c>
      <c r="R91" s="2">
        <v>8.1578949999999999</v>
      </c>
      <c r="S91" s="2">
        <v>750</v>
      </c>
      <c r="T91" s="2">
        <f t="shared" si="2"/>
        <v>10.877193333333333</v>
      </c>
      <c r="V91" s="2">
        <v>3.1401936785786311</v>
      </c>
      <c r="W91" s="2">
        <v>1.1958996524092338</v>
      </c>
      <c r="Y91" s="2">
        <v>0.85211959931076686</v>
      </c>
      <c r="Z91" s="2">
        <v>3.2335037603411343</v>
      </c>
      <c r="AA91" s="2">
        <v>0.61861583896963246</v>
      </c>
      <c r="AE91" s="2">
        <v>0.91157811122696175</v>
      </c>
      <c r="AF91" s="2">
        <v>2.8750612633917001</v>
      </c>
      <c r="AG91" s="2">
        <v>1.0365168478352615</v>
      </c>
    </row>
    <row r="92" spans="1:33" x14ac:dyDescent="0.2">
      <c r="A92" s="2">
        <v>91</v>
      </c>
      <c r="B92" s="2" t="s">
        <v>58</v>
      </c>
      <c r="C92" s="1" t="s">
        <v>274</v>
      </c>
      <c r="D92" s="2">
        <v>25.194330382950099</v>
      </c>
      <c r="E92" s="2">
        <v>108.32021967158801</v>
      </c>
      <c r="F92" s="2" t="s">
        <v>17</v>
      </c>
      <c r="G92" s="2" t="s">
        <v>18</v>
      </c>
      <c r="H92" s="2" t="s">
        <v>19</v>
      </c>
      <c r="I92" s="2">
        <v>1381</v>
      </c>
      <c r="J92" s="2">
        <v>15.7</v>
      </c>
      <c r="L92" s="2">
        <v>5.90604</v>
      </c>
      <c r="M92" s="2">
        <v>1421</v>
      </c>
      <c r="N92" s="2">
        <f t="shared" si="4"/>
        <v>4.1562561576354673</v>
      </c>
      <c r="R92" s="2">
        <v>6.052632</v>
      </c>
      <c r="S92" s="2">
        <v>572.36840000000007</v>
      </c>
      <c r="T92" s="2">
        <f t="shared" si="2"/>
        <v>10.574713768265333</v>
      </c>
      <c r="V92" s="2">
        <v>3.1401936785786311</v>
      </c>
      <c r="W92" s="2">
        <v>1.1958996524092338</v>
      </c>
      <c r="Y92" s="2">
        <v>0.77129638399723588</v>
      </c>
      <c r="Z92" s="2">
        <v>3.1525940779274699</v>
      </c>
      <c r="AA92" s="2">
        <v>0.61870230606976606</v>
      </c>
      <c r="AE92" s="2">
        <v>0.78194426961257169</v>
      </c>
      <c r="AF92" s="2">
        <v>2.757675648699796</v>
      </c>
      <c r="AG92" s="2">
        <v>1.0242686209127758</v>
      </c>
    </row>
    <row r="93" spans="1:33" x14ac:dyDescent="0.2">
      <c r="A93" s="2">
        <v>92</v>
      </c>
      <c r="B93" s="2" t="s">
        <v>58</v>
      </c>
      <c r="C93" s="1" t="s">
        <v>274</v>
      </c>
      <c r="D93" s="2">
        <v>25.194330382950099</v>
      </c>
      <c r="E93" s="2">
        <v>108.32021967158801</v>
      </c>
      <c r="F93" s="2" t="s">
        <v>17</v>
      </c>
      <c r="G93" s="2" t="s">
        <v>18</v>
      </c>
      <c r="H93" s="2" t="s">
        <v>19</v>
      </c>
      <c r="I93" s="2">
        <v>1381</v>
      </c>
      <c r="J93" s="2">
        <v>15.7</v>
      </c>
      <c r="L93" s="2">
        <v>7.1140939999999997</v>
      </c>
      <c r="M93" s="2">
        <v>1201</v>
      </c>
      <c r="N93" s="2">
        <f t="shared" si="4"/>
        <v>5.9234754371357203</v>
      </c>
      <c r="R93" s="2">
        <v>5.3289470000000003</v>
      </c>
      <c r="S93" s="2">
        <v>388.15789999999998</v>
      </c>
      <c r="T93" s="2">
        <f t="shared" si="2"/>
        <v>13.728812424016104</v>
      </c>
      <c r="V93" s="2">
        <v>3.1401936785786311</v>
      </c>
      <c r="W93" s="2">
        <v>1.1958996524092338</v>
      </c>
      <c r="Y93" s="2">
        <v>0.85211959931076686</v>
      </c>
      <c r="Z93" s="2">
        <v>3.079543007402906</v>
      </c>
      <c r="AA93" s="2">
        <v>0.77257659190786077</v>
      </c>
      <c r="AE93" s="2">
        <v>0.72664140090857865</v>
      </c>
      <c r="AF93" s="2">
        <v>2.5890084295861104</v>
      </c>
      <c r="AG93" s="2">
        <v>1.1376329713224684</v>
      </c>
    </row>
    <row r="94" spans="1:33" x14ac:dyDescent="0.2">
      <c r="A94" s="2">
        <v>93</v>
      </c>
      <c r="B94" s="2" t="s">
        <v>152</v>
      </c>
      <c r="C94" s="1" t="s">
        <v>296</v>
      </c>
      <c r="D94" s="2">
        <v>-23.45</v>
      </c>
      <c r="E94" s="2">
        <v>-51.25</v>
      </c>
      <c r="F94" s="2" t="s">
        <v>34</v>
      </c>
      <c r="G94" s="2" t="s">
        <v>46</v>
      </c>
      <c r="H94" s="2" t="s">
        <v>19</v>
      </c>
      <c r="I94" s="2">
        <v>1600</v>
      </c>
      <c r="J94" s="2">
        <v>22</v>
      </c>
      <c r="K94" s="2">
        <v>6</v>
      </c>
      <c r="L94" s="2">
        <v>4.4000000000000004</v>
      </c>
      <c r="M94" s="2">
        <v>300</v>
      </c>
      <c r="N94" s="2">
        <f t="shared" si="4"/>
        <v>14.666666666666668</v>
      </c>
      <c r="O94" s="2">
        <v>0.21186440000000001</v>
      </c>
      <c r="P94" s="2">
        <v>35</v>
      </c>
      <c r="Q94" s="2">
        <f>4/(3.1415926*O94*O94*P94)</f>
        <v>0.8104497763629338</v>
      </c>
      <c r="V94" s="2">
        <v>3.2041199826559246</v>
      </c>
      <c r="W94" s="2">
        <v>1.3424226808222062</v>
      </c>
      <c r="X94" s="2">
        <v>0.77815125038364363</v>
      </c>
      <c r="Y94" s="2">
        <v>0.64345267648618742</v>
      </c>
      <c r="Z94" s="2">
        <v>2.4771212547196626</v>
      </c>
      <c r="AA94" s="2">
        <v>1.166331421766525</v>
      </c>
      <c r="AB94" s="2">
        <v>-0.67394201253151143</v>
      </c>
      <c r="AC94" s="2">
        <v>1.5440680443502757</v>
      </c>
      <c r="AD94" s="2">
        <v>-9.1273893245159027E-2</v>
      </c>
    </row>
    <row r="95" spans="1:33" x14ac:dyDescent="0.2">
      <c r="A95" s="2">
        <v>94</v>
      </c>
      <c r="B95" s="2" t="s">
        <v>59</v>
      </c>
      <c r="C95" s="1" t="s">
        <v>296</v>
      </c>
      <c r="D95" s="2">
        <v>-23.45</v>
      </c>
      <c r="E95" s="2">
        <v>-51.25</v>
      </c>
      <c r="F95" s="2" t="s">
        <v>17</v>
      </c>
      <c r="G95" s="2" t="s">
        <v>18</v>
      </c>
      <c r="H95" s="2" t="s">
        <v>19</v>
      </c>
      <c r="I95" s="2">
        <v>1600</v>
      </c>
      <c r="J95" s="2">
        <v>22</v>
      </c>
      <c r="K95" s="2">
        <v>5.6</v>
      </c>
      <c r="L95" s="2">
        <v>14.8</v>
      </c>
      <c r="M95" s="2">
        <v>500</v>
      </c>
      <c r="N95" s="2">
        <f t="shared" si="4"/>
        <v>29.6</v>
      </c>
      <c r="O95" s="2">
        <v>0.2661017</v>
      </c>
      <c r="P95" s="2">
        <v>18.44595</v>
      </c>
      <c r="Q95" s="2">
        <f>4/(3.1415926*O95*O95*P95)</f>
        <v>0.97479614004432247</v>
      </c>
      <c r="V95" s="2">
        <v>3.2041199826559246</v>
      </c>
      <c r="W95" s="2">
        <v>1.3424226808222062</v>
      </c>
      <c r="X95" s="2">
        <v>0.74818802700620035</v>
      </c>
      <c r="Y95" s="2">
        <v>1.1702617153949575</v>
      </c>
      <c r="Z95" s="2">
        <v>2.6989700043360187</v>
      </c>
      <c r="AA95" s="2">
        <v>1.4712917110589385</v>
      </c>
      <c r="AB95" s="2">
        <v>-0.57495235093428987</v>
      </c>
      <c r="AC95" s="2">
        <v>1.2659010270951248</v>
      </c>
      <c r="AD95" s="2">
        <v>-1.1086199184451303E-2</v>
      </c>
    </row>
    <row r="96" spans="1:33" x14ac:dyDescent="0.2">
      <c r="A96" s="2">
        <v>95</v>
      </c>
      <c r="B96" s="2" t="s">
        <v>59</v>
      </c>
      <c r="C96" s="1" t="s">
        <v>296</v>
      </c>
      <c r="D96" s="2">
        <v>-23.45</v>
      </c>
      <c r="E96" s="2">
        <v>-51.25</v>
      </c>
      <c r="F96" s="2" t="s">
        <v>17</v>
      </c>
      <c r="G96" s="2" t="s">
        <v>18</v>
      </c>
      <c r="H96" s="2" t="s">
        <v>19</v>
      </c>
      <c r="I96" s="2">
        <v>1600</v>
      </c>
      <c r="J96" s="2">
        <v>22</v>
      </c>
      <c r="K96" s="2">
        <v>5.9</v>
      </c>
      <c r="L96" s="2">
        <v>16.899999999999999</v>
      </c>
      <c r="M96" s="2">
        <v>800</v>
      </c>
      <c r="N96" s="2">
        <f t="shared" si="4"/>
        <v>21.124999999999996</v>
      </c>
      <c r="O96" s="2">
        <v>0.38983050000000002</v>
      </c>
      <c r="P96" s="2">
        <v>14.42568</v>
      </c>
      <c r="Q96" s="2">
        <f>4/(3.1415926*O96*O96*P96)</f>
        <v>0.5807941081433321</v>
      </c>
      <c r="V96" s="2">
        <v>3.2041199826559246</v>
      </c>
      <c r="W96" s="2">
        <v>1.3424226808222062</v>
      </c>
      <c r="X96" s="2">
        <v>0.77085201164214423</v>
      </c>
      <c r="Y96" s="2">
        <v>1.2278867046136734</v>
      </c>
      <c r="Z96" s="2">
        <v>2.9030899869919438</v>
      </c>
      <c r="AA96" s="2">
        <v>1.3247967176217299</v>
      </c>
      <c r="AB96" s="2">
        <v>-0.40912418506573578</v>
      </c>
      <c r="AC96" s="2">
        <v>1.1591362941527019</v>
      </c>
      <c r="AD96" s="2">
        <v>-0.23597779797913668</v>
      </c>
    </row>
    <row r="97" spans="1:30" x14ac:dyDescent="0.2">
      <c r="A97" s="2">
        <v>96</v>
      </c>
      <c r="B97" s="2" t="s">
        <v>153</v>
      </c>
      <c r="D97" s="2">
        <v>51.3</v>
      </c>
      <c r="E97" s="2">
        <v>19.397221999999999</v>
      </c>
      <c r="F97" s="2" t="s">
        <v>17</v>
      </c>
      <c r="G97" s="2" t="s">
        <v>23</v>
      </c>
      <c r="H97" s="2" t="s">
        <v>19</v>
      </c>
      <c r="K97" s="2">
        <v>5.7</v>
      </c>
      <c r="L97" s="2">
        <v>0.77</v>
      </c>
      <c r="O97" s="2">
        <v>0.55000000000000004</v>
      </c>
      <c r="P97" s="2">
        <v>14.81</v>
      </c>
      <c r="Q97" s="2">
        <v>0.31</v>
      </c>
      <c r="X97" s="2">
        <v>0.75587485567249146</v>
      </c>
      <c r="Y97" s="2">
        <v>-0.11350927482751812</v>
      </c>
      <c r="AB97" s="2">
        <v>-0.25963731050575611</v>
      </c>
      <c r="AC97" s="2">
        <v>1.1705550585212086</v>
      </c>
      <c r="AD97" s="2">
        <v>-0.50863830616572736</v>
      </c>
    </row>
    <row r="98" spans="1:30" x14ac:dyDescent="0.2">
      <c r="A98" s="2">
        <v>97</v>
      </c>
      <c r="B98" s="2" t="s">
        <v>60</v>
      </c>
      <c r="D98" s="2">
        <v>51.303888999999998</v>
      </c>
      <c r="E98" s="2">
        <v>19.427222</v>
      </c>
      <c r="F98" s="2" t="s">
        <v>17</v>
      </c>
      <c r="G98" s="2" t="s">
        <v>23</v>
      </c>
      <c r="H98" s="2" t="s">
        <v>19</v>
      </c>
      <c r="K98" s="2">
        <v>4.5</v>
      </c>
      <c r="L98" s="2">
        <v>10.9</v>
      </c>
      <c r="O98" s="2">
        <v>0.56999999999999995</v>
      </c>
      <c r="P98" s="2">
        <v>14.99</v>
      </c>
      <c r="Q98" s="2">
        <v>0.28000000000000003</v>
      </c>
      <c r="X98" s="2">
        <v>0.65321251377534373</v>
      </c>
      <c r="Y98" s="2">
        <v>1.0374264979406236</v>
      </c>
      <c r="AB98" s="2">
        <v>-0.24412514432750865</v>
      </c>
      <c r="AC98" s="2">
        <v>1.1758016328482794</v>
      </c>
      <c r="AD98" s="2">
        <v>-0.55284196865778079</v>
      </c>
    </row>
    <row r="99" spans="1:30" x14ac:dyDescent="0.2">
      <c r="A99" s="2">
        <v>98</v>
      </c>
      <c r="B99" s="2" t="s">
        <v>60</v>
      </c>
      <c r="D99" s="2">
        <v>51.214722000000002</v>
      </c>
      <c r="E99" s="2">
        <v>19.377500000000001</v>
      </c>
      <c r="F99" s="2" t="s">
        <v>17</v>
      </c>
      <c r="G99" s="2" t="s">
        <v>23</v>
      </c>
      <c r="H99" s="2" t="s">
        <v>19</v>
      </c>
      <c r="K99" s="2">
        <v>4.7</v>
      </c>
      <c r="L99" s="2">
        <v>14.4</v>
      </c>
      <c r="O99" s="2">
        <v>0.65</v>
      </c>
      <c r="P99" s="2">
        <v>9.01</v>
      </c>
      <c r="Q99" s="2">
        <v>0.35</v>
      </c>
      <c r="X99" s="2">
        <v>0.67209785793571752</v>
      </c>
      <c r="Y99" s="2">
        <v>1.1583624920952498</v>
      </c>
      <c r="AB99" s="2">
        <v>-0.18708664335714442</v>
      </c>
      <c r="AC99" s="2">
        <v>0.95472479097906293</v>
      </c>
      <c r="AD99" s="2">
        <v>-0.45593195564972439</v>
      </c>
    </row>
    <row r="100" spans="1:30" x14ac:dyDescent="0.2">
      <c r="A100" s="2">
        <v>99</v>
      </c>
      <c r="B100" s="2" t="s">
        <v>60</v>
      </c>
      <c r="D100" s="2">
        <v>51.185000000000002</v>
      </c>
      <c r="E100" s="2">
        <v>19.392778</v>
      </c>
      <c r="F100" s="2" t="s">
        <v>17</v>
      </c>
      <c r="G100" s="2" t="s">
        <v>23</v>
      </c>
      <c r="H100" s="2" t="s">
        <v>19</v>
      </c>
      <c r="K100" s="2">
        <v>4.0999999999999996</v>
      </c>
      <c r="L100" s="2">
        <v>9.64</v>
      </c>
      <c r="O100" s="2">
        <v>0.64</v>
      </c>
      <c r="P100" s="2">
        <v>10.35</v>
      </c>
      <c r="Q100" s="2">
        <v>0.31</v>
      </c>
      <c r="X100" s="2">
        <v>0.61278385671973545</v>
      </c>
      <c r="Y100" s="2">
        <v>0.98407703390283086</v>
      </c>
      <c r="AB100" s="2">
        <v>-0.19382002601611281</v>
      </c>
      <c r="AC100" s="2">
        <v>1.0149403497929366</v>
      </c>
      <c r="AD100" s="2">
        <v>-0.50863830616572736</v>
      </c>
    </row>
    <row r="101" spans="1:30" x14ac:dyDescent="0.2">
      <c r="A101" s="2">
        <v>100</v>
      </c>
      <c r="B101" s="2" t="s">
        <v>60</v>
      </c>
      <c r="D101" s="2">
        <v>51.276389000000002</v>
      </c>
      <c r="E101" s="2">
        <v>19.439444000000002</v>
      </c>
      <c r="F101" s="2" t="s">
        <v>17</v>
      </c>
      <c r="G101" s="2" t="s">
        <v>23</v>
      </c>
      <c r="H101" s="2" t="s">
        <v>19</v>
      </c>
      <c r="K101" s="2">
        <v>3.8</v>
      </c>
      <c r="L101" s="2">
        <v>8.2899999999999991</v>
      </c>
      <c r="O101" s="2">
        <v>0.66</v>
      </c>
      <c r="P101" s="2">
        <v>9.33</v>
      </c>
      <c r="Q101" s="2">
        <v>0.35</v>
      </c>
      <c r="X101" s="2">
        <v>0.57978359661681012</v>
      </c>
      <c r="Y101" s="2">
        <v>0.91855453055027347</v>
      </c>
      <c r="AB101" s="2">
        <v>-0.18045606445813131</v>
      </c>
      <c r="AC101" s="2">
        <v>0.96988164374649999</v>
      </c>
      <c r="AD101" s="2">
        <v>-0.45593195564972439</v>
      </c>
    </row>
    <row r="102" spans="1:30" x14ac:dyDescent="0.2">
      <c r="A102" s="2">
        <v>101</v>
      </c>
      <c r="B102" s="2" t="s">
        <v>154</v>
      </c>
      <c r="C102" s="1" t="s">
        <v>283</v>
      </c>
      <c r="D102" s="2">
        <v>45.4</v>
      </c>
      <c r="E102" s="2">
        <v>127.666667</v>
      </c>
      <c r="F102" s="2" t="s">
        <v>17</v>
      </c>
      <c r="G102" s="2" t="s">
        <v>21</v>
      </c>
      <c r="H102" s="2" t="s">
        <v>25</v>
      </c>
      <c r="I102" s="2">
        <v>629</v>
      </c>
      <c r="J102" s="2">
        <v>3.1</v>
      </c>
      <c r="P102" s="2">
        <v>40.49</v>
      </c>
      <c r="V102" s="2">
        <v>2.7986506454452691</v>
      </c>
      <c r="W102" s="2">
        <v>0.49136169383427269</v>
      </c>
      <c r="AC102" s="2">
        <v>1.6073477767684134</v>
      </c>
    </row>
    <row r="103" spans="1:30" x14ac:dyDescent="0.2">
      <c r="A103" s="2">
        <v>102</v>
      </c>
      <c r="B103" s="2" t="s">
        <v>61</v>
      </c>
      <c r="C103" s="1" t="s">
        <v>283</v>
      </c>
      <c r="D103" s="2">
        <v>45.4</v>
      </c>
      <c r="E103" s="2">
        <v>127.666667</v>
      </c>
      <c r="F103" s="2" t="s">
        <v>17</v>
      </c>
      <c r="G103" s="2" t="s">
        <v>21</v>
      </c>
      <c r="H103" s="2" t="s">
        <v>25</v>
      </c>
      <c r="I103" s="2">
        <v>629</v>
      </c>
      <c r="J103" s="2">
        <v>3.1</v>
      </c>
      <c r="P103" s="2">
        <v>22.5</v>
      </c>
      <c r="V103" s="2">
        <v>2.7986506454452691</v>
      </c>
      <c r="W103" s="2">
        <v>0.49136169383427269</v>
      </c>
      <c r="AC103" s="2">
        <v>1.3521825181113625</v>
      </c>
    </row>
    <row r="104" spans="1:30" x14ac:dyDescent="0.2">
      <c r="A104" s="2">
        <v>103</v>
      </c>
      <c r="B104" s="2" t="s">
        <v>61</v>
      </c>
      <c r="C104" s="1" t="s">
        <v>283</v>
      </c>
      <c r="D104" s="2">
        <v>45.4</v>
      </c>
      <c r="E104" s="2">
        <v>127.666667</v>
      </c>
      <c r="F104" s="2" t="s">
        <v>17</v>
      </c>
      <c r="G104" s="2" t="s">
        <v>21</v>
      </c>
      <c r="H104" s="2" t="s">
        <v>25</v>
      </c>
      <c r="I104" s="2">
        <v>629</v>
      </c>
      <c r="J104" s="2">
        <v>3.1</v>
      </c>
      <c r="P104" s="2">
        <v>29.91</v>
      </c>
      <c r="V104" s="2">
        <v>2.7986506454452691</v>
      </c>
      <c r="W104" s="2">
        <v>0.49136169383427269</v>
      </c>
      <c r="AC104" s="2">
        <v>1.4758164130313181</v>
      </c>
    </row>
    <row r="105" spans="1:30" x14ac:dyDescent="0.2">
      <c r="A105" s="2">
        <v>104</v>
      </c>
      <c r="B105" s="2" t="s">
        <v>61</v>
      </c>
      <c r="C105" s="1" t="s">
        <v>283</v>
      </c>
      <c r="D105" s="2">
        <v>45.4</v>
      </c>
      <c r="E105" s="2">
        <v>127.666667</v>
      </c>
      <c r="F105" s="2" t="s">
        <v>17</v>
      </c>
      <c r="G105" s="2" t="s">
        <v>21</v>
      </c>
      <c r="H105" s="2" t="s">
        <v>25</v>
      </c>
      <c r="I105" s="2">
        <v>629</v>
      </c>
      <c r="J105" s="2">
        <v>3.1</v>
      </c>
      <c r="P105" s="2">
        <v>30.28</v>
      </c>
      <c r="V105" s="2">
        <v>2.7986506454452691</v>
      </c>
      <c r="W105" s="2">
        <v>0.49136169383427269</v>
      </c>
      <c r="AC105" s="2">
        <v>1.4811558708280352</v>
      </c>
    </row>
    <row r="106" spans="1:30" x14ac:dyDescent="0.2">
      <c r="A106" s="2">
        <v>105</v>
      </c>
      <c r="B106" s="2" t="s">
        <v>61</v>
      </c>
      <c r="C106" s="1" t="s">
        <v>283</v>
      </c>
      <c r="D106" s="2">
        <v>45.4</v>
      </c>
      <c r="E106" s="2">
        <v>127.666667</v>
      </c>
      <c r="F106" s="2" t="s">
        <v>17</v>
      </c>
      <c r="G106" s="2" t="s">
        <v>21</v>
      </c>
      <c r="H106" s="2" t="s">
        <v>25</v>
      </c>
      <c r="I106" s="2">
        <v>629</v>
      </c>
      <c r="J106" s="2">
        <v>3.1</v>
      </c>
      <c r="P106" s="2">
        <v>40.36</v>
      </c>
      <c r="V106" s="2">
        <v>2.7986506454452691</v>
      </c>
      <c r="W106" s="2">
        <v>0.49136169383427269</v>
      </c>
      <c r="AC106" s="2">
        <v>1.6059511575648728</v>
      </c>
    </row>
    <row r="107" spans="1:30" x14ac:dyDescent="0.2">
      <c r="A107" s="2">
        <v>106</v>
      </c>
      <c r="B107" s="2" t="s">
        <v>62</v>
      </c>
      <c r="C107" s="1" t="s">
        <v>244</v>
      </c>
      <c r="D107" s="2">
        <v>31.766667000000002</v>
      </c>
      <c r="E107" s="2">
        <v>114.016667</v>
      </c>
      <c r="F107" s="2" t="s">
        <v>17</v>
      </c>
      <c r="G107" s="2" t="s">
        <v>21</v>
      </c>
      <c r="H107" s="2" t="s">
        <v>19</v>
      </c>
      <c r="I107" s="2">
        <v>1102</v>
      </c>
      <c r="J107" s="2">
        <v>15.3</v>
      </c>
      <c r="O107" s="2">
        <v>0.56999999999999995</v>
      </c>
      <c r="P107" s="2">
        <v>32</v>
      </c>
      <c r="Q107" s="2">
        <v>0.33</v>
      </c>
      <c r="V107" s="2">
        <v>3.0421815945157662</v>
      </c>
      <c r="W107" s="2">
        <v>1.1846914308175989</v>
      </c>
      <c r="AB107" s="2">
        <v>-0.24412514432750865</v>
      </c>
      <c r="AC107" s="2">
        <v>1.505149978319906</v>
      </c>
      <c r="AD107" s="2">
        <v>-0.48148606012211248</v>
      </c>
    </row>
    <row r="108" spans="1:30" x14ac:dyDescent="0.2">
      <c r="A108" s="2">
        <v>107</v>
      </c>
      <c r="B108" s="2" t="s">
        <v>155</v>
      </c>
      <c r="C108" s="1" t="s">
        <v>295</v>
      </c>
      <c r="D108" s="2">
        <v>-23.45</v>
      </c>
      <c r="E108" s="2">
        <v>-51.25</v>
      </c>
      <c r="F108" s="2" t="s">
        <v>34</v>
      </c>
      <c r="G108" s="2" t="s">
        <v>18</v>
      </c>
      <c r="H108" s="2" t="s">
        <v>19</v>
      </c>
      <c r="K108" s="2">
        <v>4.7</v>
      </c>
      <c r="O108" s="2">
        <v>0.1606061</v>
      </c>
      <c r="P108" s="2">
        <v>63.608559999999997</v>
      </c>
      <c r="Q108" s="2">
        <f t="shared" ref="Q108:Q116" si="5">4/(3.1415926*O108*O108*P108)</f>
        <v>0.77601566751585782</v>
      </c>
      <c r="X108" s="2">
        <v>0.67209785793571752</v>
      </c>
      <c r="AB108" s="2">
        <v>-0.79423796375204991</v>
      </c>
      <c r="AC108" s="2">
        <v>1.8035155639284777</v>
      </c>
      <c r="AD108" s="2">
        <v>-0.11012951038228423</v>
      </c>
    </row>
    <row r="109" spans="1:30" x14ac:dyDescent="0.2">
      <c r="A109" s="2">
        <v>108</v>
      </c>
      <c r="B109" s="2" t="s">
        <v>63</v>
      </c>
      <c r="C109" s="1" t="s">
        <v>295</v>
      </c>
      <c r="D109" s="2">
        <v>-23.45</v>
      </c>
      <c r="E109" s="2">
        <v>-51.25</v>
      </c>
      <c r="F109" s="2" t="s">
        <v>17</v>
      </c>
      <c r="G109" s="2" t="s">
        <v>18</v>
      </c>
      <c r="H109" s="2" t="s">
        <v>19</v>
      </c>
      <c r="K109" s="2">
        <v>4.9000000000000004</v>
      </c>
      <c r="O109" s="2">
        <v>0.27727269999999998</v>
      </c>
      <c r="P109" s="2">
        <v>24.464829999999999</v>
      </c>
      <c r="Q109" s="2">
        <f t="shared" si="5"/>
        <v>0.67694549249900604</v>
      </c>
      <c r="X109" s="2">
        <v>0.69019608002851374</v>
      </c>
      <c r="AB109" s="2">
        <v>-0.55709288852893135</v>
      </c>
      <c r="AC109" s="2">
        <v>1.3885422023024383</v>
      </c>
      <c r="AD109" s="2">
        <v>-0.1694462992024818</v>
      </c>
    </row>
    <row r="110" spans="1:30" x14ac:dyDescent="0.2">
      <c r="A110" s="2">
        <v>109</v>
      </c>
      <c r="B110" s="2" t="s">
        <v>63</v>
      </c>
      <c r="C110" s="1" t="s">
        <v>295</v>
      </c>
      <c r="D110" s="2">
        <v>-23.45</v>
      </c>
      <c r="E110" s="2">
        <v>-51.25</v>
      </c>
      <c r="F110" s="2" t="s">
        <v>17</v>
      </c>
      <c r="G110" s="2" t="s">
        <v>18</v>
      </c>
      <c r="H110" s="2" t="s">
        <v>19</v>
      </c>
      <c r="K110" s="2">
        <v>4.7</v>
      </c>
      <c r="O110" s="2">
        <v>0.4393939</v>
      </c>
      <c r="P110" s="2">
        <v>13.21101</v>
      </c>
      <c r="Q110" s="2">
        <f t="shared" si="5"/>
        <v>0.49919020819065352</v>
      </c>
      <c r="X110" s="2">
        <v>0.67209785793571752</v>
      </c>
      <c r="AB110" s="2">
        <v>-0.35714597657966096</v>
      </c>
      <c r="AC110" s="2">
        <v>1.1209360212980304</v>
      </c>
      <c r="AD110" s="2">
        <v>-0.30173394209661453</v>
      </c>
    </row>
    <row r="111" spans="1:30" x14ac:dyDescent="0.2">
      <c r="A111" s="2">
        <v>110</v>
      </c>
      <c r="B111" s="2" t="s">
        <v>63</v>
      </c>
      <c r="C111" s="1" t="s">
        <v>295</v>
      </c>
      <c r="D111" s="2">
        <v>-24.333333</v>
      </c>
      <c r="E111" s="2">
        <v>-50.616667</v>
      </c>
      <c r="F111" s="2" t="s">
        <v>34</v>
      </c>
      <c r="G111" s="2" t="s">
        <v>18</v>
      </c>
      <c r="H111" s="2" t="s">
        <v>19</v>
      </c>
      <c r="K111" s="2">
        <v>6</v>
      </c>
      <c r="O111" s="2">
        <v>0.19848479999999999</v>
      </c>
      <c r="P111" s="2">
        <v>37.920490000000001</v>
      </c>
      <c r="Q111" s="2">
        <f t="shared" si="5"/>
        <v>0.85227878372714694</v>
      </c>
      <c r="X111" s="2">
        <v>0.77815125038364363</v>
      </c>
      <c r="AB111" s="2">
        <v>-0.70227274597331912</v>
      </c>
      <c r="AC111" s="2">
        <v>1.578873940557411</v>
      </c>
      <c r="AD111" s="2">
        <v>-6.9418322568679192E-2</v>
      </c>
    </row>
    <row r="112" spans="1:30" x14ac:dyDescent="0.2">
      <c r="A112" s="2">
        <v>111</v>
      </c>
      <c r="B112" s="2" t="s">
        <v>63</v>
      </c>
      <c r="C112" s="1" t="s">
        <v>295</v>
      </c>
      <c r="D112" s="2">
        <v>-24.333333</v>
      </c>
      <c r="E112" s="2">
        <v>-50.616667</v>
      </c>
      <c r="F112" s="2" t="s">
        <v>17</v>
      </c>
      <c r="G112" s="2" t="s">
        <v>18</v>
      </c>
      <c r="H112" s="2" t="s">
        <v>19</v>
      </c>
      <c r="K112" s="2">
        <v>5.6</v>
      </c>
      <c r="O112" s="2">
        <v>0.31363639999999998</v>
      </c>
      <c r="P112" s="2">
        <v>17.85933</v>
      </c>
      <c r="Q112" s="2">
        <f t="shared" si="5"/>
        <v>0.72475637376091706</v>
      </c>
      <c r="X112" s="2">
        <v>0.74818802700620035</v>
      </c>
      <c r="AB112" s="2">
        <v>-0.5035735397319705</v>
      </c>
      <c r="AC112" s="2">
        <v>1.2518651621247072</v>
      </c>
      <c r="AD112" s="2">
        <v>-0.13980795661867251</v>
      </c>
    </row>
    <row r="113" spans="1:33" x14ac:dyDescent="0.2">
      <c r="A113" s="2">
        <v>112</v>
      </c>
      <c r="B113" s="2" t="s">
        <v>63</v>
      </c>
      <c r="C113" s="1" t="s">
        <v>295</v>
      </c>
      <c r="D113" s="2">
        <v>-24.333333</v>
      </c>
      <c r="E113" s="2">
        <v>-50.616667</v>
      </c>
      <c r="F113" s="2" t="s">
        <v>17</v>
      </c>
      <c r="G113" s="2" t="s">
        <v>18</v>
      </c>
      <c r="H113" s="2" t="s">
        <v>19</v>
      </c>
      <c r="K113" s="2">
        <v>5.9</v>
      </c>
      <c r="O113" s="2">
        <v>0.43787880000000001</v>
      </c>
      <c r="P113" s="2">
        <v>12.232419999999999</v>
      </c>
      <c r="Q113" s="2">
        <f t="shared" si="5"/>
        <v>0.54286257628700874</v>
      </c>
      <c r="X113" s="2">
        <v>0.77085201164214423</v>
      </c>
      <c r="AB113" s="2">
        <v>-0.35864608076332838</v>
      </c>
      <c r="AC113" s="2">
        <v>1.0875123841563035</v>
      </c>
      <c r="AD113" s="2">
        <v>-0.26531009658755278</v>
      </c>
    </row>
    <row r="114" spans="1:33" x14ac:dyDescent="0.2">
      <c r="A114" s="2">
        <v>113</v>
      </c>
      <c r="B114" s="2" t="s">
        <v>63</v>
      </c>
      <c r="C114" s="1" t="s">
        <v>295</v>
      </c>
      <c r="D114" s="2">
        <v>-20.416667</v>
      </c>
      <c r="E114" s="2">
        <v>-57.466667000000001</v>
      </c>
      <c r="F114" s="2" t="s">
        <v>34</v>
      </c>
      <c r="G114" s="2" t="s">
        <v>18</v>
      </c>
      <c r="H114" s="2" t="s">
        <v>19</v>
      </c>
      <c r="K114" s="2">
        <v>5.7</v>
      </c>
      <c r="O114" s="2">
        <v>0.22272729999999999</v>
      </c>
      <c r="P114" s="2">
        <v>45.50459</v>
      </c>
      <c r="Q114" s="2">
        <f t="shared" si="5"/>
        <v>0.56403754752413515</v>
      </c>
      <c r="X114" s="2">
        <v>0.75587485567249146</v>
      </c>
      <c r="AB114" s="2">
        <v>-0.65222654761477972</v>
      </c>
      <c r="AC114" s="2">
        <v>1.658055205692978</v>
      </c>
      <c r="AD114" s="2">
        <v>-0.24869198442132501</v>
      </c>
    </row>
    <row r="115" spans="1:33" x14ac:dyDescent="0.2">
      <c r="A115" s="2">
        <v>114</v>
      </c>
      <c r="B115" s="2" t="s">
        <v>63</v>
      </c>
      <c r="C115" s="1" t="s">
        <v>295</v>
      </c>
      <c r="D115" s="2">
        <v>-20.416667</v>
      </c>
      <c r="E115" s="2">
        <v>-57.466667000000001</v>
      </c>
      <c r="F115" s="2" t="s">
        <v>17</v>
      </c>
      <c r="G115" s="2" t="s">
        <v>18</v>
      </c>
      <c r="H115" s="2" t="s">
        <v>19</v>
      </c>
      <c r="K115" s="2">
        <v>5.6</v>
      </c>
      <c r="O115" s="2">
        <v>0.29242420000000002</v>
      </c>
      <c r="P115" s="2">
        <v>19.816510000000001</v>
      </c>
      <c r="Q115" s="2">
        <f t="shared" si="5"/>
        <v>0.75137429649081788</v>
      </c>
      <c r="X115" s="2">
        <v>0.74818802700620035</v>
      </c>
      <c r="AB115" s="2">
        <v>-0.53398668954055273</v>
      </c>
      <c r="AC115" s="2">
        <v>1.2970271707747727</v>
      </c>
      <c r="AD115" s="2">
        <v>-0.12414366565157345</v>
      </c>
    </row>
    <row r="116" spans="1:33" x14ac:dyDescent="0.2">
      <c r="A116" s="2">
        <v>115</v>
      </c>
      <c r="B116" s="2" t="s">
        <v>63</v>
      </c>
      <c r="C116" s="1" t="s">
        <v>295</v>
      </c>
      <c r="D116" s="2">
        <v>-20.416667</v>
      </c>
      <c r="E116" s="2">
        <v>-57.466667000000001</v>
      </c>
      <c r="F116" s="2" t="s">
        <v>17</v>
      </c>
      <c r="G116" s="2" t="s">
        <v>18</v>
      </c>
      <c r="H116" s="2" t="s">
        <v>19</v>
      </c>
      <c r="K116" s="2">
        <v>6</v>
      </c>
      <c r="O116" s="2">
        <v>0.4287879</v>
      </c>
      <c r="P116" s="2">
        <v>11.743119999999999</v>
      </c>
      <c r="Q116" s="2">
        <f t="shared" si="5"/>
        <v>0.58971419833911376</v>
      </c>
      <c r="X116" s="2">
        <v>0.77815125038364363</v>
      </c>
      <c r="AB116" s="2">
        <v>-0.3677574785330463</v>
      </c>
      <c r="AC116" s="2">
        <v>1.0697834988506489</v>
      </c>
      <c r="AD116" s="2">
        <v>-0.22935841574246257</v>
      </c>
    </row>
    <row r="117" spans="1:33" x14ac:dyDescent="0.2">
      <c r="A117" s="2">
        <v>116</v>
      </c>
      <c r="B117" s="2" t="s">
        <v>156</v>
      </c>
      <c r="C117" s="1" t="s">
        <v>281</v>
      </c>
      <c r="D117" s="2">
        <v>47.530555999999997</v>
      </c>
      <c r="E117" s="2">
        <v>19.988889</v>
      </c>
      <c r="F117" s="2" t="s">
        <v>17</v>
      </c>
      <c r="G117" s="2" t="s">
        <v>21</v>
      </c>
      <c r="H117" s="2" t="s">
        <v>19</v>
      </c>
      <c r="K117" s="2">
        <v>4.4000000000000004</v>
      </c>
      <c r="P117" s="2">
        <v>9.3000000000000007</v>
      </c>
      <c r="X117" s="2">
        <v>0.64345267648618742</v>
      </c>
      <c r="AC117" s="2">
        <v>0.96848294855393513</v>
      </c>
    </row>
    <row r="118" spans="1:33" x14ac:dyDescent="0.2">
      <c r="A118" s="2">
        <v>117</v>
      </c>
      <c r="B118" s="2" t="s">
        <v>157</v>
      </c>
      <c r="C118" s="1" t="s">
        <v>276</v>
      </c>
      <c r="D118" s="2">
        <v>36.033332999999999</v>
      </c>
      <c r="E118" s="2">
        <v>104.4</v>
      </c>
      <c r="F118" s="2" t="s">
        <v>17</v>
      </c>
      <c r="G118" s="2" t="s">
        <v>21</v>
      </c>
      <c r="H118" s="2" t="s">
        <v>19</v>
      </c>
      <c r="I118" s="2">
        <v>305</v>
      </c>
      <c r="J118" s="2">
        <v>7.4</v>
      </c>
      <c r="K118" s="2">
        <v>8.33</v>
      </c>
      <c r="L118" s="2">
        <v>1.27</v>
      </c>
      <c r="M118" s="2">
        <v>660</v>
      </c>
      <c r="N118" s="2">
        <f>L118/M118*1000</f>
        <v>1.9242424242424243</v>
      </c>
      <c r="O118" s="2">
        <v>0.56999999999999995</v>
      </c>
      <c r="P118" s="2">
        <v>15.2</v>
      </c>
      <c r="Q118" s="2">
        <v>0.25782773179768298</v>
      </c>
      <c r="V118" s="2">
        <v>2.4842998393467859</v>
      </c>
      <c r="W118" s="2">
        <v>0.86923171973097624</v>
      </c>
      <c r="X118" s="2">
        <v>0.92064500140678762</v>
      </c>
      <c r="Y118" s="2">
        <v>0.10380372095595687</v>
      </c>
      <c r="Z118" s="2">
        <v>2.8195439355418688</v>
      </c>
      <c r="AA118" s="2">
        <v>0.2842597854140882</v>
      </c>
      <c r="AB118" s="2">
        <v>-0.24412514432750865</v>
      </c>
      <c r="AC118" s="2">
        <v>1.1818435879447726</v>
      </c>
      <c r="AD118" s="2">
        <v>-0.58867037201375016</v>
      </c>
    </row>
    <row r="119" spans="1:33" x14ac:dyDescent="0.2">
      <c r="A119" s="2">
        <v>118</v>
      </c>
      <c r="B119" s="2" t="s">
        <v>64</v>
      </c>
      <c r="C119" s="1" t="s">
        <v>276</v>
      </c>
      <c r="D119" s="2">
        <v>36.033332999999999</v>
      </c>
      <c r="E119" s="2">
        <v>104.4</v>
      </c>
      <c r="F119" s="2" t="s">
        <v>37</v>
      </c>
      <c r="G119" s="2" t="s">
        <v>39</v>
      </c>
      <c r="H119" s="2" t="s">
        <v>19</v>
      </c>
      <c r="I119" s="2">
        <v>305</v>
      </c>
      <c r="J119" s="2">
        <v>7.4</v>
      </c>
      <c r="K119" s="2">
        <v>8.36</v>
      </c>
      <c r="L119" s="2">
        <v>1.56</v>
      </c>
      <c r="M119" s="2">
        <v>570</v>
      </c>
      <c r="N119" s="2">
        <f>L119/M119*1000</f>
        <v>2.736842105263158</v>
      </c>
      <c r="O119" s="2">
        <v>0.45</v>
      </c>
      <c r="P119" s="2">
        <v>18.600000000000001</v>
      </c>
      <c r="Q119" s="2">
        <v>0.33805312542897098</v>
      </c>
      <c r="V119" s="2">
        <v>2.4842998393467859</v>
      </c>
      <c r="W119" s="2">
        <v>0.86923171973097624</v>
      </c>
      <c r="X119" s="2">
        <v>0.9222062774390164</v>
      </c>
      <c r="Y119" s="2">
        <v>0.19312459835446161</v>
      </c>
      <c r="Z119" s="2">
        <v>2.7558748556724915</v>
      </c>
      <c r="AA119" s="2">
        <v>0.4372497426819702</v>
      </c>
      <c r="AB119" s="2">
        <v>-0.34678748622465633</v>
      </c>
      <c r="AC119" s="2">
        <v>1.2695129442179163</v>
      </c>
      <c r="AD119" s="2">
        <v>-0.47101504449259923</v>
      </c>
    </row>
    <row r="120" spans="1:33" x14ac:dyDescent="0.2">
      <c r="A120" s="2">
        <v>119</v>
      </c>
      <c r="B120" s="2" t="s">
        <v>64</v>
      </c>
      <c r="C120" s="1" t="s">
        <v>276</v>
      </c>
      <c r="D120" s="2">
        <v>36.033332999999999</v>
      </c>
      <c r="E120" s="2">
        <v>104.4</v>
      </c>
      <c r="F120" s="2" t="s">
        <v>34</v>
      </c>
      <c r="G120" s="2" t="s">
        <v>35</v>
      </c>
      <c r="H120" s="2" t="s">
        <v>19</v>
      </c>
      <c r="I120" s="2">
        <v>305</v>
      </c>
      <c r="J120" s="2">
        <v>7.4</v>
      </c>
      <c r="K120" s="2">
        <v>8.39</v>
      </c>
      <c r="L120" s="2">
        <v>1.38</v>
      </c>
      <c r="M120" s="2">
        <v>640</v>
      </c>
      <c r="N120" s="2">
        <f>L120/M120*1000</f>
        <v>2.1562499999999996</v>
      </c>
      <c r="O120" s="2">
        <v>0.41</v>
      </c>
      <c r="P120" s="2">
        <v>31.2</v>
      </c>
      <c r="Q120" s="2">
        <v>0.242773131249756</v>
      </c>
      <c r="V120" s="2">
        <v>2.4842998393467859</v>
      </c>
      <c r="W120" s="2">
        <v>0.86923171973097624</v>
      </c>
      <c r="X120" s="2">
        <v>0.92376196082870032</v>
      </c>
      <c r="Y120" s="2">
        <v>0.13987908640123647</v>
      </c>
      <c r="Z120" s="2">
        <v>2.8061799739838871</v>
      </c>
      <c r="AA120" s="2">
        <v>0.33369911241734923</v>
      </c>
      <c r="AB120" s="2">
        <v>-0.38721614328026455</v>
      </c>
      <c r="AC120" s="2">
        <v>1.4941545940184429</v>
      </c>
      <c r="AD120" s="2">
        <v>-0.61479938018190905</v>
      </c>
    </row>
    <row r="121" spans="1:33" x14ac:dyDescent="0.2">
      <c r="A121" s="2">
        <v>120</v>
      </c>
      <c r="B121" s="2" t="s">
        <v>158</v>
      </c>
      <c r="C121" s="1" t="s">
        <v>280</v>
      </c>
      <c r="D121" s="2">
        <v>36.85</v>
      </c>
      <c r="E121" s="2">
        <v>109.316667</v>
      </c>
      <c r="F121" s="2" t="s">
        <v>34</v>
      </c>
      <c r="G121" s="2" t="s">
        <v>35</v>
      </c>
      <c r="H121" s="2" t="s">
        <v>19</v>
      </c>
      <c r="I121" s="2">
        <v>510</v>
      </c>
      <c r="J121" s="2">
        <v>8.8000000000000007</v>
      </c>
      <c r="O121" s="2">
        <v>0.39100000000000001</v>
      </c>
      <c r="P121" s="2">
        <v>11.1</v>
      </c>
      <c r="Q121" s="2">
        <v>0.750319845971125</v>
      </c>
      <c r="V121" s="2">
        <v>2.7075701760979363</v>
      </c>
      <c r="W121" s="2">
        <v>0.94448267215016868</v>
      </c>
      <c r="AB121" s="2">
        <v>-0.40782324260413316</v>
      </c>
      <c r="AC121" s="2">
        <v>1.0453229787866574</v>
      </c>
      <c r="AD121" s="2">
        <v>-0.12475356630238693</v>
      </c>
    </row>
    <row r="122" spans="1:33" x14ac:dyDescent="0.2">
      <c r="A122" s="2">
        <v>121</v>
      </c>
      <c r="B122" s="2" t="s">
        <v>159</v>
      </c>
      <c r="C122" s="1" t="s">
        <v>272</v>
      </c>
      <c r="D122" s="2">
        <v>44.154313272799001</v>
      </c>
      <c r="E122" s="2">
        <v>-71.411136789385495</v>
      </c>
      <c r="F122" s="2" t="s">
        <v>17</v>
      </c>
      <c r="G122" s="2" t="s">
        <v>21</v>
      </c>
      <c r="H122" s="2" t="s">
        <v>41</v>
      </c>
      <c r="I122" s="2">
        <v>1400</v>
      </c>
      <c r="J122" s="2">
        <v>6</v>
      </c>
      <c r="L122" s="2">
        <v>10.14</v>
      </c>
      <c r="M122" s="2">
        <v>740</v>
      </c>
      <c r="N122" s="2">
        <f>L122/M122*1000</f>
        <v>13.702702702702704</v>
      </c>
      <c r="P122" s="2">
        <v>28.3</v>
      </c>
      <c r="V122" s="2">
        <v>3.1461280356782382</v>
      </c>
      <c r="W122" s="2">
        <v>0.77815125038364363</v>
      </c>
      <c r="Y122" s="2">
        <v>1.0060379549973173</v>
      </c>
      <c r="Z122" s="2">
        <v>2.8692317197309762</v>
      </c>
      <c r="AA122" s="2">
        <v>1.1368062352663411</v>
      </c>
      <c r="AC122" s="2">
        <v>1.4517864355242902</v>
      </c>
    </row>
    <row r="123" spans="1:33" x14ac:dyDescent="0.2">
      <c r="A123" s="2">
        <v>122</v>
      </c>
      <c r="B123" s="2" t="s">
        <v>160</v>
      </c>
      <c r="C123" s="1" t="s">
        <v>246</v>
      </c>
      <c r="D123" s="2">
        <v>-1.2980560000000001</v>
      </c>
      <c r="E123" s="2">
        <v>-47.948889000000001</v>
      </c>
      <c r="F123" s="2" t="s">
        <v>17</v>
      </c>
      <c r="G123" s="2" t="s">
        <v>18</v>
      </c>
      <c r="H123" s="2" t="s">
        <v>19</v>
      </c>
      <c r="I123" s="2">
        <v>2793</v>
      </c>
      <c r="J123" s="2">
        <v>26</v>
      </c>
      <c r="P123" s="2">
        <v>48.2</v>
      </c>
      <c r="V123" s="2">
        <v>3.4460709357010049</v>
      </c>
      <c r="W123" s="2">
        <v>1.414973347970818</v>
      </c>
      <c r="AC123" s="2">
        <v>1.6830470382388496</v>
      </c>
    </row>
    <row r="124" spans="1:33" x14ac:dyDescent="0.2">
      <c r="A124" s="2">
        <v>123</v>
      </c>
      <c r="B124" s="2" t="s">
        <v>65</v>
      </c>
      <c r="C124" s="1" t="s">
        <v>297</v>
      </c>
      <c r="D124" s="2">
        <v>-23.45</v>
      </c>
      <c r="E124" s="2">
        <v>-51.85</v>
      </c>
      <c r="F124" s="2" t="s">
        <v>34</v>
      </c>
      <c r="G124" s="2" t="s">
        <v>18</v>
      </c>
      <c r="H124" s="2" t="s">
        <v>19</v>
      </c>
      <c r="I124" s="2">
        <v>1600</v>
      </c>
      <c r="J124" s="2">
        <v>21</v>
      </c>
      <c r="K124" s="2">
        <v>5.43</v>
      </c>
      <c r="O124" s="2">
        <v>1.21</v>
      </c>
      <c r="P124" s="2">
        <v>28</v>
      </c>
      <c r="Q124" s="2">
        <v>0.23</v>
      </c>
      <c r="R124" s="2">
        <v>3.78</v>
      </c>
      <c r="S124" s="2">
        <v>250</v>
      </c>
      <c r="T124" s="2">
        <f t="shared" ref="T124:T162" si="6">R124/S124*1000</f>
        <v>15.12</v>
      </c>
      <c r="V124" s="2">
        <v>3.2041199826559246</v>
      </c>
      <c r="W124" s="2">
        <v>1.3222192947339193</v>
      </c>
      <c r="X124" s="2">
        <v>0.73479982958884693</v>
      </c>
      <c r="AB124" s="2">
        <v>8.2785370316450071E-2</v>
      </c>
      <c r="AC124" s="2">
        <v>1.4471580313422192</v>
      </c>
      <c r="AD124" s="2">
        <v>-0.63827216398240705</v>
      </c>
      <c r="AE124" s="2">
        <v>0.57749179983722532</v>
      </c>
      <c r="AF124" s="2">
        <v>2.3979400086720375</v>
      </c>
      <c r="AG124" s="2">
        <v>1.1795517911651876</v>
      </c>
    </row>
    <row r="125" spans="1:33" x14ac:dyDescent="0.2">
      <c r="A125" s="2">
        <v>124</v>
      </c>
      <c r="B125" s="2" t="s">
        <v>65</v>
      </c>
      <c r="C125" s="1" t="s">
        <v>297</v>
      </c>
      <c r="D125" s="2">
        <v>-23.45</v>
      </c>
      <c r="E125" s="2">
        <v>-51.85</v>
      </c>
      <c r="F125" s="2" t="s">
        <v>37</v>
      </c>
      <c r="G125" s="2" t="s">
        <v>18</v>
      </c>
      <c r="H125" s="2" t="s">
        <v>19</v>
      </c>
      <c r="I125" s="2">
        <v>1600</v>
      </c>
      <c r="J125" s="2">
        <v>21</v>
      </c>
      <c r="K125" s="2">
        <v>5.76</v>
      </c>
      <c r="O125" s="2">
        <v>1.3</v>
      </c>
      <c r="P125" s="2">
        <v>45</v>
      </c>
      <c r="Q125" s="2">
        <v>0.20499999999999999</v>
      </c>
      <c r="R125" s="2">
        <v>9.98</v>
      </c>
      <c r="S125" s="2">
        <v>900</v>
      </c>
      <c r="T125" s="2">
        <f t="shared" si="6"/>
        <v>11.088888888888889</v>
      </c>
      <c r="V125" s="2">
        <v>3.2041199826559246</v>
      </c>
      <c r="W125" s="2">
        <v>1.3222192947339193</v>
      </c>
      <c r="X125" s="2">
        <v>0.76042248342321206</v>
      </c>
      <c r="AB125" s="2">
        <v>0.11394335230683679</v>
      </c>
      <c r="AC125" s="2">
        <v>1.6532125137753437</v>
      </c>
      <c r="AD125" s="2">
        <v>-0.68824613894424569</v>
      </c>
      <c r="AE125" s="2">
        <v>0.99913054128737111</v>
      </c>
      <c r="AF125" s="2">
        <v>2.9542425094393248</v>
      </c>
      <c r="AG125" s="2">
        <v>1.0448880318480462</v>
      </c>
    </row>
    <row r="126" spans="1:33" x14ac:dyDescent="0.2">
      <c r="A126" s="2">
        <v>125</v>
      </c>
      <c r="B126" s="2" t="s">
        <v>65</v>
      </c>
      <c r="C126" s="1" t="s">
        <v>297</v>
      </c>
      <c r="D126" s="2">
        <v>-23.45</v>
      </c>
      <c r="E126" s="2">
        <v>-51.85</v>
      </c>
      <c r="F126" s="2" t="s">
        <v>17</v>
      </c>
      <c r="G126" s="2" t="s">
        <v>18</v>
      </c>
      <c r="H126" s="2" t="s">
        <v>19</v>
      </c>
      <c r="I126" s="2">
        <v>1600</v>
      </c>
      <c r="J126" s="2">
        <v>21</v>
      </c>
      <c r="K126" s="2">
        <v>5.45</v>
      </c>
      <c r="O126" s="2">
        <v>1.5</v>
      </c>
      <c r="P126" s="2">
        <v>18.3</v>
      </c>
      <c r="Q126" s="2">
        <v>0.31</v>
      </c>
      <c r="R126" s="2">
        <v>15.8</v>
      </c>
      <c r="S126" s="2">
        <v>510</v>
      </c>
      <c r="T126" s="2">
        <f t="shared" si="6"/>
        <v>30.980392156862749</v>
      </c>
      <c r="V126" s="2">
        <v>3.2041199826559246</v>
      </c>
      <c r="W126" s="2">
        <v>1.3222192947339193</v>
      </c>
      <c r="X126" s="2">
        <v>0.73639650227664244</v>
      </c>
      <c r="AB126" s="2">
        <v>0.17609125905568124</v>
      </c>
      <c r="AC126" s="2">
        <v>1.2624510897304295</v>
      </c>
      <c r="AD126" s="2">
        <v>-0.50863830616572736</v>
      </c>
      <c r="AE126" s="2">
        <v>1.1986570869544226</v>
      </c>
      <c r="AF126" s="2">
        <v>2.7075701760979363</v>
      </c>
      <c r="AG126" s="2">
        <v>1.4910869108564864</v>
      </c>
    </row>
    <row r="127" spans="1:33" x14ac:dyDescent="0.2">
      <c r="A127" s="2">
        <v>126</v>
      </c>
      <c r="B127" s="2" t="s">
        <v>65</v>
      </c>
      <c r="C127" s="1" t="s">
        <v>297</v>
      </c>
      <c r="D127" s="2">
        <v>-23.45</v>
      </c>
      <c r="E127" s="2">
        <v>-51.85</v>
      </c>
      <c r="F127" s="2" t="s">
        <v>17</v>
      </c>
      <c r="G127" s="2" t="s">
        <v>18</v>
      </c>
      <c r="H127" s="2" t="s">
        <v>19</v>
      </c>
      <c r="I127" s="2">
        <v>1600</v>
      </c>
      <c r="J127" s="2">
        <v>21</v>
      </c>
      <c r="K127" s="2">
        <v>5.47</v>
      </c>
      <c r="O127" s="2">
        <v>1.62</v>
      </c>
      <c r="P127" s="2">
        <v>17.100000000000001</v>
      </c>
      <c r="Q127" s="2">
        <v>0.248</v>
      </c>
      <c r="R127" s="2">
        <v>12.8</v>
      </c>
      <c r="S127" s="2">
        <v>540</v>
      </c>
      <c r="T127" s="2">
        <f t="shared" si="6"/>
        <v>23.703703703703706</v>
      </c>
      <c r="V127" s="2">
        <v>3.2041199826559246</v>
      </c>
      <c r="W127" s="2">
        <v>1.3222192947339193</v>
      </c>
      <c r="X127" s="2">
        <v>0.73798732633343078</v>
      </c>
      <c r="AB127" s="2">
        <v>0.20951501454263097</v>
      </c>
      <c r="AC127" s="2">
        <v>1.2329961103921538</v>
      </c>
      <c r="AD127" s="2">
        <v>-0.60554831917378371</v>
      </c>
      <c r="AE127" s="2">
        <v>1.1072099696478683</v>
      </c>
      <c r="AF127" s="2">
        <v>2.7323937598229686</v>
      </c>
      <c r="AG127" s="2">
        <v>1.3748162098248999</v>
      </c>
    </row>
    <row r="128" spans="1:33" x14ac:dyDescent="0.2">
      <c r="A128" s="2">
        <v>127</v>
      </c>
      <c r="B128" s="2" t="s">
        <v>161</v>
      </c>
      <c r="C128" s="1" t="s">
        <v>227</v>
      </c>
      <c r="D128" s="2">
        <v>44.133333</v>
      </c>
      <c r="E128" s="2">
        <v>6.3333329999999997</v>
      </c>
      <c r="F128" s="2" t="s">
        <v>34</v>
      </c>
      <c r="G128" s="2" t="s">
        <v>35</v>
      </c>
      <c r="H128" s="2" t="s">
        <v>41</v>
      </c>
      <c r="I128" s="2">
        <v>900</v>
      </c>
      <c r="J128" s="2">
        <v>10.3</v>
      </c>
      <c r="O128" s="2">
        <v>0.36</v>
      </c>
      <c r="P128" s="2">
        <v>36.700000000000003</v>
      </c>
      <c r="Q128" s="2">
        <v>0.26770215143813297</v>
      </c>
      <c r="V128" s="2">
        <v>2.9542425094393248</v>
      </c>
      <c r="W128" s="2">
        <v>1.0128372247051722</v>
      </c>
      <c r="AB128" s="2">
        <v>-0.44369749923271273</v>
      </c>
      <c r="AC128" s="2">
        <v>1.5646660642520893</v>
      </c>
      <c r="AD128" s="2">
        <v>-0.57234813851065902</v>
      </c>
    </row>
    <row r="129" spans="1:31" x14ac:dyDescent="0.2">
      <c r="A129" s="2">
        <v>128</v>
      </c>
      <c r="B129" s="2" t="s">
        <v>66</v>
      </c>
      <c r="C129" s="1" t="s">
        <v>227</v>
      </c>
      <c r="D129" s="2">
        <v>44.133333</v>
      </c>
      <c r="E129" s="2">
        <v>6.3333329999999997</v>
      </c>
      <c r="F129" s="2" t="s">
        <v>37</v>
      </c>
      <c r="G129" s="2" t="s">
        <v>39</v>
      </c>
      <c r="H129" s="2" t="s">
        <v>41</v>
      </c>
      <c r="I129" s="2">
        <v>900</v>
      </c>
      <c r="J129" s="2">
        <v>10.3</v>
      </c>
      <c r="O129" s="2">
        <v>0.45</v>
      </c>
      <c r="P129" s="2">
        <v>23</v>
      </c>
      <c r="Q129" s="2">
        <v>0.27338209273821124</v>
      </c>
      <c r="V129" s="2">
        <v>2.9542425094393248</v>
      </c>
      <c r="W129" s="2">
        <v>1.0128372247051722</v>
      </c>
      <c r="AB129" s="2">
        <v>-0.34678748622465633</v>
      </c>
      <c r="AC129" s="2">
        <v>1.3617278360175928</v>
      </c>
      <c r="AD129" s="2">
        <v>-0.56322993629227591</v>
      </c>
    </row>
    <row r="130" spans="1:31" x14ac:dyDescent="0.2">
      <c r="A130" s="2">
        <v>129</v>
      </c>
      <c r="B130" s="2" t="s">
        <v>66</v>
      </c>
      <c r="C130" s="1" t="s">
        <v>227</v>
      </c>
      <c r="D130" s="2">
        <v>44.133333</v>
      </c>
      <c r="E130" s="2">
        <v>6.3333329999999997</v>
      </c>
      <c r="F130" s="2" t="s">
        <v>17</v>
      </c>
      <c r="G130" s="2" t="s">
        <v>21</v>
      </c>
      <c r="H130" s="2" t="s">
        <v>41</v>
      </c>
      <c r="I130" s="2">
        <v>900</v>
      </c>
      <c r="J130" s="2">
        <v>10.3</v>
      </c>
      <c r="O130" s="2">
        <v>0.43</v>
      </c>
      <c r="P130" s="2">
        <v>25.9</v>
      </c>
      <c r="Q130" s="2">
        <v>0.26588035626650303</v>
      </c>
      <c r="V130" s="2">
        <v>2.9542425094393248</v>
      </c>
      <c r="W130" s="2">
        <v>1.0128372247051722</v>
      </c>
      <c r="AB130" s="2">
        <v>-0.36653154442041347</v>
      </c>
      <c r="AC130" s="2">
        <v>1.4132997640812519</v>
      </c>
      <c r="AD130" s="2">
        <v>-0.57531374796442059</v>
      </c>
    </row>
    <row r="131" spans="1:31" x14ac:dyDescent="0.2">
      <c r="A131" s="2">
        <v>130</v>
      </c>
      <c r="B131" s="2" t="s">
        <v>66</v>
      </c>
      <c r="C131" s="1" t="s">
        <v>227</v>
      </c>
      <c r="D131" s="2">
        <v>44.133333</v>
      </c>
      <c r="E131" s="2">
        <v>6.3333329999999997</v>
      </c>
      <c r="F131" s="2" t="s">
        <v>17</v>
      </c>
      <c r="G131" s="2" t="s">
        <v>21</v>
      </c>
      <c r="H131" s="2" t="s">
        <v>41</v>
      </c>
      <c r="I131" s="2">
        <v>900</v>
      </c>
      <c r="J131" s="2">
        <v>10.3</v>
      </c>
      <c r="O131" s="2">
        <v>0.49</v>
      </c>
      <c r="P131" s="2">
        <v>14.8</v>
      </c>
      <c r="Q131" s="2">
        <v>0.35831835184895339</v>
      </c>
      <c r="V131" s="2">
        <v>2.9542425094393248</v>
      </c>
      <c r="W131" s="2">
        <v>1.0128372247051722</v>
      </c>
      <c r="AB131" s="2">
        <v>-0.30980391997148632</v>
      </c>
      <c r="AC131" s="2">
        <v>1.1702617153949575</v>
      </c>
      <c r="AD131" s="2">
        <v>-0.44573094817598041</v>
      </c>
    </row>
    <row r="132" spans="1:31" x14ac:dyDescent="0.2">
      <c r="A132" s="2">
        <v>131</v>
      </c>
      <c r="B132" s="2" t="s">
        <v>66</v>
      </c>
      <c r="C132" s="1" t="s">
        <v>227</v>
      </c>
      <c r="D132" s="2">
        <v>44.133333</v>
      </c>
      <c r="E132" s="2">
        <v>6.3333329999999997</v>
      </c>
      <c r="F132" s="2" t="s">
        <v>17</v>
      </c>
      <c r="G132" s="2" t="s">
        <v>21</v>
      </c>
      <c r="H132" s="2" t="s">
        <v>41</v>
      </c>
      <c r="I132" s="2">
        <v>900</v>
      </c>
      <c r="J132" s="2">
        <v>10.3</v>
      </c>
      <c r="O132" s="2">
        <v>0.54</v>
      </c>
      <c r="P132" s="2">
        <v>10.6</v>
      </c>
      <c r="Q132" s="2">
        <v>0.41193580535762964</v>
      </c>
      <c r="V132" s="2">
        <v>2.9542425094393248</v>
      </c>
      <c r="W132" s="2">
        <v>1.0128372247051722</v>
      </c>
      <c r="AB132" s="2">
        <v>-0.26760624017703144</v>
      </c>
      <c r="AC132" s="2">
        <v>1.0253058652647702</v>
      </c>
      <c r="AD132" s="2">
        <v>-0.38517045763470292</v>
      </c>
    </row>
    <row r="133" spans="1:31" x14ac:dyDescent="0.2">
      <c r="A133" s="2">
        <v>132</v>
      </c>
      <c r="B133" s="2" t="s">
        <v>162</v>
      </c>
      <c r="C133" s="1" t="s">
        <v>235</v>
      </c>
      <c r="D133" s="2">
        <v>32.75</v>
      </c>
      <c r="E133" s="2">
        <v>111.216667</v>
      </c>
      <c r="F133" s="2" t="s">
        <v>34</v>
      </c>
      <c r="G133" s="2" t="s">
        <v>35</v>
      </c>
      <c r="H133" s="2" t="s">
        <v>19</v>
      </c>
      <c r="I133" s="2">
        <v>973</v>
      </c>
      <c r="J133" s="2">
        <v>14.3</v>
      </c>
      <c r="O133" s="2">
        <v>0.33</v>
      </c>
      <c r="P133" s="2">
        <v>43.4</v>
      </c>
      <c r="Q133" s="2">
        <v>0.26940479299239123</v>
      </c>
      <c r="V133" s="2">
        <v>2.9881128402683519</v>
      </c>
      <c r="W133" s="2">
        <v>1.1553360374650619</v>
      </c>
      <c r="AB133" s="2">
        <v>-0.48148606012211248</v>
      </c>
      <c r="AC133" s="2">
        <v>1.6374897295125106</v>
      </c>
      <c r="AD133" s="2">
        <v>-0.56959468199228136</v>
      </c>
    </row>
    <row r="134" spans="1:31" x14ac:dyDescent="0.2">
      <c r="A134" s="2">
        <v>133</v>
      </c>
      <c r="B134" s="2" t="s">
        <v>67</v>
      </c>
      <c r="C134" s="1" t="s">
        <v>235</v>
      </c>
      <c r="D134" s="2">
        <v>32.75</v>
      </c>
      <c r="E134" s="2">
        <v>111.216667</v>
      </c>
      <c r="F134" s="2" t="s">
        <v>37</v>
      </c>
      <c r="G134" s="2" t="s">
        <v>39</v>
      </c>
      <c r="H134" s="2" t="s">
        <v>19</v>
      </c>
      <c r="I134" s="2">
        <v>973</v>
      </c>
      <c r="J134" s="2">
        <v>14.3</v>
      </c>
      <c r="O134" s="2">
        <v>0.43</v>
      </c>
      <c r="P134" s="2">
        <v>12.34</v>
      </c>
      <c r="Q134" s="2">
        <v>0.5580471010779926</v>
      </c>
      <c r="V134" s="2">
        <v>2.9881128402683519</v>
      </c>
      <c r="W134" s="2">
        <v>1.1553360374650619</v>
      </c>
      <c r="AB134" s="2">
        <v>-0.36653154442041347</v>
      </c>
      <c r="AC134" s="2">
        <v>1.0913151596972228</v>
      </c>
      <c r="AD134" s="2">
        <v>-0.25332914358039155</v>
      </c>
    </row>
    <row r="135" spans="1:31" x14ac:dyDescent="0.2">
      <c r="A135" s="2">
        <v>134</v>
      </c>
      <c r="B135" s="2" t="s">
        <v>67</v>
      </c>
      <c r="C135" s="1" t="s">
        <v>235</v>
      </c>
      <c r="D135" s="2">
        <v>32.75</v>
      </c>
      <c r="E135" s="2">
        <v>111.216667</v>
      </c>
      <c r="F135" s="2" t="s">
        <v>17</v>
      </c>
      <c r="G135" s="2" t="s">
        <v>21</v>
      </c>
      <c r="H135" s="2" t="s">
        <v>19</v>
      </c>
      <c r="I135" s="2">
        <v>973</v>
      </c>
      <c r="J135" s="2">
        <v>14.3</v>
      </c>
      <c r="O135" s="2">
        <v>0.54</v>
      </c>
      <c r="P135" s="2">
        <v>11.77</v>
      </c>
      <c r="Q135" s="2">
        <v>0.37098721637985332</v>
      </c>
      <c r="V135" s="2">
        <v>2.9881128402683519</v>
      </c>
      <c r="W135" s="2">
        <v>1.1553360374650619</v>
      </c>
      <c r="AB135" s="2">
        <v>-0.26760624017703144</v>
      </c>
      <c r="AC135" s="2">
        <v>1.0707764628434346</v>
      </c>
      <c r="AD135" s="2">
        <v>-0.43064105521336743</v>
      </c>
    </row>
    <row r="136" spans="1:31" x14ac:dyDescent="0.2">
      <c r="A136" s="2">
        <v>135</v>
      </c>
      <c r="B136" s="2" t="s">
        <v>163</v>
      </c>
      <c r="C136" s="1" t="s">
        <v>277</v>
      </c>
      <c r="D136" s="2">
        <v>47.495722000000001</v>
      </c>
      <c r="E136" s="2">
        <v>14.0985</v>
      </c>
      <c r="F136" s="2" t="s">
        <v>34</v>
      </c>
      <c r="G136" s="2" t="s">
        <v>35</v>
      </c>
      <c r="H136" s="2" t="s">
        <v>19</v>
      </c>
      <c r="I136" s="2">
        <v>1077</v>
      </c>
      <c r="J136" s="2">
        <v>8.5</v>
      </c>
      <c r="O136" s="2">
        <v>0.12</v>
      </c>
      <c r="P136" s="2">
        <v>24.6</v>
      </c>
      <c r="Q136" s="2">
        <f>4/(3.1415926*O136*P136)</f>
        <v>0.43131421627855288</v>
      </c>
      <c r="V136" s="2">
        <v>3.0322157032979815</v>
      </c>
      <c r="W136" s="2">
        <v>0.92941892571429274</v>
      </c>
      <c r="AB136" s="2">
        <v>-0.92081875395237522</v>
      </c>
      <c r="AC136" s="2">
        <v>1.3909351071033791</v>
      </c>
      <c r="AD136" s="2">
        <v>-0.36520622710891021</v>
      </c>
    </row>
    <row r="137" spans="1:31" x14ac:dyDescent="0.2">
      <c r="A137" s="2">
        <v>136</v>
      </c>
      <c r="B137" s="2" t="s">
        <v>164</v>
      </c>
      <c r="C137" s="1" t="s">
        <v>223</v>
      </c>
      <c r="D137" s="2">
        <v>-3.0758329999999998</v>
      </c>
      <c r="E137" s="2">
        <v>37.353332999999999</v>
      </c>
      <c r="F137" s="2" t="s">
        <v>17</v>
      </c>
      <c r="G137" s="2" t="s">
        <v>18</v>
      </c>
      <c r="H137" s="2" t="s">
        <v>19</v>
      </c>
      <c r="I137" s="2">
        <v>2114</v>
      </c>
      <c r="J137" s="2">
        <v>15.2</v>
      </c>
      <c r="K137" s="2">
        <v>4.2300000000000004</v>
      </c>
      <c r="O137" s="2">
        <v>0.61</v>
      </c>
      <c r="P137" s="2">
        <v>1.2</v>
      </c>
      <c r="Q137" s="2">
        <v>0.31</v>
      </c>
      <c r="R137" s="2">
        <v>18.3</v>
      </c>
      <c r="V137" s="2">
        <v>3.3251049829714074</v>
      </c>
      <c r="W137" s="2">
        <v>1.1818435879447726</v>
      </c>
      <c r="X137" s="2">
        <v>0.6263403673750424</v>
      </c>
      <c r="AB137" s="2">
        <v>-0.21467016498923297</v>
      </c>
      <c r="AC137" s="2">
        <v>7.9181246047624818E-2</v>
      </c>
      <c r="AD137" s="2">
        <v>-0.50863830616572736</v>
      </c>
      <c r="AE137" s="2">
        <v>1.2624510897304295</v>
      </c>
    </row>
    <row r="138" spans="1:31" x14ac:dyDescent="0.2">
      <c r="A138" s="2">
        <v>137</v>
      </c>
      <c r="B138" s="2" t="s">
        <v>68</v>
      </c>
      <c r="C138" s="1" t="s">
        <v>223</v>
      </c>
      <c r="D138" s="2">
        <v>-3.0758329999999998</v>
      </c>
      <c r="E138" s="2">
        <v>37.353332999999999</v>
      </c>
      <c r="F138" s="2" t="s">
        <v>17</v>
      </c>
      <c r="G138" s="2" t="s">
        <v>18</v>
      </c>
      <c r="H138" s="2" t="s">
        <v>19</v>
      </c>
      <c r="I138" s="2">
        <v>2042</v>
      </c>
      <c r="J138" s="2">
        <v>11.6</v>
      </c>
      <c r="K138" s="2">
        <v>3.49</v>
      </c>
      <c r="O138" s="2">
        <v>0.69</v>
      </c>
      <c r="P138" s="2">
        <v>8.1</v>
      </c>
      <c r="Q138" s="2">
        <v>0.27300000000000002</v>
      </c>
      <c r="R138" s="2">
        <v>17</v>
      </c>
      <c r="V138" s="2">
        <v>3.3100557377508912</v>
      </c>
      <c r="W138" s="2">
        <v>1.0644579892269184</v>
      </c>
      <c r="X138" s="2">
        <v>0.5428254269591799</v>
      </c>
      <c r="AB138" s="2">
        <v>-0.16115090926274472</v>
      </c>
      <c r="AC138" s="2">
        <v>0.90848501887864974</v>
      </c>
      <c r="AD138" s="2">
        <v>-0.56383735295924398</v>
      </c>
      <c r="AE138" s="2">
        <v>1.2304489213782739</v>
      </c>
    </row>
    <row r="139" spans="1:31" x14ac:dyDescent="0.2">
      <c r="A139" s="2">
        <v>138</v>
      </c>
      <c r="B139" s="2" t="s">
        <v>68</v>
      </c>
      <c r="C139" s="1" t="s">
        <v>223</v>
      </c>
      <c r="D139" s="2">
        <v>-3.0758329999999998</v>
      </c>
      <c r="E139" s="2">
        <v>37.353332999999999</v>
      </c>
      <c r="F139" s="2" t="s">
        <v>17</v>
      </c>
      <c r="G139" s="2" t="s">
        <v>18</v>
      </c>
      <c r="H139" s="2" t="s">
        <v>19</v>
      </c>
      <c r="I139" s="2">
        <v>1995</v>
      </c>
      <c r="J139" s="2">
        <v>12</v>
      </c>
      <c r="K139" s="2">
        <v>4.32</v>
      </c>
      <c r="O139" s="2">
        <v>0.7</v>
      </c>
      <c r="P139" s="2">
        <v>8.3000000000000007</v>
      </c>
      <c r="Q139" s="2">
        <v>0.28599999999999998</v>
      </c>
      <c r="R139" s="2">
        <v>15.9</v>
      </c>
      <c r="V139" s="2">
        <v>3.2999429000227671</v>
      </c>
      <c r="W139" s="2">
        <v>1.0791812460476249</v>
      </c>
      <c r="X139" s="2">
        <v>0.63548374681491215</v>
      </c>
      <c r="AB139" s="2">
        <v>-0.15490195998574319</v>
      </c>
      <c r="AC139" s="2">
        <v>0.91907809237607396</v>
      </c>
      <c r="AD139" s="2">
        <v>-0.543633966870957</v>
      </c>
      <c r="AE139" s="2">
        <v>1.2013971243204515</v>
      </c>
    </row>
    <row r="140" spans="1:31" x14ac:dyDescent="0.2">
      <c r="A140" s="2">
        <v>139</v>
      </c>
      <c r="B140" s="2" t="s">
        <v>68</v>
      </c>
      <c r="C140" s="1" t="s">
        <v>223</v>
      </c>
      <c r="D140" s="2">
        <v>-3.0758329999999998</v>
      </c>
      <c r="E140" s="2">
        <v>37.353332999999999</v>
      </c>
      <c r="F140" s="2" t="s">
        <v>17</v>
      </c>
      <c r="G140" s="2" t="s">
        <v>18</v>
      </c>
      <c r="H140" s="2" t="s">
        <v>19</v>
      </c>
      <c r="I140" s="2">
        <v>1474</v>
      </c>
      <c r="J140" s="2">
        <v>9.4</v>
      </c>
      <c r="K140" s="2">
        <v>3.83</v>
      </c>
      <c r="O140" s="2">
        <v>0.91</v>
      </c>
      <c r="P140" s="2">
        <v>7.03</v>
      </c>
      <c r="Q140" s="2">
        <v>0.28999999999999998</v>
      </c>
      <c r="R140" s="2">
        <v>15.4</v>
      </c>
      <c r="V140" s="2">
        <v>3.1684974835230326</v>
      </c>
      <c r="W140" s="2">
        <v>0.97312785359969867</v>
      </c>
      <c r="X140" s="2">
        <v>0.58319877396862274</v>
      </c>
      <c r="AB140" s="2">
        <v>-4.0958607678906384E-2</v>
      </c>
      <c r="AC140" s="2">
        <v>0.84695532501982396</v>
      </c>
      <c r="AD140" s="2">
        <v>-0.53760200210104392</v>
      </c>
      <c r="AE140" s="2">
        <v>1.1875207208364631</v>
      </c>
    </row>
    <row r="141" spans="1:31" x14ac:dyDescent="0.2">
      <c r="A141" s="2">
        <v>140</v>
      </c>
      <c r="B141" s="2" t="s">
        <v>68</v>
      </c>
      <c r="C141" s="1" t="s">
        <v>223</v>
      </c>
      <c r="D141" s="2">
        <v>-3.0758329999999998</v>
      </c>
      <c r="E141" s="2">
        <v>37.353332999999999</v>
      </c>
      <c r="F141" s="2" t="s">
        <v>17</v>
      </c>
      <c r="G141" s="2" t="s">
        <v>18</v>
      </c>
      <c r="H141" s="2" t="s">
        <v>19</v>
      </c>
      <c r="I141" s="2">
        <v>1426</v>
      </c>
      <c r="J141" s="2">
        <v>9.8000000000000007</v>
      </c>
      <c r="K141" s="2">
        <v>4</v>
      </c>
      <c r="O141" s="2">
        <v>0.47</v>
      </c>
      <c r="P141" s="2">
        <v>10.4</v>
      </c>
      <c r="Q141" s="2">
        <v>0.51</v>
      </c>
      <c r="R141" s="2">
        <v>7.1</v>
      </c>
      <c r="V141" s="2">
        <v>3.154119525515847</v>
      </c>
      <c r="W141" s="2">
        <v>0.99122607569249488</v>
      </c>
      <c r="X141" s="2">
        <v>0.6020599913279624</v>
      </c>
      <c r="AB141" s="2">
        <v>-0.32790214206428259</v>
      </c>
      <c r="AC141" s="2">
        <v>1.0170333392987803</v>
      </c>
      <c r="AD141" s="2">
        <v>-0.29242982390206362</v>
      </c>
      <c r="AE141" s="2">
        <v>0.85125834871907524</v>
      </c>
    </row>
    <row r="142" spans="1:31" x14ac:dyDescent="0.2">
      <c r="A142" s="2">
        <v>141</v>
      </c>
      <c r="B142" s="2" t="s">
        <v>165</v>
      </c>
      <c r="C142" s="1" t="s">
        <v>261</v>
      </c>
      <c r="D142" s="2">
        <v>30.516667000000002</v>
      </c>
      <c r="E142" s="2">
        <v>119.61666700000001</v>
      </c>
      <c r="F142" s="2" t="s">
        <v>34</v>
      </c>
      <c r="G142" s="2" t="s">
        <v>35</v>
      </c>
      <c r="H142" s="2" t="s">
        <v>19</v>
      </c>
      <c r="I142" s="2">
        <v>1854</v>
      </c>
      <c r="J142" s="2">
        <v>17</v>
      </c>
      <c r="L142" s="2">
        <v>1.85</v>
      </c>
      <c r="M142" s="2">
        <v>520</v>
      </c>
      <c r="N142" s="2">
        <f>L142/M142*1000</f>
        <v>3.5576923076923079</v>
      </c>
      <c r="O142" s="2">
        <v>0.82</v>
      </c>
      <c r="P142" s="2">
        <v>5.51</v>
      </c>
      <c r="Q142" s="2">
        <v>0.34383575758057999</v>
      </c>
      <c r="V142" s="2">
        <v>3.2681097298084785</v>
      </c>
      <c r="W142" s="2">
        <v>1.2304489213782739</v>
      </c>
      <c r="Y142" s="2">
        <v>0.26717172840301384</v>
      </c>
      <c r="Z142" s="2">
        <v>2.716003343634799</v>
      </c>
      <c r="AA142" s="2">
        <v>0.55116838476821473</v>
      </c>
      <c r="AB142" s="2">
        <v>-8.6186147616283335E-2</v>
      </c>
      <c r="AC142" s="2">
        <v>0.74115159885178505</v>
      </c>
      <c r="AD142" s="2">
        <v>-0.46364896036447051</v>
      </c>
    </row>
    <row r="143" spans="1:31" x14ac:dyDescent="0.2">
      <c r="A143" s="2">
        <v>142</v>
      </c>
      <c r="B143" s="2" t="s">
        <v>166</v>
      </c>
      <c r="C143" s="1" t="s">
        <v>299</v>
      </c>
      <c r="D143" s="2">
        <v>37.754443999999999</v>
      </c>
      <c r="E143" s="2">
        <v>107.271944</v>
      </c>
      <c r="F143" s="2" t="s">
        <v>34</v>
      </c>
      <c r="G143" s="2" t="s">
        <v>35</v>
      </c>
      <c r="H143" s="2" t="s">
        <v>19</v>
      </c>
      <c r="I143" s="2">
        <v>300</v>
      </c>
      <c r="J143" s="2">
        <v>7.7</v>
      </c>
      <c r="L143" s="2">
        <v>0.28999999999999998</v>
      </c>
      <c r="M143" s="2">
        <v>240</v>
      </c>
      <c r="N143" s="2">
        <f>L143/M143*1000</f>
        <v>1.2083333333333333</v>
      </c>
      <c r="O143" s="2">
        <v>0.92</v>
      </c>
      <c r="P143" s="2">
        <v>5.0999999999999996</v>
      </c>
      <c r="Q143" s="2">
        <v>0.44</v>
      </c>
      <c r="V143" s="2">
        <v>2.4771212547196626</v>
      </c>
      <c r="W143" s="2">
        <v>0.88649072517248184</v>
      </c>
      <c r="Y143" s="2">
        <v>-0.53760200210104392</v>
      </c>
      <c r="Z143" s="2">
        <v>2.3802112417116059</v>
      </c>
      <c r="AA143" s="2">
        <v>8.2186756187350038E-2</v>
      </c>
      <c r="AB143" s="2">
        <v>-3.6212172654444715E-2</v>
      </c>
      <c r="AC143" s="2">
        <v>0.70757017609793638</v>
      </c>
      <c r="AD143" s="2">
        <v>-0.35654732351381258</v>
      </c>
    </row>
    <row r="144" spans="1:31" x14ac:dyDescent="0.2">
      <c r="A144" s="2">
        <v>143</v>
      </c>
      <c r="B144" s="2" t="s">
        <v>167</v>
      </c>
      <c r="C144" s="1" t="s">
        <v>226</v>
      </c>
      <c r="D144" s="2">
        <v>-22.15</v>
      </c>
      <c r="E144" s="2">
        <v>166.683333</v>
      </c>
      <c r="F144" s="2" t="s">
        <v>34</v>
      </c>
      <c r="G144" s="2" t="s">
        <v>46</v>
      </c>
      <c r="H144" s="2" t="s">
        <v>41</v>
      </c>
      <c r="I144" s="2">
        <v>3000</v>
      </c>
      <c r="J144" s="2">
        <v>23</v>
      </c>
      <c r="O144" s="2">
        <v>0.28999999999999998</v>
      </c>
      <c r="P144" s="2">
        <v>34.799999999999997</v>
      </c>
      <c r="Q144" s="2">
        <f>4/(3.1415926*O144*O144*P144)</f>
        <v>0.43504570586954788</v>
      </c>
      <c r="V144" s="2">
        <v>3.4771212547196626</v>
      </c>
      <c r="W144" s="2">
        <v>1.3617278360175928</v>
      </c>
      <c r="AB144" s="2">
        <v>-0.53760200210104392</v>
      </c>
      <c r="AC144" s="2">
        <v>1.541579243946581</v>
      </c>
      <c r="AD144" s="2">
        <v>-0.36146511370239925</v>
      </c>
    </row>
    <row r="145" spans="1:33" x14ac:dyDescent="0.2">
      <c r="A145" s="2">
        <v>144</v>
      </c>
      <c r="B145" s="2" t="s">
        <v>69</v>
      </c>
      <c r="C145" s="1" t="s">
        <v>226</v>
      </c>
      <c r="D145" s="2">
        <v>-22.15</v>
      </c>
      <c r="E145" s="2">
        <v>166.683333</v>
      </c>
      <c r="F145" s="2" t="s">
        <v>37</v>
      </c>
      <c r="G145" s="2" t="s">
        <v>39</v>
      </c>
      <c r="H145" s="2" t="s">
        <v>41</v>
      </c>
      <c r="I145" s="2">
        <v>3000</v>
      </c>
      <c r="J145" s="2">
        <v>23</v>
      </c>
      <c r="O145" s="2">
        <v>0.46</v>
      </c>
      <c r="P145" s="2">
        <v>10.199999999999999</v>
      </c>
      <c r="Q145" s="2">
        <f>4/(3.1415926*O145*O145*P145)</f>
        <v>0.58992159015080614</v>
      </c>
      <c r="V145" s="2">
        <v>3.4771212547196626</v>
      </c>
      <c r="W145" s="2">
        <v>1.3617278360175928</v>
      </c>
      <c r="AB145" s="2">
        <v>-0.33724216831842591</v>
      </c>
      <c r="AC145" s="2">
        <v>1.0086001717619175</v>
      </c>
      <c r="AD145" s="2">
        <v>-0.22920570908297203</v>
      </c>
    </row>
    <row r="146" spans="1:33" x14ac:dyDescent="0.2">
      <c r="A146" s="2">
        <v>145</v>
      </c>
      <c r="B146" s="2" t="s">
        <v>69</v>
      </c>
      <c r="C146" s="1" t="s">
        <v>226</v>
      </c>
      <c r="D146" s="2">
        <v>-22.15</v>
      </c>
      <c r="E146" s="2">
        <v>166.683333</v>
      </c>
      <c r="F146" s="2" t="s">
        <v>17</v>
      </c>
      <c r="G146" s="2" t="s">
        <v>18</v>
      </c>
      <c r="H146" s="2" t="s">
        <v>41</v>
      </c>
      <c r="I146" s="2">
        <v>3000</v>
      </c>
      <c r="J146" s="2">
        <v>23</v>
      </c>
      <c r="O146" s="2">
        <v>0.62</v>
      </c>
      <c r="P146" s="2">
        <v>6.7</v>
      </c>
      <c r="Q146" s="2">
        <f>4/(3.1415926*O146*O146*P146)</f>
        <v>0.49436981318212059</v>
      </c>
      <c r="V146" s="2">
        <v>3.4771212547196626</v>
      </c>
      <c r="W146" s="2">
        <v>1.3617278360175928</v>
      </c>
      <c r="AB146" s="2">
        <v>-0.20760831050174613</v>
      </c>
      <c r="AC146" s="2">
        <v>0.82607480270082645</v>
      </c>
      <c r="AD146" s="2">
        <v>-0.30594805565524047</v>
      </c>
    </row>
    <row r="147" spans="1:33" x14ac:dyDescent="0.2">
      <c r="A147" s="2">
        <v>146</v>
      </c>
      <c r="B147" s="2" t="s">
        <v>69</v>
      </c>
      <c r="C147" s="1" t="s">
        <v>226</v>
      </c>
      <c r="D147" s="2">
        <v>-22.15</v>
      </c>
      <c r="E147" s="2">
        <v>166.683333</v>
      </c>
      <c r="F147" s="2" t="s">
        <v>17</v>
      </c>
      <c r="G147" s="2" t="s">
        <v>18</v>
      </c>
      <c r="H147" s="2" t="s">
        <v>41</v>
      </c>
      <c r="I147" s="2">
        <v>3000</v>
      </c>
      <c r="J147" s="2">
        <v>23</v>
      </c>
      <c r="O147" s="2">
        <v>0.64</v>
      </c>
      <c r="P147" s="2">
        <v>5.6</v>
      </c>
      <c r="Q147" s="2">
        <f>4/(3.1415926*O147*O147*P147)</f>
        <v>0.55508839915871233</v>
      </c>
      <c r="V147" s="2">
        <v>3.4771212547196626</v>
      </c>
      <c r="W147" s="2">
        <v>1.3617278360175928</v>
      </c>
      <c r="AB147" s="2">
        <v>-0.19382002601611281</v>
      </c>
      <c r="AC147" s="2">
        <v>0.74818802700620035</v>
      </c>
      <c r="AD147" s="2">
        <v>-0.25563784893188102</v>
      </c>
    </row>
    <row r="148" spans="1:33" x14ac:dyDescent="0.2">
      <c r="A148" s="2">
        <v>147</v>
      </c>
      <c r="B148" s="2" t="s">
        <v>69</v>
      </c>
      <c r="C148" s="1" t="s">
        <v>226</v>
      </c>
      <c r="D148" s="2">
        <v>-22.15</v>
      </c>
      <c r="E148" s="2">
        <v>166.683333</v>
      </c>
      <c r="F148" s="2" t="s">
        <v>17</v>
      </c>
      <c r="G148" s="2" t="s">
        <v>18</v>
      </c>
      <c r="H148" s="2" t="s">
        <v>41</v>
      </c>
      <c r="I148" s="2">
        <v>3000</v>
      </c>
      <c r="J148" s="2">
        <v>23</v>
      </c>
      <c r="O148" s="2">
        <v>0.67</v>
      </c>
      <c r="P148" s="2">
        <v>4.5</v>
      </c>
      <c r="Q148" s="2">
        <f>4/(3.1415926*O148*O148*P148)</f>
        <v>0.63030101554629248</v>
      </c>
      <c r="V148" s="2">
        <v>3.4771212547196626</v>
      </c>
      <c r="W148" s="2">
        <v>1.3617278360175928</v>
      </c>
      <c r="AB148" s="2">
        <v>-0.17392519729917355</v>
      </c>
      <c r="AC148" s="2">
        <v>0.65321251377534373</v>
      </c>
      <c r="AD148" s="2">
        <v>-0.20045199313490278</v>
      </c>
    </row>
    <row r="149" spans="1:33" x14ac:dyDescent="0.2">
      <c r="A149" s="2">
        <v>148</v>
      </c>
      <c r="B149" s="2" t="s">
        <v>168</v>
      </c>
      <c r="C149" s="1" t="s">
        <v>252</v>
      </c>
      <c r="D149" s="2">
        <v>38.516666999999998</v>
      </c>
      <c r="E149" s="2">
        <v>100.25</v>
      </c>
      <c r="F149" s="2" t="s">
        <v>37</v>
      </c>
      <c r="G149" s="2" t="s">
        <v>39</v>
      </c>
      <c r="H149" s="2" t="s">
        <v>19</v>
      </c>
      <c r="I149" s="2">
        <v>434</v>
      </c>
      <c r="J149" s="2">
        <v>1</v>
      </c>
      <c r="R149" s="2">
        <v>8.61</v>
      </c>
      <c r="S149" s="2">
        <v>1100</v>
      </c>
      <c r="T149" s="2">
        <f t="shared" si="6"/>
        <v>7.8272727272727263</v>
      </c>
      <c r="V149" s="2">
        <v>2.6374897295125108</v>
      </c>
      <c r="W149" s="2">
        <v>0</v>
      </c>
      <c r="AE149" s="2">
        <v>0.93500315145365476</v>
      </c>
      <c r="AF149" s="2">
        <v>3.0413926851582249</v>
      </c>
      <c r="AG149" s="2">
        <v>0.89361046629542962</v>
      </c>
    </row>
    <row r="150" spans="1:33" x14ac:dyDescent="0.2">
      <c r="A150" s="2">
        <v>149</v>
      </c>
      <c r="B150" s="2" t="s">
        <v>169</v>
      </c>
      <c r="C150" s="2" t="s">
        <v>218</v>
      </c>
      <c r="D150" s="2">
        <v>37.6</v>
      </c>
      <c r="E150" s="2">
        <v>101.316667</v>
      </c>
      <c r="F150" s="2" t="s">
        <v>34</v>
      </c>
      <c r="G150" s="2" t="s">
        <v>35</v>
      </c>
      <c r="H150" s="2" t="s">
        <v>19</v>
      </c>
      <c r="I150" s="2">
        <v>485</v>
      </c>
      <c r="J150" s="2">
        <v>-1.1000000000000001</v>
      </c>
      <c r="K150" s="2">
        <v>7.8</v>
      </c>
      <c r="P150" s="2">
        <v>35</v>
      </c>
      <c r="R150" s="2">
        <v>6.6</v>
      </c>
      <c r="V150" s="2">
        <v>2.6857417386022635</v>
      </c>
      <c r="X150" s="2">
        <v>0.89209460269048035</v>
      </c>
      <c r="AC150" s="2">
        <v>1.5440680443502757</v>
      </c>
      <c r="AE150" s="2">
        <v>0.81954393554186866</v>
      </c>
    </row>
    <row r="151" spans="1:33" x14ac:dyDescent="0.2">
      <c r="A151" s="2">
        <v>150</v>
      </c>
      <c r="B151" s="2" t="s">
        <v>70</v>
      </c>
      <c r="C151" s="1" t="s">
        <v>302</v>
      </c>
      <c r="D151" s="2">
        <v>43.47</v>
      </c>
      <c r="E151" s="2">
        <v>87.18</v>
      </c>
      <c r="F151" s="2" t="s">
        <v>17</v>
      </c>
      <c r="G151" s="2" t="s">
        <v>21</v>
      </c>
      <c r="H151" s="2" t="s">
        <v>19</v>
      </c>
      <c r="I151" s="2">
        <v>500</v>
      </c>
      <c r="J151" s="2">
        <v>2</v>
      </c>
      <c r="O151" s="2">
        <f>SQRT(4/(3.1415926*P151*Q151))</f>
        <v>1.418475463228877</v>
      </c>
      <c r="P151" s="2">
        <v>0.56000000000000005</v>
      </c>
      <c r="Q151" s="2">
        <v>1.1299999999999999</v>
      </c>
      <c r="R151" s="2">
        <v>3.1</v>
      </c>
      <c r="S151" s="2">
        <v>690</v>
      </c>
      <c r="T151" s="2">
        <f t="shared" si="6"/>
        <v>4.4927536231884062</v>
      </c>
      <c r="V151" s="2">
        <v>2.6989700043360187</v>
      </c>
      <c r="W151" s="2">
        <v>0.3010299956639812</v>
      </c>
      <c r="AB151" s="2">
        <v>0.15182182777623682</v>
      </c>
      <c r="AC151" s="2">
        <v>-0.25181197299379954</v>
      </c>
      <c r="AD151" s="2">
        <v>5.3078443483419682E-2</v>
      </c>
      <c r="AE151" s="2">
        <v>0.49136169383427269</v>
      </c>
      <c r="AF151" s="2">
        <v>2.8388490907372552</v>
      </c>
      <c r="AG151" s="2">
        <v>0.65251260309701742</v>
      </c>
    </row>
    <row r="152" spans="1:33" x14ac:dyDescent="0.2">
      <c r="A152" s="2">
        <v>151</v>
      </c>
      <c r="B152" s="2" t="s">
        <v>170</v>
      </c>
      <c r="C152" s="3" t="s">
        <v>213</v>
      </c>
      <c r="D152" s="2">
        <v>55.883333</v>
      </c>
      <c r="E152" s="2">
        <v>11.966666999999999</v>
      </c>
      <c r="F152" s="2" t="s">
        <v>34</v>
      </c>
      <c r="G152" s="2" t="s">
        <v>57</v>
      </c>
      <c r="H152" s="2" t="s">
        <v>19</v>
      </c>
      <c r="I152" s="2">
        <v>613</v>
      </c>
      <c r="J152" s="2">
        <v>8</v>
      </c>
      <c r="O152" s="2">
        <v>0.37</v>
      </c>
      <c r="V152" s="2">
        <v>2.7874604745184151</v>
      </c>
      <c r="W152" s="2">
        <v>0.90308998699194354</v>
      </c>
      <c r="AB152" s="2">
        <v>-0.43179827593300502</v>
      </c>
    </row>
    <row r="153" spans="1:33" x14ac:dyDescent="0.2">
      <c r="A153" s="2">
        <v>152</v>
      </c>
      <c r="B153" s="2" t="s">
        <v>171</v>
      </c>
      <c r="C153" s="1" t="s">
        <v>220</v>
      </c>
      <c r="D153" s="2">
        <v>41.183332999999998</v>
      </c>
      <c r="E153" s="2">
        <v>-104.9</v>
      </c>
      <c r="F153" s="2" t="s">
        <v>34</v>
      </c>
      <c r="G153" s="2" t="s">
        <v>35</v>
      </c>
      <c r="H153" s="2" t="s">
        <v>19</v>
      </c>
      <c r="I153" s="2">
        <v>384</v>
      </c>
      <c r="K153" s="2">
        <v>7</v>
      </c>
      <c r="O153" s="2">
        <v>0.255</v>
      </c>
      <c r="P153" s="2">
        <v>51.3</v>
      </c>
      <c r="Q153" s="2">
        <v>0.318</v>
      </c>
      <c r="V153" s="2">
        <v>2.5843312243675309</v>
      </c>
      <c r="X153" s="2">
        <v>0.84509804001425681</v>
      </c>
      <c r="AB153" s="2">
        <v>-0.59345981956604488</v>
      </c>
      <c r="AC153" s="2">
        <v>1.7101173651118162</v>
      </c>
      <c r="AD153" s="2">
        <v>-0.49757288001556732</v>
      </c>
    </row>
    <row r="154" spans="1:33" x14ac:dyDescent="0.2">
      <c r="A154" s="2">
        <v>153</v>
      </c>
      <c r="B154" s="2" t="s">
        <v>215</v>
      </c>
      <c r="C154" s="1" t="s">
        <v>216</v>
      </c>
      <c r="D154" s="2">
        <v>68.349999999999994</v>
      </c>
      <c r="E154" s="2">
        <v>18.5</v>
      </c>
      <c r="F154" s="2" t="s">
        <v>34</v>
      </c>
      <c r="G154" s="2" t="s">
        <v>57</v>
      </c>
      <c r="H154" s="2" t="s">
        <v>205</v>
      </c>
      <c r="K154" s="2">
        <v>3.7</v>
      </c>
      <c r="P154" s="2">
        <v>80</v>
      </c>
      <c r="X154" s="2">
        <v>0.56820172406699498</v>
      </c>
      <c r="AC154" s="2">
        <v>1.9030899869919435</v>
      </c>
    </row>
    <row r="155" spans="1:33" x14ac:dyDescent="0.2">
      <c r="A155" s="2">
        <v>154</v>
      </c>
      <c r="B155" s="2" t="s">
        <v>215</v>
      </c>
      <c r="C155" s="1" t="s">
        <v>216</v>
      </c>
      <c r="D155" s="2">
        <v>68.349999999999994</v>
      </c>
      <c r="E155" s="2">
        <v>18.5</v>
      </c>
      <c r="F155" s="2" t="s">
        <v>34</v>
      </c>
      <c r="G155" s="2" t="s">
        <v>57</v>
      </c>
      <c r="H155" s="2" t="s">
        <v>25</v>
      </c>
      <c r="K155" s="2">
        <v>4.7</v>
      </c>
      <c r="P155" s="2">
        <v>123.9</v>
      </c>
      <c r="X155" s="2">
        <v>0.67209785793571752</v>
      </c>
      <c r="AC155" s="2">
        <v>2.0930713063760633</v>
      </c>
    </row>
    <row r="156" spans="1:33" x14ac:dyDescent="0.2">
      <c r="A156" s="2">
        <v>155</v>
      </c>
      <c r="B156" s="2" t="s">
        <v>71</v>
      </c>
      <c r="C156" s="1" t="s">
        <v>279</v>
      </c>
      <c r="D156" s="2">
        <v>41.560875440408097</v>
      </c>
      <c r="E156" s="2">
        <v>-85.164236171840898</v>
      </c>
      <c r="F156" s="2" t="s">
        <v>17</v>
      </c>
      <c r="G156" s="2" t="s">
        <v>21</v>
      </c>
      <c r="H156" s="2" t="s">
        <v>207</v>
      </c>
      <c r="O156" s="2">
        <v>0.63</v>
      </c>
      <c r="P156" s="2">
        <v>23.39</v>
      </c>
      <c r="Q156" s="2">
        <v>0.2</v>
      </c>
      <c r="AB156" s="2">
        <v>-0.20065945054641829</v>
      </c>
      <c r="AC156" s="2">
        <v>1.369030221809153</v>
      </c>
      <c r="AD156" s="2">
        <v>-0.69897000433601875</v>
      </c>
    </row>
    <row r="157" spans="1:33" x14ac:dyDescent="0.2">
      <c r="A157" s="2">
        <v>156</v>
      </c>
      <c r="B157" s="2" t="s">
        <v>172</v>
      </c>
      <c r="C157" s="1" t="s">
        <v>271</v>
      </c>
      <c r="D157" s="2">
        <v>-1.9098889999999999</v>
      </c>
      <c r="E157" s="2">
        <v>103.266111</v>
      </c>
      <c r="F157" s="2" t="s">
        <v>17</v>
      </c>
      <c r="G157" s="2" t="s">
        <v>18</v>
      </c>
      <c r="H157" s="2" t="s">
        <v>19</v>
      </c>
      <c r="I157" s="2">
        <v>2000</v>
      </c>
      <c r="J157" s="2">
        <v>26.9</v>
      </c>
      <c r="K157" s="2">
        <v>4.5</v>
      </c>
      <c r="L157" s="2">
        <v>1.76</v>
      </c>
      <c r="M157" s="2">
        <v>345</v>
      </c>
      <c r="N157" s="2">
        <f>L157/M157*1000</f>
        <v>5.1014492753623193</v>
      </c>
      <c r="R157" s="2">
        <v>12.9</v>
      </c>
      <c r="S157" s="2">
        <v>420</v>
      </c>
      <c r="T157" s="2">
        <f t="shared" si="6"/>
        <v>30.714285714285715</v>
      </c>
      <c r="V157" s="2">
        <v>3.3010299956639813</v>
      </c>
      <c r="W157" s="2">
        <v>1.4297522800024081</v>
      </c>
      <c r="X157" s="2">
        <v>0.65321251377534373</v>
      </c>
      <c r="Y157" s="2">
        <v>0.24551266781414982</v>
      </c>
      <c r="Z157" s="2">
        <v>2.537819095073274</v>
      </c>
      <c r="AA157" s="2">
        <v>0.70769357274087574</v>
      </c>
      <c r="AE157" s="2">
        <v>1.110589710299249</v>
      </c>
      <c r="AF157" s="2">
        <v>2.6232492903979003</v>
      </c>
      <c r="AG157" s="2">
        <v>1.4873404199013485</v>
      </c>
    </row>
    <row r="158" spans="1:33" x14ac:dyDescent="0.2">
      <c r="A158" s="2">
        <v>157</v>
      </c>
      <c r="B158" s="2" t="s">
        <v>72</v>
      </c>
      <c r="C158" s="1" t="s">
        <v>245</v>
      </c>
      <c r="D158" s="2">
        <v>32.83</v>
      </c>
      <c r="E158" s="2">
        <v>102.59</v>
      </c>
      <c r="F158" s="2" t="s">
        <v>34</v>
      </c>
      <c r="G158" s="2" t="s">
        <v>35</v>
      </c>
      <c r="H158" s="2" t="s">
        <v>19</v>
      </c>
      <c r="I158" s="2">
        <v>680</v>
      </c>
      <c r="K158" s="2">
        <v>5.86</v>
      </c>
      <c r="O158" s="2">
        <v>0.249</v>
      </c>
      <c r="P158" s="2">
        <v>39.1</v>
      </c>
      <c r="Q158" s="2">
        <v>0.3</v>
      </c>
      <c r="R158" s="2">
        <v>3.1</v>
      </c>
      <c r="V158" s="2">
        <v>2.8325089127062362</v>
      </c>
      <c r="X158" s="2">
        <v>0.7678976160180907</v>
      </c>
      <c r="AB158" s="2">
        <v>-0.60380065290426366</v>
      </c>
      <c r="AC158" s="2">
        <v>1.5921767573958667</v>
      </c>
      <c r="AD158" s="2">
        <v>-0.52287874528033762</v>
      </c>
      <c r="AE158" s="2">
        <v>0.49136169383427269</v>
      </c>
    </row>
    <row r="159" spans="1:33" x14ac:dyDescent="0.2">
      <c r="A159" s="2">
        <v>158</v>
      </c>
      <c r="B159" s="2" t="s">
        <v>173</v>
      </c>
      <c r="C159" s="1" t="s">
        <v>294</v>
      </c>
      <c r="D159" s="2">
        <v>51.516666999999998</v>
      </c>
      <c r="E159" s="2">
        <v>9.5666670000000007</v>
      </c>
      <c r="F159" s="2" t="s">
        <v>17</v>
      </c>
      <c r="G159" s="2" t="s">
        <v>23</v>
      </c>
      <c r="H159" s="2" t="s">
        <v>19</v>
      </c>
      <c r="I159" s="2">
        <v>1090</v>
      </c>
      <c r="J159" s="2">
        <v>6.4</v>
      </c>
      <c r="P159" s="2">
        <v>0.62</v>
      </c>
      <c r="R159" s="2">
        <v>13.2</v>
      </c>
      <c r="S159" s="2">
        <v>830</v>
      </c>
      <c r="T159" s="2">
        <f t="shared" si="6"/>
        <v>15.903614457831324</v>
      </c>
      <c r="V159" s="2">
        <v>3.0374264979406238</v>
      </c>
      <c r="W159" s="2">
        <v>0.80617997398388719</v>
      </c>
      <c r="AC159" s="2">
        <v>-0.20760831050174613</v>
      </c>
      <c r="AE159" s="2">
        <v>1.1205739312058498</v>
      </c>
      <c r="AF159" s="2">
        <v>2.9190780923760737</v>
      </c>
      <c r="AG159" s="2">
        <v>1.2014958388297758</v>
      </c>
    </row>
    <row r="160" spans="1:33" x14ac:dyDescent="0.2">
      <c r="A160" s="2">
        <v>159</v>
      </c>
      <c r="B160" s="2" t="s">
        <v>174</v>
      </c>
      <c r="C160" s="1" t="s">
        <v>301</v>
      </c>
      <c r="D160" s="2">
        <v>23.166667</v>
      </c>
      <c r="E160" s="2">
        <v>112.55</v>
      </c>
      <c r="F160" s="2" t="s">
        <v>17</v>
      </c>
      <c r="G160" s="2" t="s">
        <v>18</v>
      </c>
      <c r="H160" s="2" t="s">
        <v>19</v>
      </c>
      <c r="I160" s="2">
        <v>1927</v>
      </c>
      <c r="J160" s="2">
        <v>21</v>
      </c>
      <c r="K160" s="2">
        <v>3.8</v>
      </c>
      <c r="L160" s="2">
        <v>2</v>
      </c>
      <c r="M160" s="2">
        <v>500</v>
      </c>
      <c r="N160" s="2">
        <f>L160/M160*1000</f>
        <v>4</v>
      </c>
      <c r="R160" s="2">
        <v>15.6</v>
      </c>
      <c r="S160" s="2">
        <v>280</v>
      </c>
      <c r="T160" s="2">
        <f t="shared" si="6"/>
        <v>55.714285714285715</v>
      </c>
      <c r="V160" s="2">
        <v>3.284881714655453</v>
      </c>
      <c r="W160" s="2">
        <v>1.3222192947339193</v>
      </c>
      <c r="X160" s="2">
        <v>0.57978359661681012</v>
      </c>
      <c r="Y160" s="2">
        <v>0.3010299956639812</v>
      </c>
      <c r="Z160" s="2">
        <v>2.6989700043360187</v>
      </c>
      <c r="AA160" s="2">
        <v>0.6020599913279624</v>
      </c>
      <c r="AE160" s="2">
        <v>1.1931245983544616</v>
      </c>
      <c r="AF160" s="2">
        <v>2.4471580313422194</v>
      </c>
      <c r="AG160" s="2">
        <v>1.7459665670122424</v>
      </c>
    </row>
    <row r="161" spans="1:33" x14ac:dyDescent="0.2">
      <c r="A161" s="2">
        <v>160</v>
      </c>
      <c r="B161" s="2" t="s">
        <v>73</v>
      </c>
      <c r="C161" s="1" t="s">
        <v>301</v>
      </c>
      <c r="D161" s="2">
        <v>23.166667</v>
      </c>
      <c r="E161" s="2">
        <v>112.55</v>
      </c>
      <c r="F161" s="2" t="s">
        <v>17</v>
      </c>
      <c r="G161" s="2" t="s">
        <v>18</v>
      </c>
      <c r="H161" s="2" t="s">
        <v>19</v>
      </c>
      <c r="I161" s="2">
        <v>1927</v>
      </c>
      <c r="J161" s="2">
        <v>21</v>
      </c>
      <c r="K161" s="2">
        <v>3.92</v>
      </c>
      <c r="L161" s="2">
        <v>1.2</v>
      </c>
      <c r="M161" s="2">
        <v>400</v>
      </c>
      <c r="N161" s="2">
        <f>L161/M161*1000</f>
        <v>3</v>
      </c>
      <c r="R161" s="2">
        <v>13.1</v>
      </c>
      <c r="S161" s="2">
        <v>381</v>
      </c>
      <c r="T161" s="2">
        <f t="shared" si="6"/>
        <v>34.383202099737531</v>
      </c>
      <c r="V161" s="2">
        <v>3.284881714655453</v>
      </c>
      <c r="W161" s="2">
        <v>1.3222192947339193</v>
      </c>
      <c r="X161" s="2">
        <v>0.59328606702045728</v>
      </c>
      <c r="Y161" s="2">
        <v>7.9181246047624818E-2</v>
      </c>
      <c r="Z161" s="2">
        <v>2.6020599913279625</v>
      </c>
      <c r="AA161" s="2">
        <v>0.47712125471966244</v>
      </c>
      <c r="AE161" s="2">
        <v>1.1172712956557642</v>
      </c>
      <c r="AF161" s="2">
        <v>2.5809249756756194</v>
      </c>
      <c r="AG161" s="2">
        <v>1.536346319980145</v>
      </c>
    </row>
    <row r="162" spans="1:33" x14ac:dyDescent="0.2">
      <c r="A162" s="2">
        <v>161</v>
      </c>
      <c r="B162" s="2" t="s">
        <v>73</v>
      </c>
      <c r="C162" s="1" t="s">
        <v>301</v>
      </c>
      <c r="D162" s="2">
        <v>23.166667</v>
      </c>
      <c r="E162" s="2">
        <v>112.55</v>
      </c>
      <c r="F162" s="2" t="s">
        <v>17</v>
      </c>
      <c r="G162" s="2" t="s">
        <v>18</v>
      </c>
      <c r="H162" s="2" t="s">
        <v>19</v>
      </c>
      <c r="I162" s="2">
        <v>1927</v>
      </c>
      <c r="J162" s="2">
        <v>21</v>
      </c>
      <c r="K162" s="2">
        <v>3.94</v>
      </c>
      <c r="L162" s="2">
        <v>1</v>
      </c>
      <c r="M162" s="2">
        <v>400</v>
      </c>
      <c r="N162" s="2">
        <f>L162/M162*1000</f>
        <v>2.5</v>
      </c>
      <c r="R162" s="2">
        <v>9.98</v>
      </c>
      <c r="S162" s="2">
        <v>260</v>
      </c>
      <c r="T162" s="2">
        <f t="shared" si="6"/>
        <v>38.384615384615387</v>
      </c>
      <c r="V162" s="2">
        <v>3.284881714655453</v>
      </c>
      <c r="W162" s="2">
        <v>1.3222192947339193</v>
      </c>
      <c r="X162" s="2">
        <v>0.59549622182557416</v>
      </c>
      <c r="Y162" s="2">
        <v>0</v>
      </c>
      <c r="Z162" s="2">
        <v>2.6020599913279625</v>
      </c>
      <c r="AA162" s="2">
        <v>0.3979400086720376</v>
      </c>
      <c r="AE162" s="2">
        <v>0.99913054128737111</v>
      </c>
      <c r="AF162" s="2">
        <v>2.4149733479708178</v>
      </c>
      <c r="AG162" s="2">
        <v>1.5841571933165532</v>
      </c>
    </row>
    <row r="163" spans="1:33" x14ac:dyDescent="0.2">
      <c r="A163" s="2">
        <v>162</v>
      </c>
      <c r="B163" s="2" t="s">
        <v>175</v>
      </c>
      <c r="C163" s="1" t="s">
        <v>289</v>
      </c>
      <c r="D163" s="2">
        <v>30.083333</v>
      </c>
      <c r="E163" s="2">
        <v>102.36666700000001</v>
      </c>
      <c r="F163" s="2" t="s">
        <v>34</v>
      </c>
      <c r="G163" s="2" t="s">
        <v>35</v>
      </c>
      <c r="H163" s="2" t="s">
        <v>19</v>
      </c>
      <c r="I163" s="2">
        <v>756</v>
      </c>
      <c r="J163" s="2">
        <v>5.74</v>
      </c>
      <c r="K163" s="2">
        <v>5.68</v>
      </c>
      <c r="L163" s="2">
        <v>1.8</v>
      </c>
      <c r="O163" s="2">
        <v>0.22</v>
      </c>
      <c r="P163" s="2">
        <v>68.3</v>
      </c>
      <c r="Q163" s="2">
        <v>0.32</v>
      </c>
      <c r="V163" s="2">
        <v>2.8785217955012063</v>
      </c>
      <c r="W163" s="2">
        <v>0.75891189239797352</v>
      </c>
      <c r="X163" s="2">
        <v>0.75434833571101889</v>
      </c>
      <c r="Y163" s="2">
        <v>0.25527250510330607</v>
      </c>
      <c r="AB163" s="2">
        <v>-0.65757731917779372</v>
      </c>
      <c r="AC163" s="2">
        <v>1.8344207036815325</v>
      </c>
      <c r="AD163" s="2">
        <v>-0.49485002168009401</v>
      </c>
    </row>
    <row r="164" spans="1:33" x14ac:dyDescent="0.2">
      <c r="A164" s="2">
        <v>163</v>
      </c>
      <c r="B164" s="2" t="s">
        <v>74</v>
      </c>
      <c r="C164" s="1" t="s">
        <v>289</v>
      </c>
      <c r="D164" s="2">
        <v>30.083333</v>
      </c>
      <c r="E164" s="2">
        <v>102.36666700000001</v>
      </c>
      <c r="F164" s="2" t="s">
        <v>34</v>
      </c>
      <c r="G164" s="2" t="s">
        <v>35</v>
      </c>
      <c r="H164" s="2" t="s">
        <v>19</v>
      </c>
      <c r="I164" s="2">
        <v>758</v>
      </c>
      <c r="J164" s="2">
        <v>3.82</v>
      </c>
      <c r="K164" s="2">
        <v>5.52</v>
      </c>
      <c r="L164" s="2">
        <v>4.72</v>
      </c>
      <c r="O164" s="2">
        <v>0.248</v>
      </c>
      <c r="P164" s="2">
        <v>48.3</v>
      </c>
      <c r="Q164" s="2">
        <v>0.36</v>
      </c>
      <c r="V164" s="2">
        <v>2.8796692056320534</v>
      </c>
      <c r="W164" s="2">
        <v>0.58206336291170868</v>
      </c>
      <c r="X164" s="2">
        <v>0.74193907772919887</v>
      </c>
      <c r="Y164" s="2">
        <v>0.67394199863408777</v>
      </c>
      <c r="AB164" s="2">
        <v>-0.60554831917378371</v>
      </c>
      <c r="AC164" s="2">
        <v>1.6839471307515121</v>
      </c>
      <c r="AD164" s="2">
        <v>-0.44369749923271273</v>
      </c>
    </row>
    <row r="165" spans="1:33" x14ac:dyDescent="0.2">
      <c r="A165" s="2">
        <v>164</v>
      </c>
      <c r="B165" s="2" t="s">
        <v>74</v>
      </c>
      <c r="C165" s="1" t="s">
        <v>289</v>
      </c>
      <c r="D165" s="2">
        <v>30.083333</v>
      </c>
      <c r="E165" s="2">
        <v>102.36666700000001</v>
      </c>
      <c r="F165" s="2" t="s">
        <v>34</v>
      </c>
      <c r="G165" s="2" t="s">
        <v>35</v>
      </c>
      <c r="H165" s="2" t="s">
        <v>19</v>
      </c>
      <c r="I165" s="2">
        <v>757</v>
      </c>
      <c r="J165" s="2">
        <v>1.91</v>
      </c>
      <c r="K165" s="2">
        <v>5.62</v>
      </c>
      <c r="L165" s="2">
        <v>2.6</v>
      </c>
      <c r="O165" s="2">
        <v>0.23</v>
      </c>
      <c r="P165" s="2">
        <v>71</v>
      </c>
      <c r="Q165" s="2">
        <v>0.38</v>
      </c>
      <c r="V165" s="2">
        <v>2.8790958795000727</v>
      </c>
      <c r="W165" s="2">
        <v>0.28103336724772754</v>
      </c>
      <c r="X165" s="2">
        <v>0.74973631556906106</v>
      </c>
      <c r="Y165" s="2">
        <v>0.41497334797081797</v>
      </c>
      <c r="AB165" s="2">
        <v>-0.63827216398240705</v>
      </c>
      <c r="AC165" s="2">
        <v>1.8512583487190752</v>
      </c>
      <c r="AD165" s="2">
        <v>-0.42021640338318983</v>
      </c>
    </row>
    <row r="166" spans="1:33" x14ac:dyDescent="0.2">
      <c r="A166" s="2">
        <v>165</v>
      </c>
      <c r="B166" s="2" t="s">
        <v>74</v>
      </c>
      <c r="C166" s="1" t="s">
        <v>289</v>
      </c>
      <c r="D166" s="2">
        <v>30.083333</v>
      </c>
      <c r="E166" s="2">
        <v>102.36666700000001</v>
      </c>
      <c r="F166" s="2" t="s">
        <v>34</v>
      </c>
      <c r="G166" s="2" t="s">
        <v>35</v>
      </c>
      <c r="H166" s="2" t="s">
        <v>19</v>
      </c>
      <c r="I166" s="2">
        <v>758</v>
      </c>
      <c r="J166" s="2">
        <v>0.79</v>
      </c>
      <c r="K166" s="2">
        <v>5.51</v>
      </c>
      <c r="L166" s="2">
        <v>5.8</v>
      </c>
      <c r="O166" s="2">
        <v>0.26700000000000002</v>
      </c>
      <c r="P166" s="2">
        <v>34</v>
      </c>
      <c r="Q166" s="2">
        <v>0.52</v>
      </c>
      <c r="V166" s="2">
        <v>2.8796692056320534</v>
      </c>
      <c r="W166" s="2">
        <v>-0.10237290870955855</v>
      </c>
      <c r="X166" s="2">
        <v>0.74115159885178505</v>
      </c>
      <c r="Y166" s="2">
        <v>0.76342799356293722</v>
      </c>
      <c r="AB166" s="2">
        <v>-0.57348873863542471</v>
      </c>
      <c r="AC166" s="2">
        <v>1.5314789170422551</v>
      </c>
      <c r="AD166" s="2">
        <v>-0.28399665636520083</v>
      </c>
    </row>
    <row r="167" spans="1:33" x14ac:dyDescent="0.2">
      <c r="A167" s="2">
        <v>166</v>
      </c>
      <c r="B167" s="2" t="s">
        <v>176</v>
      </c>
      <c r="C167" s="1" t="s">
        <v>219</v>
      </c>
      <c r="D167" s="2">
        <v>-44.979722000000002</v>
      </c>
      <c r="E167" s="2">
        <v>-71.283332999999999</v>
      </c>
      <c r="F167" s="2" t="s">
        <v>34</v>
      </c>
      <c r="G167" s="2" t="s">
        <v>35</v>
      </c>
      <c r="H167" s="2" t="s">
        <v>19</v>
      </c>
      <c r="I167" s="2">
        <v>500</v>
      </c>
      <c r="J167" s="2">
        <v>7.68</v>
      </c>
      <c r="L167" s="2">
        <v>2.36036</v>
      </c>
      <c r="R167" s="2">
        <v>10.24837</v>
      </c>
      <c r="V167" s="2">
        <v>2.6989700043360187</v>
      </c>
      <c r="W167" s="2">
        <v>0.88536122003151196</v>
      </c>
      <c r="Y167" s="2">
        <v>0.37297824622858189</v>
      </c>
      <c r="AE167" s="2">
        <v>1.0106547964846362</v>
      </c>
    </row>
    <row r="168" spans="1:33" x14ac:dyDescent="0.2">
      <c r="A168" s="2">
        <v>167</v>
      </c>
      <c r="B168" s="2" t="s">
        <v>75</v>
      </c>
      <c r="C168" s="1" t="s">
        <v>219</v>
      </c>
      <c r="D168" s="2">
        <v>-44.979556000000002</v>
      </c>
      <c r="E168" s="2">
        <v>-71.283083000000005</v>
      </c>
      <c r="F168" s="2" t="s">
        <v>34</v>
      </c>
      <c r="G168" s="2" t="s">
        <v>35</v>
      </c>
      <c r="H168" s="2" t="s">
        <v>19</v>
      </c>
      <c r="I168" s="2">
        <v>500</v>
      </c>
      <c r="J168" s="2">
        <v>7.68</v>
      </c>
      <c r="L168" s="2">
        <v>1.2792790000000001</v>
      </c>
      <c r="R168" s="2">
        <v>7.3725490000000002</v>
      </c>
      <c r="V168" s="2">
        <v>2.6989700043360187</v>
      </c>
      <c r="W168" s="2">
        <v>0.88536122003151196</v>
      </c>
      <c r="Y168" s="2">
        <v>0.10696527078562154</v>
      </c>
      <c r="AE168" s="2">
        <v>0.86761766767468618</v>
      </c>
    </row>
    <row r="169" spans="1:33" x14ac:dyDescent="0.2">
      <c r="A169" s="2">
        <v>168</v>
      </c>
      <c r="B169" s="2" t="s">
        <v>75</v>
      </c>
      <c r="C169" s="1" t="s">
        <v>219</v>
      </c>
      <c r="D169" s="2">
        <v>-45.60425</v>
      </c>
      <c r="E169" s="2">
        <v>-71.436471999999995</v>
      </c>
      <c r="F169" s="2" t="s">
        <v>34</v>
      </c>
      <c r="G169" s="2" t="s">
        <v>35</v>
      </c>
      <c r="H169" s="2" t="s">
        <v>19</v>
      </c>
      <c r="I169" s="2">
        <v>385</v>
      </c>
      <c r="J169" s="2">
        <v>7.54</v>
      </c>
      <c r="L169" s="2">
        <v>0.60360360000000002</v>
      </c>
      <c r="R169" s="2">
        <v>7.3725490000000002</v>
      </c>
      <c r="V169" s="2">
        <v>2.5854607295085006</v>
      </c>
      <c r="W169" s="2">
        <v>0.87737134586977406</v>
      </c>
      <c r="Y169" s="2">
        <v>-0.21924817867863386</v>
      </c>
      <c r="AE169" s="2">
        <v>0.86761766767468618</v>
      </c>
    </row>
    <row r="170" spans="1:33" x14ac:dyDescent="0.2">
      <c r="A170" s="2">
        <v>169</v>
      </c>
      <c r="B170" s="2" t="s">
        <v>75</v>
      </c>
      <c r="C170" s="1" t="s">
        <v>219</v>
      </c>
      <c r="D170" s="2">
        <v>-42.391944000000002</v>
      </c>
      <c r="E170" s="2">
        <v>-68.944972000000007</v>
      </c>
      <c r="F170" s="2" t="s">
        <v>34</v>
      </c>
      <c r="G170" s="2" t="s">
        <v>35</v>
      </c>
      <c r="H170" s="2" t="s">
        <v>19</v>
      </c>
      <c r="I170" s="2">
        <v>150</v>
      </c>
      <c r="J170" s="2">
        <v>7.95</v>
      </c>
      <c r="L170" s="2">
        <v>0.87387389999999998</v>
      </c>
      <c r="R170" s="2">
        <v>5.6993460000000002</v>
      </c>
      <c r="V170" s="2">
        <v>2.1760912590556813</v>
      </c>
      <c r="W170" s="2">
        <v>0.90036712865647028</v>
      </c>
      <c r="Y170" s="2">
        <v>-5.8551231536350959E-2</v>
      </c>
      <c r="AE170" s="2">
        <v>0.75582502323623124</v>
      </c>
    </row>
    <row r="171" spans="1:33" x14ac:dyDescent="0.2">
      <c r="A171" s="2">
        <v>170</v>
      </c>
      <c r="B171" s="2" t="s">
        <v>75</v>
      </c>
      <c r="C171" s="1" t="s">
        <v>219</v>
      </c>
      <c r="D171" s="2">
        <v>-45.686556000000003</v>
      </c>
      <c r="E171" s="2">
        <v>-67.890721999999997</v>
      </c>
      <c r="F171" s="2" t="s">
        <v>34</v>
      </c>
      <c r="G171" s="2" t="s">
        <v>35</v>
      </c>
      <c r="H171" s="2" t="s">
        <v>19</v>
      </c>
      <c r="I171" s="2">
        <v>150</v>
      </c>
      <c r="J171" s="2">
        <v>8.58</v>
      </c>
      <c r="L171" s="2">
        <v>1.171171</v>
      </c>
      <c r="R171" s="2">
        <v>5.803922</v>
      </c>
      <c r="V171" s="2">
        <v>2.1760912590556813</v>
      </c>
      <c r="W171" s="2">
        <v>0.93348728784870549</v>
      </c>
      <c r="Y171" s="2">
        <v>6.862031004636579E-2</v>
      </c>
      <c r="AE171" s="2">
        <v>0.76372156723964491</v>
      </c>
    </row>
    <row r="172" spans="1:33" x14ac:dyDescent="0.2">
      <c r="A172" s="2">
        <v>171</v>
      </c>
      <c r="B172" s="2" t="s">
        <v>75</v>
      </c>
      <c r="C172" s="1" t="s">
        <v>219</v>
      </c>
      <c r="D172" s="2">
        <v>-45.588749999999997</v>
      </c>
      <c r="E172" s="2">
        <v>-70.337444000000005</v>
      </c>
      <c r="F172" s="2" t="s">
        <v>34</v>
      </c>
      <c r="G172" s="2" t="s">
        <v>35</v>
      </c>
      <c r="H172" s="2" t="s">
        <v>19</v>
      </c>
      <c r="I172" s="2">
        <v>150</v>
      </c>
      <c r="J172" s="2">
        <v>9.2899999999999991</v>
      </c>
      <c r="L172" s="2">
        <v>0.5225225</v>
      </c>
      <c r="R172" s="2">
        <v>9.6209150000000001</v>
      </c>
      <c r="V172" s="2">
        <v>2.1760912590556813</v>
      </c>
      <c r="W172" s="2">
        <v>0.96801571399364172</v>
      </c>
      <c r="Y172" s="2">
        <v>-0.2818950039433103</v>
      </c>
      <c r="AE172" s="2">
        <v>0.98321637770869619</v>
      </c>
    </row>
    <row r="173" spans="1:33" x14ac:dyDescent="0.2">
      <c r="A173" s="2">
        <v>172</v>
      </c>
      <c r="B173" s="2" t="s">
        <v>75</v>
      </c>
      <c r="C173" s="1" t="s">
        <v>219</v>
      </c>
      <c r="D173" s="2">
        <v>-42.391944000000002</v>
      </c>
      <c r="E173" s="2">
        <v>-67.944999999999993</v>
      </c>
      <c r="F173" s="2" t="s">
        <v>34</v>
      </c>
      <c r="G173" s="2" t="s">
        <v>35</v>
      </c>
      <c r="H173" s="2" t="s">
        <v>19</v>
      </c>
      <c r="I173" s="2">
        <v>150</v>
      </c>
      <c r="J173" s="2">
        <v>9.73</v>
      </c>
      <c r="L173" s="2">
        <v>0.41441440000000002</v>
      </c>
      <c r="R173" s="2">
        <v>8.6274510000000006</v>
      </c>
      <c r="V173" s="2">
        <v>2.1760912590556813</v>
      </c>
      <c r="W173" s="2">
        <v>0.98811284026835189</v>
      </c>
      <c r="Y173" s="2">
        <v>-0.38256516221097864</v>
      </c>
      <c r="AE173" s="2">
        <v>0.93588250137528406</v>
      </c>
    </row>
    <row r="174" spans="1:33" x14ac:dyDescent="0.2">
      <c r="A174" s="2">
        <v>173</v>
      </c>
      <c r="B174" s="2" t="s">
        <v>75</v>
      </c>
      <c r="C174" s="1" t="s">
        <v>219</v>
      </c>
      <c r="D174" s="2">
        <v>-43.217111000000003</v>
      </c>
      <c r="E174" s="2">
        <v>-65.024749999999997</v>
      </c>
      <c r="F174" s="2" t="s">
        <v>34</v>
      </c>
      <c r="G174" s="2" t="s">
        <v>35</v>
      </c>
      <c r="H174" s="2" t="s">
        <v>19</v>
      </c>
      <c r="I174" s="2">
        <v>183.3</v>
      </c>
      <c r="J174" s="2">
        <v>13.3</v>
      </c>
      <c r="L174" s="2">
        <v>0.35135139999999998</v>
      </c>
      <c r="R174" s="2">
        <v>5.9607840000000003</v>
      </c>
      <c r="V174" s="2">
        <v>2.2631624649622166</v>
      </c>
      <c r="W174" s="2">
        <v>1.1238516409670858</v>
      </c>
      <c r="Y174" s="2">
        <v>-0.4542583116270803</v>
      </c>
      <c r="AE174" s="2">
        <v>0.77530338465321247</v>
      </c>
    </row>
    <row r="175" spans="1:33" x14ac:dyDescent="0.2">
      <c r="A175" s="2">
        <v>174</v>
      </c>
      <c r="B175" s="2" t="s">
        <v>75</v>
      </c>
      <c r="C175" s="1" t="s">
        <v>219</v>
      </c>
      <c r="D175" s="2">
        <v>-45.456555999999999</v>
      </c>
      <c r="E175" s="2">
        <v>-69.821250000000006</v>
      </c>
      <c r="F175" s="2" t="s">
        <v>34</v>
      </c>
      <c r="G175" s="2" t="s">
        <v>35</v>
      </c>
      <c r="H175" s="2" t="s">
        <v>19</v>
      </c>
      <c r="I175" s="2">
        <v>125</v>
      </c>
      <c r="J175" s="2">
        <v>9.42</v>
      </c>
      <c r="L175" s="2">
        <v>0.40540540000000003</v>
      </c>
      <c r="R175" s="2">
        <v>5.6993460000000002</v>
      </c>
      <c r="V175" s="2">
        <v>2.0969100130080562</v>
      </c>
      <c r="W175" s="2">
        <v>0.97405090279287732</v>
      </c>
      <c r="Y175" s="2">
        <v>-0.39211047080190686</v>
      </c>
      <c r="AE175" s="2">
        <v>0.75582502323623124</v>
      </c>
    </row>
    <row r="176" spans="1:33" x14ac:dyDescent="0.2">
      <c r="A176" s="2">
        <v>175</v>
      </c>
      <c r="B176" s="2" t="s">
        <v>75</v>
      </c>
      <c r="C176" s="1" t="s">
        <v>219</v>
      </c>
      <c r="D176" s="2">
        <v>-43.858389000000003</v>
      </c>
      <c r="E176" s="2">
        <v>-68.224833000000004</v>
      </c>
      <c r="F176" s="2" t="s">
        <v>34</v>
      </c>
      <c r="G176" s="2" t="s">
        <v>35</v>
      </c>
      <c r="H176" s="2" t="s">
        <v>19</v>
      </c>
      <c r="I176" s="2">
        <v>131.30000000000001</v>
      </c>
      <c r="J176" s="2">
        <v>11.29</v>
      </c>
      <c r="L176" s="2">
        <v>0.32432430000000001</v>
      </c>
      <c r="R176" s="2">
        <v>5.6993460000000002</v>
      </c>
      <c r="V176" s="2">
        <v>2.1182647260894796</v>
      </c>
      <c r="W176" s="2">
        <v>1.0526939419249679</v>
      </c>
      <c r="Y176" s="2">
        <v>-0.48902051059145751</v>
      </c>
      <c r="AE176" s="2">
        <v>0.75582502323623124</v>
      </c>
    </row>
    <row r="177" spans="1:33" x14ac:dyDescent="0.2">
      <c r="A177" s="2">
        <v>176</v>
      </c>
      <c r="B177" s="2" t="s">
        <v>75</v>
      </c>
      <c r="C177" s="1" t="s">
        <v>219</v>
      </c>
      <c r="D177" s="2">
        <v>-42.559305999999999</v>
      </c>
      <c r="E177" s="2">
        <v>-66.563999999999993</v>
      </c>
      <c r="F177" s="2" t="s">
        <v>34</v>
      </c>
      <c r="G177" s="2" t="s">
        <v>35</v>
      </c>
      <c r="H177" s="2" t="s">
        <v>19</v>
      </c>
      <c r="I177" s="2">
        <v>137.5</v>
      </c>
      <c r="J177" s="2">
        <v>12.76</v>
      </c>
      <c r="L177" s="2">
        <v>0.81081080000000005</v>
      </c>
      <c r="R177" s="2">
        <v>10.875819999999999</v>
      </c>
      <c r="V177" s="2">
        <v>2.1383026981662816</v>
      </c>
      <c r="W177" s="2">
        <v>1.1058506743851435</v>
      </c>
      <c r="Y177" s="2">
        <v>-9.1080475137925665E-2</v>
      </c>
      <c r="AE177" s="2">
        <v>1.0364620111944585</v>
      </c>
    </row>
    <row r="178" spans="1:33" x14ac:dyDescent="0.2">
      <c r="A178" s="2">
        <v>177</v>
      </c>
      <c r="B178" s="2" t="s">
        <v>75</v>
      </c>
      <c r="C178" s="1" t="s">
        <v>219</v>
      </c>
      <c r="D178" s="2">
        <v>-43.744556000000003</v>
      </c>
      <c r="E178" s="2">
        <v>-66.339416999999997</v>
      </c>
      <c r="F178" s="2" t="s">
        <v>34</v>
      </c>
      <c r="G178" s="2" t="s">
        <v>35</v>
      </c>
      <c r="H178" s="2" t="s">
        <v>19</v>
      </c>
      <c r="I178" s="2">
        <v>130</v>
      </c>
      <c r="J178" s="2">
        <v>12.38</v>
      </c>
      <c r="L178" s="2">
        <v>0.48648649999999999</v>
      </c>
      <c r="R178" s="2">
        <v>8.9934639999999995</v>
      </c>
      <c r="V178" s="2">
        <v>2.1139433523068369</v>
      </c>
      <c r="W178" s="2">
        <v>1.0927206446840991</v>
      </c>
      <c r="Y178" s="2">
        <v>-0.31292920689995352</v>
      </c>
      <c r="AE178" s="2">
        <v>0.9539270005569257</v>
      </c>
    </row>
    <row r="179" spans="1:33" x14ac:dyDescent="0.2">
      <c r="A179" s="2">
        <v>178</v>
      </c>
      <c r="B179" s="2" t="s">
        <v>75</v>
      </c>
      <c r="C179" s="1" t="s">
        <v>219</v>
      </c>
      <c r="D179" s="2">
        <v>-43.680444000000001</v>
      </c>
      <c r="E179" s="2">
        <v>-66.801277999999996</v>
      </c>
      <c r="F179" s="2" t="s">
        <v>34</v>
      </c>
      <c r="G179" s="2" t="s">
        <v>35</v>
      </c>
      <c r="H179" s="2" t="s">
        <v>19</v>
      </c>
      <c r="I179" s="2">
        <v>128.6</v>
      </c>
      <c r="J179" s="2">
        <v>12.39</v>
      </c>
      <c r="L179" s="2">
        <v>0.72072069999999999</v>
      </c>
      <c r="R179" s="2">
        <v>11.294119999999999</v>
      </c>
      <c r="V179" s="2">
        <v>2.1092409685882032</v>
      </c>
      <c r="W179" s="2">
        <v>1.0930713063760635</v>
      </c>
      <c r="Y179" s="2">
        <v>-0.14223300428068039</v>
      </c>
      <c r="AE179" s="2">
        <v>1.0528523978032833</v>
      </c>
    </row>
    <row r="180" spans="1:33" x14ac:dyDescent="0.2">
      <c r="A180" s="2">
        <v>179</v>
      </c>
      <c r="B180" s="2" t="s">
        <v>75</v>
      </c>
      <c r="C180" s="1" t="s">
        <v>219</v>
      </c>
      <c r="D180" s="2">
        <v>-43.076028000000001</v>
      </c>
      <c r="E180" s="2">
        <v>-67.213806000000005</v>
      </c>
      <c r="F180" s="2" t="s">
        <v>34</v>
      </c>
      <c r="G180" s="2" t="s">
        <v>35</v>
      </c>
      <c r="H180" s="2" t="s">
        <v>19</v>
      </c>
      <c r="I180" s="2">
        <v>125</v>
      </c>
      <c r="J180" s="2">
        <v>12.24</v>
      </c>
      <c r="L180" s="2">
        <v>0.27927930000000001</v>
      </c>
      <c r="R180" s="2">
        <v>9.7254900000000006</v>
      </c>
      <c r="V180" s="2">
        <v>2.0969100130080562</v>
      </c>
      <c r="W180" s="2">
        <v>1.0877814178095424</v>
      </c>
      <c r="Y180" s="2">
        <v>-0.55396125273053731</v>
      </c>
      <c r="AE180" s="2">
        <v>0.98791149163632386</v>
      </c>
    </row>
    <row r="181" spans="1:33" x14ac:dyDescent="0.2">
      <c r="A181" s="2">
        <v>180</v>
      </c>
      <c r="B181" s="2" t="s">
        <v>75</v>
      </c>
      <c r="C181" s="1" t="s">
        <v>219</v>
      </c>
      <c r="D181" s="2">
        <v>-42.761806</v>
      </c>
      <c r="E181" s="2">
        <v>-66.017360999999994</v>
      </c>
      <c r="F181" s="2" t="s">
        <v>34</v>
      </c>
      <c r="G181" s="2" t="s">
        <v>35</v>
      </c>
      <c r="H181" s="2" t="s">
        <v>19</v>
      </c>
      <c r="I181" s="2">
        <v>125</v>
      </c>
      <c r="J181" s="2">
        <v>13.16</v>
      </c>
      <c r="L181" s="2">
        <v>0.44144139999999998</v>
      </c>
      <c r="R181" s="2">
        <v>13.9085</v>
      </c>
      <c r="V181" s="2">
        <v>2.0969100130080562</v>
      </c>
      <c r="W181" s="2">
        <v>1.1192558892779367</v>
      </c>
      <c r="Y181" s="2">
        <v>-0.3551269395286481</v>
      </c>
      <c r="AE181" s="2">
        <v>1.1432802948482761</v>
      </c>
    </row>
    <row r="182" spans="1:33" x14ac:dyDescent="0.2">
      <c r="A182" s="2">
        <v>181</v>
      </c>
      <c r="B182" s="2" t="s">
        <v>177</v>
      </c>
      <c r="C182" s="1" t="s">
        <v>270</v>
      </c>
      <c r="D182" s="2">
        <v>-23.433333000000001</v>
      </c>
      <c r="E182" s="2">
        <v>-51.25</v>
      </c>
      <c r="F182" s="2" t="s">
        <v>34</v>
      </c>
      <c r="G182" s="2" t="s">
        <v>46</v>
      </c>
      <c r="H182" s="2" t="s">
        <v>19</v>
      </c>
      <c r="I182" s="2">
        <v>1600</v>
      </c>
      <c r="J182" s="2">
        <v>21</v>
      </c>
      <c r="O182" s="2">
        <v>0.14799999999999999</v>
      </c>
      <c r="P182" s="2">
        <v>36.700000000000003</v>
      </c>
      <c r="Q182" s="2">
        <v>0.21</v>
      </c>
      <c r="V182" s="2">
        <v>3.2041199826559246</v>
      </c>
      <c r="W182" s="2">
        <v>1.3222192947339193</v>
      </c>
      <c r="AB182" s="2">
        <v>-0.82973828460504262</v>
      </c>
      <c r="AC182" s="2">
        <v>1.5646660642520893</v>
      </c>
      <c r="AD182" s="2">
        <v>-0.6777807052660807</v>
      </c>
    </row>
    <row r="183" spans="1:33" x14ac:dyDescent="0.2">
      <c r="A183" s="2">
        <v>182</v>
      </c>
      <c r="B183" s="2" t="s">
        <v>76</v>
      </c>
      <c r="C183" s="1" t="s">
        <v>270</v>
      </c>
      <c r="D183" s="2">
        <v>-23.433333000000001</v>
      </c>
      <c r="E183" s="2">
        <v>-51.25</v>
      </c>
      <c r="F183" s="2" t="s">
        <v>37</v>
      </c>
      <c r="G183" s="2" t="s">
        <v>39</v>
      </c>
      <c r="H183" s="2" t="s">
        <v>19</v>
      </c>
      <c r="I183" s="2">
        <v>1600</v>
      </c>
      <c r="J183" s="2">
        <v>21</v>
      </c>
      <c r="O183" s="2">
        <v>0.13600000000000001</v>
      </c>
      <c r="P183" s="2">
        <v>42.3</v>
      </c>
      <c r="Q183" s="2">
        <v>0.22</v>
      </c>
      <c r="V183" s="2">
        <v>3.2041199826559246</v>
      </c>
      <c r="W183" s="2">
        <v>1.3222192947339193</v>
      </c>
      <c r="AB183" s="2">
        <v>-0.86646109162978246</v>
      </c>
      <c r="AC183" s="2">
        <v>1.6263403673750423</v>
      </c>
      <c r="AD183" s="2">
        <v>-0.65757731917779372</v>
      </c>
    </row>
    <row r="184" spans="1:33" x14ac:dyDescent="0.2">
      <c r="A184" s="2">
        <v>183</v>
      </c>
      <c r="B184" s="2" t="s">
        <v>76</v>
      </c>
      <c r="C184" s="1" t="s">
        <v>270</v>
      </c>
      <c r="D184" s="2">
        <v>-23.433333000000001</v>
      </c>
      <c r="E184" s="2">
        <v>-51.25</v>
      </c>
      <c r="F184" s="2" t="s">
        <v>17</v>
      </c>
      <c r="G184" s="2" t="s">
        <v>18</v>
      </c>
      <c r="H184" s="2" t="s">
        <v>19</v>
      </c>
      <c r="I184" s="2">
        <v>1600</v>
      </c>
      <c r="J184" s="2">
        <v>21</v>
      </c>
      <c r="O184" s="2">
        <v>0.23400000000000001</v>
      </c>
      <c r="P184" s="2">
        <v>19.100000000000001</v>
      </c>
      <c r="Q184" s="2">
        <v>0.34100000000000003</v>
      </c>
      <c r="V184" s="2">
        <v>3.2041199826559246</v>
      </c>
      <c r="W184" s="2">
        <v>1.3222192947339193</v>
      </c>
      <c r="AB184" s="2">
        <v>-0.63078414258985716</v>
      </c>
      <c r="AC184" s="2">
        <v>1.2810333672477277</v>
      </c>
      <c r="AD184" s="2">
        <v>-0.46724562100750222</v>
      </c>
    </row>
    <row r="185" spans="1:33" x14ac:dyDescent="0.2">
      <c r="A185" s="2">
        <v>184</v>
      </c>
      <c r="B185" s="2" t="s">
        <v>76</v>
      </c>
      <c r="C185" s="1" t="s">
        <v>270</v>
      </c>
      <c r="D185" s="2">
        <v>-23.433333000000001</v>
      </c>
      <c r="E185" s="2">
        <v>-51.25</v>
      </c>
      <c r="F185" s="2" t="s">
        <v>17</v>
      </c>
      <c r="G185" s="2" t="s">
        <v>18</v>
      </c>
      <c r="H185" s="2" t="s">
        <v>19</v>
      </c>
      <c r="I185" s="2">
        <v>1600</v>
      </c>
      <c r="J185" s="2">
        <v>21</v>
      </c>
      <c r="O185" s="2">
        <v>0.29699999999999999</v>
      </c>
      <c r="P185" s="2">
        <v>18.3</v>
      </c>
      <c r="Q185" s="2">
        <v>0.36099999999999999</v>
      </c>
      <c r="V185" s="2">
        <v>3.2041199826559246</v>
      </c>
      <c r="W185" s="2">
        <v>1.3222192947339193</v>
      </c>
      <c r="AB185" s="2">
        <v>-0.52724355068278772</v>
      </c>
      <c r="AC185" s="2">
        <v>1.2624510897304295</v>
      </c>
      <c r="AD185" s="2">
        <v>-0.44249279809434211</v>
      </c>
    </row>
    <row r="186" spans="1:33" x14ac:dyDescent="0.2">
      <c r="A186" s="2">
        <v>185</v>
      </c>
      <c r="B186" s="2" t="s">
        <v>178</v>
      </c>
      <c r="C186" s="1" t="s">
        <v>264</v>
      </c>
      <c r="D186" s="2">
        <v>29.283332999999999</v>
      </c>
      <c r="E186" s="2">
        <v>115.716667</v>
      </c>
      <c r="F186" s="2" t="s">
        <v>34</v>
      </c>
      <c r="G186" s="2" t="s">
        <v>35</v>
      </c>
      <c r="H186" s="2" t="s">
        <v>19</v>
      </c>
      <c r="I186" s="2">
        <v>1469</v>
      </c>
      <c r="J186" s="2">
        <v>16.899999999999999</v>
      </c>
      <c r="O186" s="2">
        <v>0.35</v>
      </c>
      <c r="V186" s="2">
        <v>3.1670217957902564</v>
      </c>
      <c r="W186" s="2">
        <v>1.2278867046136734</v>
      </c>
      <c r="AB186" s="2">
        <v>-0.45593195564972439</v>
      </c>
    </row>
    <row r="187" spans="1:33" x14ac:dyDescent="0.2">
      <c r="A187" s="2">
        <v>186</v>
      </c>
      <c r="B187" s="2" t="s">
        <v>77</v>
      </c>
      <c r="C187" s="1" t="s">
        <v>264</v>
      </c>
      <c r="D187" s="2">
        <v>29.283332999999999</v>
      </c>
      <c r="E187" s="2">
        <v>115.716667</v>
      </c>
      <c r="F187" s="2" t="s">
        <v>17</v>
      </c>
      <c r="G187" s="2" t="s">
        <v>21</v>
      </c>
      <c r="H187" s="2" t="s">
        <v>19</v>
      </c>
      <c r="I187" s="2">
        <v>1469</v>
      </c>
      <c r="J187" s="2">
        <v>16.899999999999999</v>
      </c>
      <c r="O187" s="2">
        <v>0.92</v>
      </c>
      <c r="V187" s="2">
        <v>3.1670217957902564</v>
      </c>
      <c r="W187" s="2">
        <v>1.2278867046136734</v>
      </c>
      <c r="AB187" s="2">
        <v>-3.6212172654444715E-2</v>
      </c>
    </row>
    <row r="188" spans="1:33" x14ac:dyDescent="0.2">
      <c r="A188" s="2">
        <v>187</v>
      </c>
      <c r="B188" s="2" t="s">
        <v>179</v>
      </c>
      <c r="C188" s="1" t="s">
        <v>284</v>
      </c>
      <c r="D188" s="2">
        <v>35.966667000000001</v>
      </c>
      <c r="E188" s="2">
        <v>101.88333299999999</v>
      </c>
      <c r="F188" s="2" t="s">
        <v>34</v>
      </c>
      <c r="G188" s="2" t="s">
        <v>35</v>
      </c>
      <c r="H188" s="2" t="s">
        <v>208</v>
      </c>
      <c r="I188" s="2">
        <v>593</v>
      </c>
      <c r="J188" s="2">
        <v>1.8</v>
      </c>
      <c r="K188" s="2">
        <v>6.3</v>
      </c>
      <c r="O188" s="2">
        <v>0.15</v>
      </c>
      <c r="P188" s="2">
        <v>152</v>
      </c>
      <c r="Q188" s="2">
        <v>0.45</v>
      </c>
      <c r="V188" s="2">
        <v>2.7730546933642626</v>
      </c>
      <c r="W188" s="2">
        <v>0.25527250510330607</v>
      </c>
      <c r="X188" s="2">
        <v>0.79934054945358168</v>
      </c>
      <c r="AB188" s="2">
        <v>-0.82390874094431876</v>
      </c>
      <c r="AC188" s="2">
        <v>2.1818435879447726</v>
      </c>
      <c r="AD188" s="2">
        <v>-0.34678748622465633</v>
      </c>
    </row>
    <row r="189" spans="1:33" x14ac:dyDescent="0.2">
      <c r="A189" s="2">
        <v>188</v>
      </c>
      <c r="B189" s="2" t="s">
        <v>180</v>
      </c>
      <c r="C189" s="1" t="s">
        <v>275</v>
      </c>
      <c r="D189" s="2">
        <v>-3.9666670000000002</v>
      </c>
      <c r="E189" s="2">
        <v>-79.066666999999995</v>
      </c>
      <c r="F189" s="2" t="s">
        <v>17</v>
      </c>
      <c r="G189" s="2" t="s">
        <v>18</v>
      </c>
      <c r="H189" s="2" t="s">
        <v>41</v>
      </c>
      <c r="I189" s="2">
        <v>1950</v>
      </c>
      <c r="J189" s="2">
        <v>14.9</v>
      </c>
      <c r="R189" s="2">
        <v>15.4</v>
      </c>
      <c r="S189" s="2">
        <v>1030</v>
      </c>
      <c r="T189" s="2">
        <f t="shared" ref="T189:T198" si="7">R189/S189*1000</f>
        <v>14.951456310679612</v>
      </c>
      <c r="V189" s="2">
        <v>3.2900346113625178</v>
      </c>
      <c r="W189" s="2">
        <v>1.173186268412274</v>
      </c>
      <c r="AE189" s="2">
        <v>1.1875207208364631</v>
      </c>
      <c r="AF189" s="2">
        <v>3.012837224705172</v>
      </c>
      <c r="AG189" s="2">
        <v>1.1746834961312909</v>
      </c>
    </row>
    <row r="190" spans="1:33" x14ac:dyDescent="0.2">
      <c r="A190" s="2">
        <v>189</v>
      </c>
      <c r="B190" s="2" t="s">
        <v>78</v>
      </c>
      <c r="C190" s="1" t="s">
        <v>275</v>
      </c>
      <c r="D190" s="2">
        <v>-3.983333</v>
      </c>
      <c r="E190" s="2">
        <v>-79.066666999999995</v>
      </c>
      <c r="F190" s="2" t="s">
        <v>17</v>
      </c>
      <c r="G190" s="2" t="s">
        <v>18</v>
      </c>
      <c r="H190" s="2" t="s">
        <v>41</v>
      </c>
      <c r="I190" s="2">
        <v>5000</v>
      </c>
      <c r="J190" s="2">
        <v>12.3</v>
      </c>
      <c r="R190" s="2">
        <v>12.3</v>
      </c>
      <c r="S190" s="2">
        <v>570</v>
      </c>
      <c r="T190" s="2">
        <f t="shared" si="7"/>
        <v>21.578947368421055</v>
      </c>
      <c r="V190" s="2">
        <v>3.6989700043360187</v>
      </c>
      <c r="W190" s="2">
        <v>1.0899051114393981</v>
      </c>
      <c r="AE190" s="2">
        <v>1.0899051114393981</v>
      </c>
      <c r="AF190" s="2">
        <v>2.7558748556724915</v>
      </c>
      <c r="AG190" s="2">
        <v>1.3340302557669066</v>
      </c>
    </row>
    <row r="191" spans="1:33" x14ac:dyDescent="0.2">
      <c r="A191" s="2">
        <v>190</v>
      </c>
      <c r="B191" s="2" t="s">
        <v>78</v>
      </c>
      <c r="C191" s="1" t="s">
        <v>275</v>
      </c>
      <c r="D191" s="2">
        <v>-4.0999999999999996</v>
      </c>
      <c r="E191" s="2">
        <v>-79.166667000000004</v>
      </c>
      <c r="F191" s="2" t="s">
        <v>17</v>
      </c>
      <c r="G191" s="2" t="s">
        <v>18</v>
      </c>
      <c r="H191" s="2" t="s">
        <v>41</v>
      </c>
      <c r="I191" s="2">
        <v>4500</v>
      </c>
      <c r="J191" s="2">
        <v>8.6</v>
      </c>
      <c r="R191" s="2">
        <v>10.4</v>
      </c>
      <c r="S191" s="2">
        <v>550</v>
      </c>
      <c r="T191" s="2">
        <f t="shared" si="7"/>
        <v>18.90909090909091</v>
      </c>
      <c r="V191" s="2">
        <v>3.6532125137753435</v>
      </c>
      <c r="W191" s="2">
        <v>0.93449845124356767</v>
      </c>
      <c r="AE191" s="2">
        <v>1.0170333392987803</v>
      </c>
      <c r="AF191" s="2">
        <v>2.7403626894942437</v>
      </c>
      <c r="AG191" s="2">
        <v>1.2766706498045366</v>
      </c>
    </row>
    <row r="192" spans="1:33" x14ac:dyDescent="0.2">
      <c r="A192" s="2">
        <v>191</v>
      </c>
      <c r="B192" s="2" t="s">
        <v>181</v>
      </c>
      <c r="C192" s="1" t="s">
        <v>291</v>
      </c>
      <c r="D192" s="2">
        <v>36.853611000000001</v>
      </c>
      <c r="E192" s="2">
        <v>109.348056</v>
      </c>
      <c r="F192" s="2" t="s">
        <v>17</v>
      </c>
      <c r="G192" s="2" t="s">
        <v>21</v>
      </c>
      <c r="H192" s="2" t="s">
        <v>19</v>
      </c>
      <c r="I192" s="2">
        <v>510</v>
      </c>
      <c r="J192" s="2">
        <v>8.8000000000000007</v>
      </c>
      <c r="L192" s="2">
        <v>0.5</v>
      </c>
      <c r="M192" s="2">
        <v>440</v>
      </c>
      <c r="N192" s="2">
        <f>L192/M192*1000</f>
        <v>1.1363636363636362</v>
      </c>
      <c r="R192" s="2">
        <v>22.6</v>
      </c>
      <c r="V192" s="2">
        <v>2.7075701760979363</v>
      </c>
      <c r="W192" s="2">
        <v>0.94448267215016868</v>
      </c>
      <c r="Y192" s="2">
        <v>-0.3010299956639812</v>
      </c>
      <c r="Z192" s="2">
        <v>2.6434526764861874</v>
      </c>
      <c r="AA192" s="2">
        <v>5.5517327849831329E-2</v>
      </c>
      <c r="AE192" s="2">
        <v>1.354108439147401</v>
      </c>
    </row>
    <row r="193" spans="1:33" x14ac:dyDescent="0.2">
      <c r="A193" s="2">
        <v>192</v>
      </c>
      <c r="B193" s="2" t="s">
        <v>79</v>
      </c>
      <c r="C193" s="1" t="s">
        <v>291</v>
      </c>
      <c r="D193" s="2">
        <v>36.853611000000001</v>
      </c>
      <c r="E193" s="2">
        <v>109.348056</v>
      </c>
      <c r="F193" s="2" t="s">
        <v>17</v>
      </c>
      <c r="G193" s="2" t="s">
        <v>21</v>
      </c>
      <c r="H193" s="2" t="s">
        <v>19</v>
      </c>
      <c r="I193" s="2">
        <v>510</v>
      </c>
      <c r="J193" s="2">
        <v>8.8000000000000007</v>
      </c>
      <c r="L193" s="2">
        <v>0.67</v>
      </c>
      <c r="M193" s="2">
        <v>460</v>
      </c>
      <c r="N193" s="2">
        <f>L193/M193*1000</f>
        <v>1.456521739130435</v>
      </c>
      <c r="R193" s="2">
        <v>23.1</v>
      </c>
      <c r="V193" s="2">
        <v>2.7075701760979363</v>
      </c>
      <c r="W193" s="2">
        <v>0.94448267215016868</v>
      </c>
      <c r="Y193" s="2">
        <v>-0.17392519729917355</v>
      </c>
      <c r="Z193" s="2">
        <v>2.6627578316815739</v>
      </c>
      <c r="AA193" s="2">
        <v>0.16331697101925244</v>
      </c>
      <c r="AE193" s="2">
        <v>1.3636119798921444</v>
      </c>
    </row>
    <row r="194" spans="1:33" x14ac:dyDescent="0.2">
      <c r="A194" s="2">
        <v>193</v>
      </c>
      <c r="B194" s="2" t="s">
        <v>79</v>
      </c>
      <c r="C194" s="1" t="s">
        <v>291</v>
      </c>
      <c r="D194" s="2">
        <v>36.853611000000001</v>
      </c>
      <c r="E194" s="2">
        <v>109.348056</v>
      </c>
      <c r="F194" s="2" t="s">
        <v>17</v>
      </c>
      <c r="G194" s="2" t="s">
        <v>21</v>
      </c>
      <c r="H194" s="2" t="s">
        <v>19</v>
      </c>
      <c r="I194" s="2">
        <v>510</v>
      </c>
      <c r="J194" s="2">
        <v>8.8000000000000007</v>
      </c>
      <c r="L194" s="2">
        <v>0.76</v>
      </c>
      <c r="M194" s="2">
        <v>470</v>
      </c>
      <c r="N194" s="2">
        <f>L194/M194*1000</f>
        <v>1.6170212765957448</v>
      </c>
      <c r="R194" s="2">
        <v>23.6</v>
      </c>
      <c r="V194" s="2">
        <v>2.7075701760979363</v>
      </c>
      <c r="W194" s="2">
        <v>0.94448267215016868</v>
      </c>
      <c r="Y194" s="2">
        <v>-0.11918640771920865</v>
      </c>
      <c r="Z194" s="2">
        <v>2.6720978579357175</v>
      </c>
      <c r="AA194" s="2">
        <v>0.20871573434507393</v>
      </c>
      <c r="AE194" s="2">
        <v>1.3729120029701065</v>
      </c>
    </row>
    <row r="195" spans="1:33" x14ac:dyDescent="0.2">
      <c r="A195" s="2">
        <v>194</v>
      </c>
      <c r="B195" s="2" t="s">
        <v>79</v>
      </c>
      <c r="C195" s="1" t="s">
        <v>291</v>
      </c>
      <c r="D195" s="2">
        <v>36.853611000000001</v>
      </c>
      <c r="E195" s="2">
        <v>109.348056</v>
      </c>
      <c r="F195" s="2" t="s">
        <v>17</v>
      </c>
      <c r="G195" s="2" t="s">
        <v>21</v>
      </c>
      <c r="H195" s="2" t="s">
        <v>19</v>
      </c>
      <c r="I195" s="2">
        <v>510</v>
      </c>
      <c r="J195" s="2">
        <v>8.8000000000000007</v>
      </c>
      <c r="L195" s="2">
        <v>1.1200000000000001</v>
      </c>
      <c r="M195" s="2">
        <v>490</v>
      </c>
      <c r="N195" s="2">
        <f>L195/M195*1000</f>
        <v>2.285714285714286</v>
      </c>
      <c r="R195" s="2">
        <v>26.4</v>
      </c>
      <c r="V195" s="2">
        <v>2.7075701760979363</v>
      </c>
      <c r="W195" s="2">
        <v>0.94448267215016868</v>
      </c>
      <c r="Y195" s="2">
        <v>4.9218022670181653E-2</v>
      </c>
      <c r="Z195" s="2">
        <v>2.6901960800285138</v>
      </c>
      <c r="AA195" s="2">
        <v>0.35902194264166803</v>
      </c>
      <c r="AE195" s="2">
        <v>1.4216039268698311</v>
      </c>
    </row>
    <row r="196" spans="1:33" x14ac:dyDescent="0.2">
      <c r="A196" s="2">
        <v>195</v>
      </c>
      <c r="B196" s="2" t="s">
        <v>182</v>
      </c>
      <c r="C196" s="1" t="s">
        <v>292</v>
      </c>
      <c r="D196" s="2">
        <v>18.329999999999998</v>
      </c>
      <c r="E196" s="2">
        <v>-65.73</v>
      </c>
      <c r="F196" s="2" t="s">
        <v>17</v>
      </c>
      <c r="G196" s="2" t="s">
        <v>18</v>
      </c>
      <c r="H196" s="2" t="s">
        <v>19</v>
      </c>
      <c r="I196" s="2">
        <v>3300</v>
      </c>
      <c r="J196" s="2">
        <v>24</v>
      </c>
      <c r="O196" s="2">
        <v>0.36</v>
      </c>
      <c r="P196" s="2">
        <v>32</v>
      </c>
      <c r="Q196" s="2">
        <f>4/(3.1415926*O196*O196*P196)</f>
        <v>0.30701185533716441</v>
      </c>
      <c r="V196" s="2">
        <v>3.5185139398778875</v>
      </c>
      <c r="W196" s="2">
        <v>1.3802112417116059</v>
      </c>
      <c r="AB196" s="2">
        <v>-0.44369749923271273</v>
      </c>
      <c r="AC196" s="2">
        <v>1.505149978319906</v>
      </c>
      <c r="AD196" s="2">
        <v>-0.51284485381238676</v>
      </c>
    </row>
    <row r="197" spans="1:33" x14ac:dyDescent="0.2">
      <c r="A197" s="2">
        <v>196</v>
      </c>
      <c r="B197" s="2" t="s">
        <v>183</v>
      </c>
      <c r="C197" s="1" t="s">
        <v>221</v>
      </c>
      <c r="D197" s="2">
        <v>10.199999999999999</v>
      </c>
      <c r="E197" s="2">
        <v>-69.45</v>
      </c>
      <c r="F197" s="2" t="s">
        <v>34</v>
      </c>
      <c r="G197" s="2" t="s">
        <v>46</v>
      </c>
      <c r="H197" s="2" t="s">
        <v>19</v>
      </c>
      <c r="I197" s="2">
        <v>450</v>
      </c>
      <c r="J197" s="2">
        <v>27</v>
      </c>
      <c r="K197" s="2">
        <v>7.6</v>
      </c>
      <c r="L197" s="2">
        <v>1.9</v>
      </c>
      <c r="R197" s="2">
        <v>7</v>
      </c>
      <c r="S197" s="2">
        <v>570</v>
      </c>
      <c r="T197" s="2">
        <f t="shared" si="7"/>
        <v>12.280701754385966</v>
      </c>
      <c r="V197" s="2">
        <v>2.6532125137753435</v>
      </c>
      <c r="W197" s="2">
        <v>1.4313637641589874</v>
      </c>
      <c r="X197" s="2">
        <v>0.88081359228079137</v>
      </c>
      <c r="Y197" s="2">
        <v>0.27875360095282892</v>
      </c>
      <c r="AE197" s="2">
        <v>0.84509804001425681</v>
      </c>
      <c r="AF197" s="2">
        <v>2.7558748556724915</v>
      </c>
      <c r="AG197" s="2">
        <v>1.0892231843417655</v>
      </c>
    </row>
    <row r="198" spans="1:33" x14ac:dyDescent="0.2">
      <c r="A198" s="2">
        <v>197</v>
      </c>
      <c r="B198" s="2" t="s">
        <v>80</v>
      </c>
      <c r="C198" s="1" t="s">
        <v>221</v>
      </c>
      <c r="D198" s="2">
        <v>10.199999999999999</v>
      </c>
      <c r="E198" s="2">
        <v>-69.45</v>
      </c>
      <c r="F198" s="2" t="s">
        <v>37</v>
      </c>
      <c r="G198" s="2" t="s">
        <v>39</v>
      </c>
      <c r="H198" s="2" t="s">
        <v>19</v>
      </c>
      <c r="I198" s="2">
        <v>450</v>
      </c>
      <c r="J198" s="2">
        <v>27</v>
      </c>
      <c r="K198" s="2">
        <v>7.8</v>
      </c>
      <c r="L198" s="2">
        <v>1.4</v>
      </c>
      <c r="R198" s="2">
        <v>4.5</v>
      </c>
      <c r="S198" s="2">
        <v>380</v>
      </c>
      <c r="T198" s="2">
        <f t="shared" si="7"/>
        <v>11.842105263157896</v>
      </c>
      <c r="V198" s="2">
        <v>2.6532125137753435</v>
      </c>
      <c r="W198" s="2">
        <v>1.4313637641589874</v>
      </c>
      <c r="X198" s="2">
        <v>0.89209460269048035</v>
      </c>
      <c r="Y198" s="2">
        <v>0.14612803567823801</v>
      </c>
      <c r="AE198" s="2">
        <v>0.65321251377534373</v>
      </c>
      <c r="AF198" s="2">
        <v>2.5797835966168101</v>
      </c>
      <c r="AG198" s="2">
        <v>1.0734289171585336</v>
      </c>
    </row>
    <row r="199" spans="1:33" x14ac:dyDescent="0.2">
      <c r="A199" s="2">
        <v>198</v>
      </c>
      <c r="B199" s="2" t="s">
        <v>184</v>
      </c>
      <c r="C199" s="1" t="s">
        <v>263</v>
      </c>
      <c r="D199" s="2">
        <v>6.0833329999999997</v>
      </c>
      <c r="E199" s="2">
        <v>116.216667</v>
      </c>
      <c r="F199" s="2" t="s">
        <v>17</v>
      </c>
      <c r="G199" s="2" t="s">
        <v>18</v>
      </c>
      <c r="H199" s="2" t="s">
        <v>19</v>
      </c>
      <c r="I199" s="2">
        <v>2509</v>
      </c>
      <c r="J199" s="2">
        <v>23.9</v>
      </c>
      <c r="K199" s="2">
        <v>4.0999999999999996</v>
      </c>
      <c r="L199" s="2">
        <v>2.1</v>
      </c>
      <c r="P199" s="2">
        <v>9.8994011976047904</v>
      </c>
      <c r="V199" s="2">
        <v>3.3995006613146104</v>
      </c>
      <c r="W199" s="2">
        <v>1.3783979009481377</v>
      </c>
      <c r="X199" s="2">
        <v>0.61278385671973545</v>
      </c>
      <c r="Y199" s="2">
        <v>0.3222192947339193</v>
      </c>
      <c r="AC199" s="2">
        <v>0.99560892546208735</v>
      </c>
    </row>
    <row r="200" spans="1:33" x14ac:dyDescent="0.2">
      <c r="A200" s="2">
        <v>199</v>
      </c>
      <c r="B200" s="2" t="s">
        <v>81</v>
      </c>
      <c r="C200" s="1" t="s">
        <v>263</v>
      </c>
      <c r="D200" s="2">
        <v>6.0833329999999997</v>
      </c>
      <c r="E200" s="2">
        <v>116.216667</v>
      </c>
      <c r="F200" s="2" t="s">
        <v>17</v>
      </c>
      <c r="G200" s="2" t="s">
        <v>18</v>
      </c>
      <c r="H200" s="2" t="s">
        <v>19</v>
      </c>
      <c r="I200" s="2">
        <v>2714</v>
      </c>
      <c r="J200" s="2">
        <v>18.899999999999999</v>
      </c>
      <c r="K200" s="2">
        <v>4</v>
      </c>
      <c r="L200" s="2">
        <v>3.2</v>
      </c>
      <c r="P200" s="2">
        <v>11.147688433171433</v>
      </c>
      <c r="V200" s="2">
        <v>3.4336098433237181</v>
      </c>
      <c r="W200" s="2">
        <v>1.2764618041732441</v>
      </c>
      <c r="X200" s="2">
        <v>0.6020599913279624</v>
      </c>
      <c r="Y200" s="2">
        <v>0.50514997831990605</v>
      </c>
      <c r="AC200" s="2">
        <v>1.0471848221111189</v>
      </c>
    </row>
    <row r="201" spans="1:33" x14ac:dyDescent="0.2">
      <c r="A201" s="2">
        <v>200</v>
      </c>
      <c r="B201" s="2" t="s">
        <v>81</v>
      </c>
      <c r="C201" s="1" t="s">
        <v>263</v>
      </c>
      <c r="D201" s="2">
        <v>6.0833329999999997</v>
      </c>
      <c r="E201" s="2">
        <v>116.216667</v>
      </c>
      <c r="F201" s="2" t="s">
        <v>17</v>
      </c>
      <c r="G201" s="2" t="s">
        <v>18</v>
      </c>
      <c r="H201" s="2" t="s">
        <v>19</v>
      </c>
      <c r="I201" s="2">
        <v>2082</v>
      </c>
      <c r="J201" s="2">
        <v>13.3</v>
      </c>
      <c r="K201" s="2">
        <v>3.4</v>
      </c>
      <c r="L201" s="2">
        <v>9.1999999999999993</v>
      </c>
      <c r="P201" s="2">
        <v>13.375086028905713</v>
      </c>
      <c r="V201" s="2">
        <v>3.3184807251745174</v>
      </c>
      <c r="W201" s="2">
        <v>1.1238516409670858</v>
      </c>
      <c r="X201" s="2">
        <v>0.53147891704225514</v>
      </c>
      <c r="Y201" s="2">
        <v>0.96378782734555524</v>
      </c>
      <c r="AC201" s="2">
        <v>1.126296584095799</v>
      </c>
    </row>
    <row r="202" spans="1:33" x14ac:dyDescent="0.2">
      <c r="A202" s="2">
        <v>201</v>
      </c>
      <c r="B202" s="2" t="s">
        <v>81</v>
      </c>
      <c r="C202" s="1" t="s">
        <v>263</v>
      </c>
      <c r="D202" s="2">
        <v>6.0833329999999997</v>
      </c>
      <c r="E202" s="2">
        <v>116.216667</v>
      </c>
      <c r="F202" s="2" t="s">
        <v>17</v>
      </c>
      <c r="G202" s="2" t="s">
        <v>18</v>
      </c>
      <c r="H202" s="2" t="s">
        <v>19</v>
      </c>
      <c r="I202" s="2">
        <v>3285</v>
      </c>
      <c r="J202" s="2">
        <v>10.6</v>
      </c>
      <c r="K202" s="2">
        <v>4.9000000000000004</v>
      </c>
      <c r="L202" s="2">
        <v>6</v>
      </c>
      <c r="P202" s="2">
        <v>8.6731707317073177</v>
      </c>
      <c r="V202" s="2">
        <v>3.5165353738957994</v>
      </c>
      <c r="W202" s="2">
        <v>1.0253058652647702</v>
      </c>
      <c r="X202" s="2">
        <v>0.69019608002851374</v>
      </c>
      <c r="Y202" s="2">
        <v>0.77815125038364363</v>
      </c>
      <c r="AC202" s="2">
        <v>0.93817789557844067</v>
      </c>
    </row>
    <row r="203" spans="1:33" x14ac:dyDescent="0.2">
      <c r="A203" s="2">
        <v>202</v>
      </c>
      <c r="B203" s="2" t="s">
        <v>81</v>
      </c>
      <c r="C203" s="1" t="s">
        <v>263</v>
      </c>
      <c r="D203" s="2">
        <v>6.0833329999999997</v>
      </c>
      <c r="E203" s="2">
        <v>116.216667</v>
      </c>
      <c r="F203" s="2" t="s">
        <v>17</v>
      </c>
      <c r="G203" s="2" t="s">
        <v>18</v>
      </c>
      <c r="H203" s="2" t="s">
        <v>19</v>
      </c>
      <c r="I203" s="2">
        <v>2509</v>
      </c>
      <c r="J203" s="2">
        <v>23.7</v>
      </c>
      <c r="K203" s="2">
        <v>4.5</v>
      </c>
      <c r="L203" s="2">
        <v>2.1</v>
      </c>
      <c r="P203" s="2">
        <v>12.848901708453518</v>
      </c>
      <c r="V203" s="2">
        <v>3.3995006613146104</v>
      </c>
      <c r="W203" s="2">
        <v>1.3747483460101038</v>
      </c>
      <c r="X203" s="2">
        <v>0.65321251377534373</v>
      </c>
      <c r="Y203" s="2">
        <v>0.3222192947339193</v>
      </c>
      <c r="AC203" s="2">
        <v>1.1088660068623966</v>
      </c>
    </row>
    <row r="204" spans="1:33" x14ac:dyDescent="0.2">
      <c r="A204" s="2">
        <v>203</v>
      </c>
      <c r="B204" s="2" t="s">
        <v>81</v>
      </c>
      <c r="C204" s="1" t="s">
        <v>263</v>
      </c>
      <c r="D204" s="2">
        <v>6.0833329999999997</v>
      </c>
      <c r="E204" s="2">
        <v>116.216667</v>
      </c>
      <c r="F204" s="2" t="s">
        <v>17</v>
      </c>
      <c r="G204" s="2" t="s">
        <v>18</v>
      </c>
      <c r="H204" s="2" t="s">
        <v>19</v>
      </c>
      <c r="I204" s="2">
        <v>2714</v>
      </c>
      <c r="J204" s="2">
        <v>17.3</v>
      </c>
      <c r="K204" s="2">
        <v>5.4</v>
      </c>
      <c r="L204" s="2">
        <v>2.8</v>
      </c>
      <c r="P204" s="2">
        <v>10.03258698622937</v>
      </c>
      <c r="V204" s="2">
        <v>3.4336098433237181</v>
      </c>
      <c r="W204" s="2">
        <v>1.2380461031287955</v>
      </c>
      <c r="X204" s="2">
        <v>0.7323937598229685</v>
      </c>
      <c r="Y204" s="2">
        <v>0.44715803134221921</v>
      </c>
      <c r="AC204" s="2">
        <v>1.0014129339155342</v>
      </c>
    </row>
    <row r="205" spans="1:33" x14ac:dyDescent="0.2">
      <c r="A205" s="2">
        <v>204</v>
      </c>
      <c r="B205" s="2" t="s">
        <v>81</v>
      </c>
      <c r="C205" s="1" t="s">
        <v>263</v>
      </c>
      <c r="D205" s="2">
        <v>6.0833329999999997</v>
      </c>
      <c r="E205" s="2">
        <v>116.216667</v>
      </c>
      <c r="F205" s="2" t="s">
        <v>17</v>
      </c>
      <c r="G205" s="2" t="s">
        <v>18</v>
      </c>
      <c r="H205" s="2" t="s">
        <v>19</v>
      </c>
      <c r="I205" s="2">
        <v>2085</v>
      </c>
      <c r="J205" s="2">
        <v>12.3</v>
      </c>
      <c r="K205" s="2">
        <v>5.0999999999999996</v>
      </c>
      <c r="L205" s="2">
        <v>3.5</v>
      </c>
      <c r="P205" s="2">
        <v>10.833333333333334</v>
      </c>
      <c r="V205" s="2">
        <v>3.3191060593097763</v>
      </c>
      <c r="W205" s="2">
        <v>1.0899051114393981</v>
      </c>
      <c r="X205" s="2">
        <v>0.70757017609793638</v>
      </c>
      <c r="Y205" s="2">
        <v>0.54406804435027567</v>
      </c>
      <c r="AC205" s="2">
        <v>1.0347621062592121</v>
      </c>
    </row>
    <row r="206" spans="1:33" x14ac:dyDescent="0.2">
      <c r="A206" s="2">
        <v>205</v>
      </c>
      <c r="B206" s="2" t="s">
        <v>81</v>
      </c>
      <c r="C206" s="1" t="s">
        <v>263</v>
      </c>
      <c r="D206" s="2">
        <v>6.0833329999999997</v>
      </c>
      <c r="E206" s="2">
        <v>116.216667</v>
      </c>
      <c r="F206" s="2" t="s">
        <v>17</v>
      </c>
      <c r="G206" s="2" t="s">
        <v>18</v>
      </c>
      <c r="H206" s="2" t="s">
        <v>19</v>
      </c>
      <c r="I206" s="2">
        <v>3285</v>
      </c>
      <c r="J206" s="2">
        <v>10.7</v>
      </c>
      <c r="K206" s="2">
        <v>5.3</v>
      </c>
      <c r="L206" s="2">
        <v>2.6</v>
      </c>
      <c r="P206" s="2">
        <v>11.314008240141259</v>
      </c>
      <c r="V206" s="2">
        <v>3.5165353738957994</v>
      </c>
      <c r="W206" s="2">
        <v>1.0293837776852097</v>
      </c>
      <c r="X206" s="2">
        <v>0.72427586960078905</v>
      </c>
      <c r="Y206" s="2">
        <v>0.41497334797081797</v>
      </c>
      <c r="AC206" s="2">
        <v>1.0536164907068983</v>
      </c>
    </row>
    <row r="207" spans="1:33" x14ac:dyDescent="0.2">
      <c r="A207" s="2">
        <v>206</v>
      </c>
      <c r="B207" s="2" t="s">
        <v>81</v>
      </c>
      <c r="C207" s="1" t="s">
        <v>263</v>
      </c>
      <c r="D207" s="2">
        <v>6.0833329999999997</v>
      </c>
      <c r="E207" s="2">
        <v>116.216667</v>
      </c>
      <c r="F207" s="2" t="s">
        <v>17</v>
      </c>
      <c r="G207" s="2" t="s">
        <v>18</v>
      </c>
      <c r="H207" s="2" t="s">
        <v>19</v>
      </c>
      <c r="I207" s="2">
        <v>2714</v>
      </c>
      <c r="J207" s="2">
        <v>17.3</v>
      </c>
      <c r="K207" s="2">
        <v>4.2</v>
      </c>
      <c r="L207" s="2">
        <v>5.6</v>
      </c>
      <c r="P207" s="2">
        <v>13.329315332690452</v>
      </c>
      <c r="V207" s="2">
        <v>3.4336098433237181</v>
      </c>
      <c r="W207" s="2">
        <v>1.2380461031287955</v>
      </c>
      <c r="X207" s="2">
        <v>0.62324929039790045</v>
      </c>
      <c r="Y207" s="2">
        <v>0.74818802700620035</v>
      </c>
      <c r="AC207" s="2">
        <v>1.1248078422217329</v>
      </c>
    </row>
    <row r="208" spans="1:33" x14ac:dyDescent="0.2">
      <c r="A208" s="2">
        <v>207</v>
      </c>
      <c r="B208" s="2" t="s">
        <v>185</v>
      </c>
      <c r="C208" s="3" t="s">
        <v>214</v>
      </c>
      <c r="D208" s="2">
        <v>47.116667</v>
      </c>
      <c r="E208" s="2">
        <v>11.316667000000001</v>
      </c>
      <c r="F208" s="2" t="s">
        <v>34</v>
      </c>
      <c r="G208" s="2" t="s">
        <v>35</v>
      </c>
      <c r="H208" s="2" t="s">
        <v>19</v>
      </c>
      <c r="I208" s="2">
        <v>850</v>
      </c>
      <c r="J208" s="2">
        <v>6.3</v>
      </c>
      <c r="R208" s="2">
        <v>15.72954</v>
      </c>
      <c r="V208" s="2">
        <v>2.9294189257142929</v>
      </c>
      <c r="W208" s="2">
        <v>0.79934054945358168</v>
      </c>
      <c r="AE208" s="2">
        <v>1.1967160221539419</v>
      </c>
    </row>
    <row r="209" spans="1:31" x14ac:dyDescent="0.2">
      <c r="A209" s="2">
        <v>208</v>
      </c>
      <c r="B209" s="2" t="s">
        <v>82</v>
      </c>
      <c r="C209" s="3" t="s">
        <v>214</v>
      </c>
      <c r="D209" s="2">
        <v>47.616667</v>
      </c>
      <c r="E209" s="2">
        <v>12.816667000000001</v>
      </c>
      <c r="F209" s="2" t="s">
        <v>34</v>
      </c>
      <c r="G209" s="2" t="s">
        <v>35</v>
      </c>
      <c r="H209" s="2" t="s">
        <v>19</v>
      </c>
      <c r="I209" s="2">
        <v>1097</v>
      </c>
      <c r="J209" s="2">
        <v>3</v>
      </c>
      <c r="R209" s="2">
        <v>16.654800000000002</v>
      </c>
      <c r="V209" s="2">
        <v>3.0402066275747113</v>
      </c>
      <c r="W209" s="2">
        <v>0.47712125471966244</v>
      </c>
      <c r="AE209" s="2">
        <v>1.2215394218114703</v>
      </c>
    </row>
    <row r="210" spans="1:31" x14ac:dyDescent="0.2">
      <c r="A210" s="2">
        <v>209</v>
      </c>
      <c r="B210" s="2" t="s">
        <v>82</v>
      </c>
      <c r="C210" s="3" t="s">
        <v>214</v>
      </c>
      <c r="D210" s="2">
        <v>49.5</v>
      </c>
      <c r="E210" s="2">
        <v>18.533332999999999</v>
      </c>
      <c r="F210" s="2" t="s">
        <v>34</v>
      </c>
      <c r="G210" s="2" t="s">
        <v>35</v>
      </c>
      <c r="H210" s="2" t="s">
        <v>19</v>
      </c>
      <c r="I210" s="2">
        <v>1097</v>
      </c>
      <c r="J210" s="2">
        <v>3</v>
      </c>
      <c r="R210" s="2">
        <v>14.163699999999999</v>
      </c>
      <c r="V210" s="2">
        <v>3.0402066275747113</v>
      </c>
      <c r="W210" s="2">
        <v>0.47712125471966244</v>
      </c>
      <c r="AE210" s="2">
        <v>1.1511767194328417</v>
      </c>
    </row>
    <row r="211" spans="1:31" x14ac:dyDescent="0.2">
      <c r="A211" s="2">
        <v>210</v>
      </c>
      <c r="B211" s="2" t="s">
        <v>82</v>
      </c>
      <c r="C211" s="3" t="s">
        <v>214</v>
      </c>
      <c r="D211" s="2">
        <v>49.5</v>
      </c>
      <c r="E211" s="2">
        <v>18.533332999999999</v>
      </c>
      <c r="F211" s="2" t="s">
        <v>34</v>
      </c>
      <c r="G211" s="2" t="s">
        <v>35</v>
      </c>
      <c r="H211" s="2" t="s">
        <v>19</v>
      </c>
      <c r="I211" s="2">
        <v>1097</v>
      </c>
      <c r="J211" s="2">
        <v>3</v>
      </c>
      <c r="R211" s="2">
        <v>11.24555</v>
      </c>
      <c r="V211" s="2">
        <v>3.0402066275747113</v>
      </c>
      <c r="W211" s="2">
        <v>0.47712125471966244</v>
      </c>
      <c r="AE211" s="2">
        <v>1.0509807008675864</v>
      </c>
    </row>
    <row r="212" spans="1:31" x14ac:dyDescent="0.2">
      <c r="A212" s="2">
        <v>211</v>
      </c>
      <c r="B212" s="2" t="s">
        <v>82</v>
      </c>
      <c r="C212" s="3" t="s">
        <v>214</v>
      </c>
      <c r="D212" s="2">
        <v>49.5</v>
      </c>
      <c r="E212" s="2">
        <v>18.533332999999999</v>
      </c>
      <c r="F212" s="2" t="s">
        <v>34</v>
      </c>
      <c r="G212" s="2" t="s">
        <v>35</v>
      </c>
      <c r="H212" s="2" t="s">
        <v>19</v>
      </c>
      <c r="I212" s="2">
        <v>1665</v>
      </c>
      <c r="J212" s="2">
        <v>8.3000000000000007</v>
      </c>
      <c r="R212" s="2">
        <v>15.58719</v>
      </c>
      <c r="V212" s="2">
        <v>3.2214142378423385</v>
      </c>
      <c r="W212" s="2">
        <v>0.91907809237607396</v>
      </c>
      <c r="AE212" s="2">
        <v>1.1927678292690744</v>
      </c>
    </row>
    <row r="213" spans="1:31" x14ac:dyDescent="0.2">
      <c r="A213" s="2">
        <v>212</v>
      </c>
      <c r="B213" s="2" t="s">
        <v>82</v>
      </c>
      <c r="C213" s="3" t="s">
        <v>214</v>
      </c>
      <c r="D213" s="2">
        <v>49.5</v>
      </c>
      <c r="E213" s="2">
        <v>18.533332999999999</v>
      </c>
      <c r="F213" s="2" t="s">
        <v>34</v>
      </c>
      <c r="G213" s="2" t="s">
        <v>35</v>
      </c>
      <c r="H213" s="2" t="s">
        <v>19</v>
      </c>
      <c r="I213" s="2">
        <v>1665</v>
      </c>
      <c r="J213" s="2">
        <v>8.3000000000000007</v>
      </c>
      <c r="R213" s="2">
        <v>14.306049999999999</v>
      </c>
      <c r="V213" s="2">
        <v>3.2214142378423385</v>
      </c>
      <c r="W213" s="2">
        <v>0.91907809237607396</v>
      </c>
      <c r="AE213" s="2">
        <v>1.1555197385810627</v>
      </c>
    </row>
    <row r="214" spans="1:31" x14ac:dyDescent="0.2">
      <c r="A214" s="2">
        <v>213</v>
      </c>
      <c r="B214" s="2" t="s">
        <v>82</v>
      </c>
      <c r="C214" s="3" t="s">
        <v>214</v>
      </c>
      <c r="D214" s="2">
        <v>49.5</v>
      </c>
      <c r="E214" s="2">
        <v>18.533332999999999</v>
      </c>
      <c r="F214" s="2" t="s">
        <v>34</v>
      </c>
      <c r="G214" s="2" t="s">
        <v>35</v>
      </c>
      <c r="H214" s="2" t="s">
        <v>19</v>
      </c>
      <c r="I214" s="2">
        <v>1665</v>
      </c>
      <c r="J214" s="2">
        <v>8.3000000000000007</v>
      </c>
      <c r="R214" s="2">
        <v>13.807830000000001</v>
      </c>
      <c r="V214" s="2">
        <v>3.2214142378423385</v>
      </c>
      <c r="W214" s="2">
        <v>0.91907809237607396</v>
      </c>
      <c r="AE214" s="2">
        <v>1.1401254314333871</v>
      </c>
    </row>
    <row r="215" spans="1:31" x14ac:dyDescent="0.2">
      <c r="A215" s="2">
        <v>214</v>
      </c>
      <c r="B215" s="2" t="s">
        <v>82</v>
      </c>
      <c r="C215" s="3" t="s">
        <v>214</v>
      </c>
      <c r="D215" s="2">
        <v>49.5</v>
      </c>
      <c r="E215" s="2">
        <v>18.533332999999999</v>
      </c>
      <c r="F215" s="2" t="s">
        <v>34</v>
      </c>
      <c r="G215" s="2" t="s">
        <v>35</v>
      </c>
      <c r="H215" s="2" t="s">
        <v>19</v>
      </c>
      <c r="I215" s="2">
        <v>1761</v>
      </c>
      <c r="J215" s="2">
        <v>5.6</v>
      </c>
      <c r="R215" s="2">
        <v>13.238430000000001</v>
      </c>
      <c r="V215" s="2">
        <v>3.245759355967277</v>
      </c>
      <c r="W215" s="2">
        <v>0.74818802700620035</v>
      </c>
      <c r="AE215" s="2">
        <v>1.121836483384177</v>
      </c>
    </row>
    <row r="216" spans="1:31" x14ac:dyDescent="0.2">
      <c r="A216" s="2">
        <v>215</v>
      </c>
      <c r="B216" s="2" t="s">
        <v>82</v>
      </c>
      <c r="C216" s="3" t="s">
        <v>214</v>
      </c>
      <c r="D216" s="2">
        <v>49.5</v>
      </c>
      <c r="E216" s="2">
        <v>18.533332999999999</v>
      </c>
      <c r="F216" s="2" t="s">
        <v>34</v>
      </c>
      <c r="G216" s="2" t="s">
        <v>35</v>
      </c>
      <c r="H216" s="2" t="s">
        <v>19</v>
      </c>
      <c r="I216" s="2">
        <v>1761</v>
      </c>
      <c r="J216" s="2">
        <v>5.6</v>
      </c>
      <c r="R216" s="2">
        <v>11.31673</v>
      </c>
      <c r="V216" s="2">
        <v>3.245759355967277</v>
      </c>
      <c r="W216" s="2">
        <v>0.74818802700620035</v>
      </c>
      <c r="AE216" s="2">
        <v>1.0537209544040942</v>
      </c>
    </row>
    <row r="217" spans="1:31" x14ac:dyDescent="0.2">
      <c r="A217" s="2">
        <v>216</v>
      </c>
      <c r="B217" s="2" t="s">
        <v>82</v>
      </c>
      <c r="C217" s="3" t="s">
        <v>214</v>
      </c>
      <c r="D217" s="2">
        <v>49.5</v>
      </c>
      <c r="E217" s="2">
        <v>18.533332999999999</v>
      </c>
      <c r="F217" s="2" t="s">
        <v>34</v>
      </c>
      <c r="G217" s="2" t="s">
        <v>35</v>
      </c>
      <c r="H217" s="2" t="s">
        <v>19</v>
      </c>
      <c r="I217" s="2">
        <v>1200</v>
      </c>
      <c r="J217" s="2">
        <v>5.5</v>
      </c>
      <c r="R217" s="2">
        <v>11.103199999999999</v>
      </c>
      <c r="V217" s="2">
        <v>3.0791812460476247</v>
      </c>
      <c r="W217" s="2">
        <v>0.74036268949424389</v>
      </c>
      <c r="AE217" s="2">
        <v>1.0454481627557892</v>
      </c>
    </row>
    <row r="218" spans="1:31" x14ac:dyDescent="0.2">
      <c r="A218" s="2">
        <v>217</v>
      </c>
      <c r="B218" s="2" t="s">
        <v>82</v>
      </c>
      <c r="C218" s="3" t="s">
        <v>214</v>
      </c>
      <c r="D218" s="2">
        <v>49.5</v>
      </c>
      <c r="E218" s="2">
        <v>18.533332999999999</v>
      </c>
      <c r="F218" s="2" t="s">
        <v>34</v>
      </c>
      <c r="G218" s="2" t="s">
        <v>35</v>
      </c>
      <c r="H218" s="2" t="s">
        <v>19</v>
      </c>
      <c r="I218" s="2">
        <v>1200</v>
      </c>
      <c r="J218" s="2">
        <v>5.5</v>
      </c>
      <c r="R218" s="2">
        <v>12.95374</v>
      </c>
      <c r="V218" s="2">
        <v>3.0791812460476247</v>
      </c>
      <c r="W218" s="2">
        <v>0.74036268949424389</v>
      </c>
      <c r="AE218" s="2">
        <v>1.1123951758969322</v>
      </c>
    </row>
    <row r="219" spans="1:31" x14ac:dyDescent="0.2">
      <c r="A219" s="2">
        <v>218</v>
      </c>
      <c r="B219" s="2" t="s">
        <v>186</v>
      </c>
      <c r="C219" s="1" t="s">
        <v>288</v>
      </c>
      <c r="D219" s="2">
        <v>37.570278000000002</v>
      </c>
      <c r="E219" s="2">
        <v>110.34055600000001</v>
      </c>
      <c r="F219" s="2" t="s">
        <v>34</v>
      </c>
      <c r="G219" s="2" t="s">
        <v>35</v>
      </c>
      <c r="H219" s="2" t="s">
        <v>19</v>
      </c>
      <c r="I219" s="2">
        <v>513</v>
      </c>
      <c r="J219" s="2">
        <v>10.199999999999999</v>
      </c>
      <c r="L219" s="2">
        <v>4.3</v>
      </c>
      <c r="M219" s="2">
        <v>600</v>
      </c>
      <c r="N219" s="2">
        <f>L219/M219*1000</f>
        <v>7.166666666666667</v>
      </c>
      <c r="O219" s="2">
        <v>1.2</v>
      </c>
      <c r="P219" s="2">
        <v>2.6</v>
      </c>
      <c r="Q219" s="2">
        <f>4/(3.1415926*O219*O219*P219)</f>
        <v>0.3400746705273206</v>
      </c>
      <c r="V219" s="2">
        <v>2.7101173651118162</v>
      </c>
      <c r="W219" s="2">
        <v>1.0086001717619175</v>
      </c>
      <c r="Y219" s="2">
        <v>0.63346845557958653</v>
      </c>
      <c r="Z219" s="2">
        <v>2.7781512503836434</v>
      </c>
      <c r="AA219" s="2">
        <v>0.8553172051959429</v>
      </c>
      <c r="AB219" s="2">
        <v>7.9181246047624818E-2</v>
      </c>
      <c r="AC219" s="2">
        <v>0.41497334797081797</v>
      </c>
      <c r="AD219" s="2">
        <v>-0.46842571402397376</v>
      </c>
    </row>
    <row r="220" spans="1:31" x14ac:dyDescent="0.2">
      <c r="A220" s="2">
        <v>219</v>
      </c>
      <c r="B220" s="2" t="s">
        <v>83</v>
      </c>
      <c r="C220" s="1" t="s">
        <v>288</v>
      </c>
      <c r="D220" s="2">
        <v>37.570278000000002</v>
      </c>
      <c r="E220" s="2">
        <v>110.34055600000001</v>
      </c>
      <c r="F220" s="2" t="s">
        <v>34</v>
      </c>
      <c r="G220" s="2" t="s">
        <v>35</v>
      </c>
      <c r="H220" s="2" t="s">
        <v>19</v>
      </c>
      <c r="I220" s="2">
        <v>513</v>
      </c>
      <c r="J220" s="2">
        <v>10.199999999999999</v>
      </c>
      <c r="L220" s="2">
        <v>5.4</v>
      </c>
      <c r="M220" s="2">
        <v>560</v>
      </c>
      <c r="N220" s="2">
        <f>L220/M220*1000</f>
        <v>9.6428571428571441</v>
      </c>
      <c r="O220" s="2">
        <v>1.18</v>
      </c>
      <c r="P220" s="2">
        <v>0.96</v>
      </c>
      <c r="Q220" s="2">
        <f>4/(3.1415926*O220*O220*P220)</f>
        <v>0.95252169998315894</v>
      </c>
      <c r="V220" s="2">
        <v>2.7101173651118162</v>
      </c>
      <c r="W220" s="2">
        <v>1.0086001717619175</v>
      </c>
      <c r="Y220" s="2">
        <v>0.7323937598229685</v>
      </c>
      <c r="Z220" s="2">
        <v>2.7481880270062002</v>
      </c>
      <c r="AA220" s="2">
        <v>0.98420573281676815</v>
      </c>
      <c r="AB220" s="2">
        <v>7.1882007306125359E-2</v>
      </c>
      <c r="AC220" s="2">
        <v>-1.7728766960431602E-2</v>
      </c>
      <c r="AD220" s="2">
        <v>-2.1125121609725291E-2</v>
      </c>
    </row>
    <row r="221" spans="1:31" x14ac:dyDescent="0.2">
      <c r="A221" s="2">
        <v>220</v>
      </c>
      <c r="B221" s="2" t="s">
        <v>83</v>
      </c>
      <c r="C221" s="1" t="s">
        <v>288</v>
      </c>
      <c r="D221" s="2">
        <v>37.570278000000002</v>
      </c>
      <c r="E221" s="2">
        <v>110.34055600000001</v>
      </c>
      <c r="F221" s="2" t="s">
        <v>34</v>
      </c>
      <c r="G221" s="2" t="s">
        <v>35</v>
      </c>
      <c r="H221" s="2" t="s">
        <v>19</v>
      </c>
      <c r="I221" s="2">
        <v>513</v>
      </c>
      <c r="J221" s="2">
        <v>10.199999999999999</v>
      </c>
      <c r="L221" s="2">
        <v>5.6</v>
      </c>
      <c r="M221" s="2">
        <v>590</v>
      </c>
      <c r="N221" s="2">
        <f>L221/M221*1000</f>
        <v>9.4915254237288131</v>
      </c>
      <c r="O221" s="2">
        <v>1.2749999999999999</v>
      </c>
      <c r="P221" s="2">
        <v>2.14</v>
      </c>
      <c r="Q221" s="2">
        <f>4/(3.1415926*O221*O221*P221)</f>
        <v>0.36599570013094551</v>
      </c>
      <c r="V221" s="2">
        <v>2.7101173651118162</v>
      </c>
      <c r="W221" s="2">
        <v>1.0086001717619175</v>
      </c>
      <c r="Y221" s="2">
        <v>0.74818802700620035</v>
      </c>
      <c r="Z221" s="2">
        <v>2.7708520116421442</v>
      </c>
      <c r="AA221" s="2">
        <v>0.97733601536405623</v>
      </c>
      <c r="AB221" s="2">
        <v>0.10551018476997394</v>
      </c>
      <c r="AC221" s="2">
        <v>0.33041377334919086</v>
      </c>
      <c r="AD221" s="2">
        <v>-0.436524016847045</v>
      </c>
    </row>
    <row r="222" spans="1:31" x14ac:dyDescent="0.2">
      <c r="A222" s="2">
        <v>221</v>
      </c>
      <c r="B222" s="2" t="s">
        <v>187</v>
      </c>
      <c r="C222" s="1" t="s">
        <v>262</v>
      </c>
      <c r="D222" s="2">
        <v>42.666666999999997</v>
      </c>
      <c r="E222" s="2">
        <v>141.6</v>
      </c>
      <c r="F222" s="2" t="s">
        <v>17</v>
      </c>
      <c r="G222" s="2" t="s">
        <v>21</v>
      </c>
      <c r="H222" s="2" t="s">
        <v>19</v>
      </c>
      <c r="I222" s="2">
        <v>1051</v>
      </c>
      <c r="J222" s="2">
        <v>6.3</v>
      </c>
      <c r="L222" s="2">
        <v>6.6</v>
      </c>
      <c r="R222" s="2">
        <v>13.1</v>
      </c>
      <c r="V222" s="2">
        <v>3.0216027160282422</v>
      </c>
      <c r="W222" s="2">
        <v>0.79934054945358168</v>
      </c>
      <c r="Y222" s="2">
        <v>0.81954393554186866</v>
      </c>
      <c r="AE222" s="2">
        <v>1.1172712956557642</v>
      </c>
    </row>
    <row r="223" spans="1:31" x14ac:dyDescent="0.2">
      <c r="A223" s="2">
        <v>222</v>
      </c>
      <c r="B223" s="2" t="s">
        <v>188</v>
      </c>
      <c r="C223" s="1" t="s">
        <v>258</v>
      </c>
      <c r="D223" s="2">
        <v>-1.7176389999999999</v>
      </c>
      <c r="E223" s="2">
        <v>-51.46</v>
      </c>
      <c r="F223" s="2" t="s">
        <v>17</v>
      </c>
      <c r="G223" s="2" t="s">
        <v>18</v>
      </c>
      <c r="H223" s="2" t="s">
        <v>19</v>
      </c>
      <c r="I223" s="2">
        <v>2500</v>
      </c>
      <c r="J223" s="2">
        <v>25</v>
      </c>
      <c r="K223" s="2">
        <v>4</v>
      </c>
      <c r="L223" s="2">
        <v>0.4</v>
      </c>
      <c r="M223" s="2">
        <v>3</v>
      </c>
      <c r="N223" s="2">
        <f>L223/M223*1000</f>
        <v>133.33333333333334</v>
      </c>
      <c r="P223" s="2">
        <v>10</v>
      </c>
      <c r="V223" s="2">
        <v>3.3979400086720375</v>
      </c>
      <c r="W223" s="2">
        <v>1.3979400086720377</v>
      </c>
      <c r="X223" s="2">
        <v>0.6020599913279624</v>
      </c>
      <c r="Y223" s="2">
        <v>-0.3979400086720376</v>
      </c>
      <c r="Z223" s="2">
        <v>0.47712125471966244</v>
      </c>
      <c r="AA223" s="2">
        <v>2.1249387366082999</v>
      </c>
      <c r="AC223" s="2">
        <v>1</v>
      </c>
    </row>
    <row r="224" spans="1:31" x14ac:dyDescent="0.2">
      <c r="A224" s="2">
        <v>223</v>
      </c>
      <c r="B224" s="2" t="s">
        <v>84</v>
      </c>
      <c r="C224" s="1" t="s">
        <v>258</v>
      </c>
      <c r="D224" s="2">
        <v>-1.7176389999999999</v>
      </c>
      <c r="E224" s="2">
        <v>-51.46</v>
      </c>
      <c r="F224" s="2" t="s">
        <v>17</v>
      </c>
      <c r="G224" s="2" t="s">
        <v>18</v>
      </c>
      <c r="H224" s="2" t="s">
        <v>19</v>
      </c>
      <c r="I224" s="2">
        <v>2500</v>
      </c>
      <c r="J224" s="2">
        <v>25</v>
      </c>
      <c r="K224" s="2">
        <v>4</v>
      </c>
      <c r="L224" s="2">
        <v>0.3</v>
      </c>
      <c r="M224" s="2">
        <v>3</v>
      </c>
      <c r="N224" s="2">
        <f>L224/M224*1000</f>
        <v>99.999999999999986</v>
      </c>
      <c r="P224" s="2">
        <v>10</v>
      </c>
      <c r="V224" s="2">
        <v>3.3979400086720375</v>
      </c>
      <c r="W224" s="2">
        <v>1.3979400086720377</v>
      </c>
      <c r="X224" s="2">
        <v>0.6020599913279624</v>
      </c>
      <c r="Y224" s="2">
        <v>-0.52287874528033762</v>
      </c>
      <c r="Z224" s="2">
        <v>0.47712125471966244</v>
      </c>
      <c r="AA224" s="2">
        <v>2</v>
      </c>
      <c r="AC224" s="2">
        <v>1</v>
      </c>
    </row>
    <row r="225" spans="1:31" x14ac:dyDescent="0.2">
      <c r="A225" s="2">
        <v>224</v>
      </c>
      <c r="B225" s="2" t="s">
        <v>84</v>
      </c>
      <c r="C225" s="1" t="s">
        <v>258</v>
      </c>
      <c r="D225" s="2">
        <v>-1.7176389999999999</v>
      </c>
      <c r="E225" s="2">
        <v>-51.46</v>
      </c>
      <c r="F225" s="2" t="s">
        <v>17</v>
      </c>
      <c r="G225" s="2" t="s">
        <v>18</v>
      </c>
      <c r="H225" s="2" t="s">
        <v>19</v>
      </c>
      <c r="I225" s="2">
        <v>2500</v>
      </c>
      <c r="J225" s="2">
        <v>25</v>
      </c>
      <c r="K225" s="2">
        <v>5</v>
      </c>
      <c r="L225" s="2">
        <v>2</v>
      </c>
      <c r="M225" s="2">
        <v>4</v>
      </c>
      <c r="N225" s="2">
        <f>L225/M225*1000</f>
        <v>500</v>
      </c>
      <c r="P225" s="2">
        <v>9</v>
      </c>
      <c r="V225" s="2">
        <v>3.3979400086720375</v>
      </c>
      <c r="W225" s="2">
        <v>1.3979400086720377</v>
      </c>
      <c r="X225" s="2">
        <v>0.69897000433601886</v>
      </c>
      <c r="Y225" s="2">
        <v>0.3010299956639812</v>
      </c>
      <c r="Z225" s="2">
        <v>0.6020599913279624</v>
      </c>
      <c r="AA225" s="2">
        <v>2.6989700043360187</v>
      </c>
      <c r="AC225" s="2">
        <v>0.95424250943932487</v>
      </c>
    </row>
    <row r="226" spans="1:31" x14ac:dyDescent="0.2">
      <c r="A226" s="2">
        <v>225</v>
      </c>
      <c r="B226" s="2" t="s">
        <v>84</v>
      </c>
      <c r="C226" s="1" t="s">
        <v>258</v>
      </c>
      <c r="D226" s="2">
        <v>-1.7176389999999999</v>
      </c>
      <c r="E226" s="2">
        <v>-51.46</v>
      </c>
      <c r="F226" s="2" t="s">
        <v>17</v>
      </c>
      <c r="G226" s="2" t="s">
        <v>18</v>
      </c>
      <c r="H226" s="2" t="s">
        <v>19</v>
      </c>
      <c r="I226" s="2">
        <v>2500</v>
      </c>
      <c r="J226" s="2">
        <v>25</v>
      </c>
      <c r="K226" s="2">
        <v>5</v>
      </c>
      <c r="L226" s="2">
        <v>3</v>
      </c>
      <c r="M226" s="2">
        <v>36</v>
      </c>
      <c r="N226" s="2">
        <f>L226/M226*1000</f>
        <v>83.333333333333329</v>
      </c>
      <c r="P226" s="2">
        <v>8</v>
      </c>
      <c r="V226" s="2">
        <v>3.3979400086720375</v>
      </c>
      <c r="W226" s="2">
        <v>1.3979400086720377</v>
      </c>
      <c r="X226" s="2">
        <v>0.69897000433601886</v>
      </c>
      <c r="Y226" s="2">
        <v>0.47712125471966244</v>
      </c>
      <c r="Z226" s="2">
        <v>1.5563025007672873</v>
      </c>
      <c r="AA226" s="2">
        <v>1.9208187539523751</v>
      </c>
      <c r="AC226" s="2">
        <v>0.90308998699194354</v>
      </c>
    </row>
    <row r="227" spans="1:31" x14ac:dyDescent="0.2">
      <c r="A227" s="2">
        <v>226</v>
      </c>
      <c r="B227" s="2" t="s">
        <v>189</v>
      </c>
      <c r="C227" s="1" t="s">
        <v>229</v>
      </c>
      <c r="D227" s="2">
        <v>44</v>
      </c>
      <c r="E227" s="2">
        <v>2</v>
      </c>
      <c r="F227" s="2" t="s">
        <v>34</v>
      </c>
      <c r="G227" s="2" t="s">
        <v>35</v>
      </c>
      <c r="H227" s="2" t="s">
        <v>19</v>
      </c>
      <c r="I227" s="2">
        <v>960</v>
      </c>
      <c r="J227" s="2">
        <v>11.8</v>
      </c>
      <c r="L227" s="2">
        <v>0.87</v>
      </c>
      <c r="O227" s="2">
        <v>0.13</v>
      </c>
      <c r="P227" s="2">
        <f>4/(3.1415926*O227*O227*Q227)</f>
        <v>396.52431219379883</v>
      </c>
      <c r="Q227" s="2">
        <v>0.19</v>
      </c>
      <c r="V227" s="2">
        <v>2.9822712330395684</v>
      </c>
      <c r="W227" s="2">
        <v>1.0718820073061255</v>
      </c>
      <c r="Y227" s="2">
        <v>-6.0480747381381476E-2</v>
      </c>
      <c r="AB227" s="2">
        <v>-0.88605664769316317</v>
      </c>
      <c r="AC227" s="2">
        <v>2.5982698204755912</v>
      </c>
      <c r="AD227" s="2">
        <v>-0.72124639904717103</v>
      </c>
    </row>
    <row r="228" spans="1:31" x14ac:dyDescent="0.2">
      <c r="A228" s="2">
        <v>227</v>
      </c>
      <c r="B228" s="2" t="s">
        <v>190</v>
      </c>
      <c r="C228" s="1" t="s">
        <v>232</v>
      </c>
      <c r="D228" s="2">
        <v>50.066667000000002</v>
      </c>
      <c r="E228" s="2">
        <v>19.850000000000001</v>
      </c>
      <c r="F228" s="2" t="s">
        <v>34</v>
      </c>
      <c r="G228" s="2" t="s">
        <v>57</v>
      </c>
      <c r="H228" s="2" t="s">
        <v>19</v>
      </c>
      <c r="I228" s="2">
        <v>1090</v>
      </c>
      <c r="J228" s="2">
        <v>6.2</v>
      </c>
      <c r="K228" s="2">
        <v>4.2</v>
      </c>
      <c r="L228" s="2">
        <v>3.5</v>
      </c>
      <c r="O228" s="2">
        <v>0.216</v>
      </c>
      <c r="P228" s="2">
        <v>46</v>
      </c>
      <c r="Q228" s="2">
        <f>4/(3.1415926*O228*O228*P228)</f>
        <v>0.59325962383993125</v>
      </c>
      <c r="V228" s="2">
        <v>3.0374264979406238</v>
      </c>
      <c r="W228" s="2">
        <v>0.79239168949825389</v>
      </c>
      <c r="X228" s="2">
        <v>0.62324929039790045</v>
      </c>
      <c r="Y228" s="2">
        <v>0.54406804435027567</v>
      </c>
      <c r="AB228" s="2">
        <v>-0.6655462488490691</v>
      </c>
      <c r="AC228" s="2">
        <v>1.6627578316815741</v>
      </c>
      <c r="AD228" s="2">
        <v>-0.22675520794134205</v>
      </c>
    </row>
    <row r="229" spans="1:31" x14ac:dyDescent="0.2">
      <c r="A229" s="2">
        <v>228</v>
      </c>
      <c r="B229" s="2" t="s">
        <v>191</v>
      </c>
      <c r="C229" s="1" t="s">
        <v>254</v>
      </c>
      <c r="D229" s="2">
        <v>56.55</v>
      </c>
      <c r="E229" s="2">
        <v>13.216666999999999</v>
      </c>
      <c r="F229" s="2" t="s">
        <v>17</v>
      </c>
      <c r="G229" s="2" t="s">
        <v>21</v>
      </c>
      <c r="H229" s="2" t="s">
        <v>41</v>
      </c>
      <c r="K229" s="2">
        <v>4</v>
      </c>
      <c r="P229" s="2">
        <v>20.7</v>
      </c>
      <c r="X229" s="2">
        <v>0.6020599913279624</v>
      </c>
      <c r="AC229" s="2">
        <v>1.3159703454569178</v>
      </c>
    </row>
    <row r="230" spans="1:31" x14ac:dyDescent="0.2">
      <c r="A230" s="2">
        <v>229</v>
      </c>
      <c r="B230" s="2" t="s">
        <v>192</v>
      </c>
      <c r="C230" s="1" t="s">
        <v>265</v>
      </c>
      <c r="D230" s="2">
        <v>49.633333</v>
      </c>
      <c r="E230" s="2">
        <v>-89.483333000000002</v>
      </c>
      <c r="F230" s="2" t="s">
        <v>17</v>
      </c>
      <c r="G230" s="2" t="s">
        <v>21</v>
      </c>
      <c r="H230" s="2" t="s">
        <v>19</v>
      </c>
      <c r="I230" s="2">
        <v>670</v>
      </c>
      <c r="J230" s="2">
        <v>2.8</v>
      </c>
      <c r="O230" s="2">
        <v>0.188</v>
      </c>
      <c r="P230" s="2">
        <v>42.33</v>
      </c>
      <c r="Q230" s="2">
        <v>0.89</v>
      </c>
      <c r="V230" s="2">
        <v>2.8260748027008264</v>
      </c>
      <c r="W230" s="2">
        <v>0.44715803134221921</v>
      </c>
      <c r="AB230" s="2">
        <v>-0.72584215073632019</v>
      </c>
      <c r="AC230" s="2">
        <v>1.6266482684740102</v>
      </c>
      <c r="AD230" s="2">
        <v>-5.0609993355087209E-2</v>
      </c>
    </row>
    <row r="231" spans="1:31" x14ac:dyDescent="0.2">
      <c r="A231" s="2">
        <v>230</v>
      </c>
      <c r="B231" s="2" t="s">
        <v>85</v>
      </c>
      <c r="C231" s="1" t="s">
        <v>265</v>
      </c>
      <c r="D231" s="2">
        <v>49.633333</v>
      </c>
      <c r="E231" s="2">
        <v>-89.483333000000002</v>
      </c>
      <c r="F231" s="2" t="s">
        <v>17</v>
      </c>
      <c r="G231" s="2" t="s">
        <v>21</v>
      </c>
      <c r="H231" s="2" t="s">
        <v>19</v>
      </c>
      <c r="I231" s="2">
        <v>670</v>
      </c>
      <c r="J231" s="2">
        <v>2.8</v>
      </c>
      <c r="O231" s="2">
        <v>0.23200000000000001</v>
      </c>
      <c r="P231" s="2">
        <v>29.89</v>
      </c>
      <c r="Q231" s="2">
        <v>0.81240000000000001</v>
      </c>
      <c r="V231" s="2">
        <v>2.8260748027008264</v>
      </c>
      <c r="W231" s="2">
        <v>0.44715803134221921</v>
      </c>
      <c r="AB231" s="2">
        <v>-0.63451201510910027</v>
      </c>
      <c r="AC231" s="2">
        <v>1.4755259150392808</v>
      </c>
      <c r="AD231" s="2">
        <v>-9.023008526723085E-2</v>
      </c>
    </row>
    <row r="232" spans="1:31" x14ac:dyDescent="0.2">
      <c r="A232" s="2">
        <v>231</v>
      </c>
      <c r="B232" s="2" t="s">
        <v>85</v>
      </c>
      <c r="C232" s="1" t="s">
        <v>265</v>
      </c>
      <c r="D232" s="2">
        <v>49.633333</v>
      </c>
      <c r="E232" s="2">
        <v>-89.483333000000002</v>
      </c>
      <c r="F232" s="2" t="s">
        <v>17</v>
      </c>
      <c r="G232" s="2" t="s">
        <v>21</v>
      </c>
      <c r="H232" s="2" t="s">
        <v>19</v>
      </c>
      <c r="I232" s="2">
        <v>670</v>
      </c>
      <c r="J232" s="2">
        <v>2.8</v>
      </c>
      <c r="O232" s="2">
        <v>0.23</v>
      </c>
      <c r="P232" s="2">
        <v>30.2</v>
      </c>
      <c r="Q232" s="2">
        <v>0.8</v>
      </c>
      <c r="V232" s="2">
        <v>2.8260748027008264</v>
      </c>
      <c r="W232" s="2">
        <v>0.44715803134221921</v>
      </c>
      <c r="AB232" s="2">
        <v>-0.63827216398240705</v>
      </c>
      <c r="AC232" s="2">
        <v>1.4800069429571505</v>
      </c>
      <c r="AD232" s="2">
        <v>-9.6910013008056392E-2</v>
      </c>
    </row>
    <row r="233" spans="1:31" ht="28.5" x14ac:dyDescent="0.2">
      <c r="A233" s="2">
        <v>232</v>
      </c>
      <c r="B233" s="2" t="s">
        <v>86</v>
      </c>
      <c r="C233" s="5" t="s">
        <v>255</v>
      </c>
      <c r="D233" s="2">
        <v>35.091110999999998</v>
      </c>
      <c r="E233" s="2">
        <v>135.834722</v>
      </c>
      <c r="F233" s="2" t="s">
        <v>17</v>
      </c>
      <c r="G233" s="2" t="s">
        <v>21</v>
      </c>
      <c r="H233" s="2" t="s">
        <v>19</v>
      </c>
      <c r="I233" s="2">
        <v>1500</v>
      </c>
      <c r="J233" s="2">
        <v>11</v>
      </c>
      <c r="K233" s="2">
        <v>3.66</v>
      </c>
      <c r="L233" s="2">
        <v>10</v>
      </c>
      <c r="O233" s="2">
        <f>SQRT(4/(3.1415926*P233*Q233))</f>
        <v>0.55177630779482034</v>
      </c>
      <c r="P233" s="2">
        <v>12.3</v>
      </c>
      <c r="Q233" s="2">
        <v>0.34</v>
      </c>
      <c r="R233" s="2">
        <v>8.6</v>
      </c>
      <c r="V233" s="2">
        <v>3.1760912590556813</v>
      </c>
      <c r="W233" s="2">
        <v>1.0413926851582251</v>
      </c>
      <c r="X233" s="2">
        <v>0.56348108539441066</v>
      </c>
      <c r="Y233" s="2">
        <v>1</v>
      </c>
      <c r="AB233" s="2">
        <v>-0.25823695121977969</v>
      </c>
      <c r="AC233" s="2">
        <v>1.0899051114393981</v>
      </c>
      <c r="AD233" s="2">
        <v>-0.46852108295774486</v>
      </c>
      <c r="AE233" s="2">
        <v>0.93449845124356767</v>
      </c>
    </row>
    <row r="234" spans="1:31" ht="28.5" x14ac:dyDescent="0.2">
      <c r="A234" s="2">
        <v>233</v>
      </c>
      <c r="B234" s="2" t="s">
        <v>87</v>
      </c>
      <c r="C234" s="5" t="s">
        <v>255</v>
      </c>
      <c r="D234" s="2">
        <v>35.091110999999998</v>
      </c>
      <c r="E234" s="2">
        <v>135.834722</v>
      </c>
      <c r="F234" s="2" t="s">
        <v>17</v>
      </c>
      <c r="G234" s="2" t="s">
        <v>21</v>
      </c>
      <c r="H234" s="2" t="s">
        <v>19</v>
      </c>
      <c r="I234" s="2">
        <v>1500</v>
      </c>
      <c r="J234" s="2">
        <v>11</v>
      </c>
      <c r="K234" s="2">
        <v>3.96</v>
      </c>
      <c r="L234" s="2">
        <v>7.5</v>
      </c>
      <c r="O234" s="2">
        <f>SQRT(4/(3.1415926*P234*Q234))</f>
        <v>0.52181650512842292</v>
      </c>
      <c r="P234" s="2">
        <v>16.7</v>
      </c>
      <c r="Q234" s="2">
        <v>0.28000000000000003</v>
      </c>
      <c r="R234" s="2">
        <v>10.7</v>
      </c>
      <c r="V234" s="2">
        <v>3.1760912590556813</v>
      </c>
      <c r="W234" s="2">
        <v>1.0413926851582251</v>
      </c>
      <c r="X234" s="2">
        <v>0.5976951859255123</v>
      </c>
      <c r="Y234" s="2">
        <v>0.87506126339170009</v>
      </c>
      <c r="AB234" s="2">
        <v>-0.28248218822385435</v>
      </c>
      <c r="AC234" s="2">
        <v>1.2227164711475833</v>
      </c>
      <c r="AD234" s="2">
        <v>-0.55284196865778079</v>
      </c>
      <c r="AE234" s="2">
        <v>1.0293837776852097</v>
      </c>
    </row>
    <row r="235" spans="1:31" ht="28.5" x14ac:dyDescent="0.2">
      <c r="A235" s="2">
        <v>234</v>
      </c>
      <c r="B235" s="2" t="s">
        <v>87</v>
      </c>
      <c r="C235" s="5" t="s">
        <v>255</v>
      </c>
      <c r="D235" s="2">
        <v>35.091110999999998</v>
      </c>
      <c r="E235" s="2">
        <v>135.834722</v>
      </c>
      <c r="F235" s="2" t="s">
        <v>17</v>
      </c>
      <c r="G235" s="2" t="s">
        <v>21</v>
      </c>
      <c r="H235" s="2" t="s">
        <v>19</v>
      </c>
      <c r="I235" s="2">
        <v>1500</v>
      </c>
      <c r="J235" s="2">
        <v>11</v>
      </c>
      <c r="K235" s="2">
        <v>4.25</v>
      </c>
      <c r="L235" s="2">
        <v>4.2</v>
      </c>
      <c r="O235" s="2">
        <f>SQRT(4/(3.1415926*P235*Q235))</f>
        <v>0.47584257593583196</v>
      </c>
      <c r="P235" s="2">
        <v>21.3</v>
      </c>
      <c r="Q235" s="2">
        <v>0.26400000000000001</v>
      </c>
      <c r="R235" s="2">
        <v>12.3</v>
      </c>
      <c r="V235" s="2">
        <v>3.1760912590556813</v>
      </c>
      <c r="W235" s="2">
        <v>1.0413926851582251</v>
      </c>
      <c r="X235" s="2">
        <v>0.62838893005031149</v>
      </c>
      <c r="Y235" s="2">
        <v>0.62324929039790045</v>
      </c>
      <c r="AB235" s="2">
        <v>-0.32253670213323749</v>
      </c>
      <c r="AC235" s="2">
        <v>1.3283796034387378</v>
      </c>
      <c r="AD235" s="2">
        <v>-0.57839607313016894</v>
      </c>
      <c r="AE235" s="2">
        <v>1.0899051114393981</v>
      </c>
    </row>
    <row r="236" spans="1:31" x14ac:dyDescent="0.2">
      <c r="A236" s="2">
        <v>235</v>
      </c>
      <c r="B236" s="2" t="s">
        <v>193</v>
      </c>
      <c r="C236" s="1" t="s">
        <v>285</v>
      </c>
      <c r="D236" s="2">
        <v>23.166667</v>
      </c>
      <c r="E236" s="2">
        <v>112.166667</v>
      </c>
      <c r="F236" s="2" t="s">
        <v>17</v>
      </c>
      <c r="G236" s="2" t="s">
        <v>18</v>
      </c>
      <c r="H236" s="2" t="s">
        <v>53</v>
      </c>
      <c r="I236" s="2">
        <v>1748</v>
      </c>
      <c r="J236" s="2">
        <v>21</v>
      </c>
      <c r="K236" s="2">
        <v>3.9</v>
      </c>
      <c r="L236" s="2">
        <v>1.86</v>
      </c>
      <c r="O236" s="2">
        <v>0.82</v>
      </c>
      <c r="P236" s="2">
        <v>4.9800000000000004</v>
      </c>
      <c r="Q236" s="2">
        <f>4/(3.1415926*O236*O236*P236)</f>
        <v>0.38023586507071955</v>
      </c>
      <c r="V236" s="2">
        <v>3.2425414282983844</v>
      </c>
      <c r="W236" s="2">
        <v>1.3222192947339193</v>
      </c>
      <c r="X236" s="2">
        <v>0.59106460702649921</v>
      </c>
      <c r="Y236" s="2">
        <v>0.26951294421791633</v>
      </c>
      <c r="AB236" s="2">
        <v>-8.6186147616283335E-2</v>
      </c>
      <c r="AC236" s="2">
        <v>0.6972293427597176</v>
      </c>
      <c r="AD236" s="2">
        <v>-0.41994692148505719</v>
      </c>
    </row>
    <row r="237" spans="1:31" x14ac:dyDescent="0.2">
      <c r="A237" s="2">
        <v>236</v>
      </c>
      <c r="B237" s="2" t="s">
        <v>194</v>
      </c>
      <c r="C237" s="1" t="s">
        <v>256</v>
      </c>
      <c r="D237" s="2">
        <v>39.950000000000003</v>
      </c>
      <c r="E237" s="2">
        <v>-79.150000000000006</v>
      </c>
      <c r="F237" s="2" t="s">
        <v>17</v>
      </c>
      <c r="G237" s="2" t="s">
        <v>21</v>
      </c>
      <c r="H237" s="2" t="s">
        <v>41</v>
      </c>
      <c r="P237" s="2">
        <v>12.73</v>
      </c>
      <c r="AC237" s="2">
        <v>1.1048284036536553</v>
      </c>
    </row>
    <row r="238" spans="1:31" x14ac:dyDescent="0.2">
      <c r="A238" s="2">
        <v>237</v>
      </c>
      <c r="B238" s="2" t="s">
        <v>195</v>
      </c>
      <c r="C238" s="1" t="s">
        <v>278</v>
      </c>
      <c r="D238" s="2">
        <v>51.034009740917703</v>
      </c>
      <c r="E238" s="2">
        <v>4.0372767368554303</v>
      </c>
      <c r="F238" s="2" t="s">
        <v>34</v>
      </c>
      <c r="G238" s="2" t="s">
        <v>57</v>
      </c>
      <c r="H238" s="2" t="s">
        <v>41</v>
      </c>
      <c r="I238" s="2">
        <v>800</v>
      </c>
      <c r="P238" s="2">
        <v>74.97</v>
      </c>
      <c r="V238" s="2">
        <v>2.9030899869919438</v>
      </c>
      <c r="AC238" s="2">
        <v>1.8748875108461125</v>
      </c>
    </row>
    <row r="239" spans="1:31" x14ac:dyDescent="0.2">
      <c r="A239" s="2">
        <v>238</v>
      </c>
      <c r="B239" s="2" t="s">
        <v>88</v>
      </c>
      <c r="C239" s="1" t="s">
        <v>278</v>
      </c>
      <c r="D239" s="2">
        <v>51.034009740917703</v>
      </c>
      <c r="E239" s="2">
        <v>4.0372767368554303</v>
      </c>
      <c r="F239" s="2" t="s">
        <v>34</v>
      </c>
      <c r="G239" s="2" t="s">
        <v>57</v>
      </c>
      <c r="H239" s="2" t="s">
        <v>41</v>
      </c>
      <c r="I239" s="2">
        <v>800</v>
      </c>
      <c r="P239" s="2">
        <v>36.74</v>
      </c>
      <c r="V239" s="2">
        <v>2.9030899869919438</v>
      </c>
      <c r="AC239" s="2">
        <v>1.5651391519697895</v>
      </c>
    </row>
    <row r="240" spans="1:31" x14ac:dyDescent="0.2">
      <c r="A240" s="2">
        <v>239</v>
      </c>
      <c r="B240" s="2" t="s">
        <v>88</v>
      </c>
      <c r="C240" s="1" t="s">
        <v>278</v>
      </c>
      <c r="D240" s="2">
        <v>51.034009740917703</v>
      </c>
      <c r="E240" s="2">
        <v>4.0372767368554303</v>
      </c>
      <c r="F240" s="2" t="s">
        <v>34</v>
      </c>
      <c r="G240" s="2" t="s">
        <v>57</v>
      </c>
      <c r="H240" s="2" t="s">
        <v>41</v>
      </c>
      <c r="I240" s="2">
        <v>800</v>
      </c>
      <c r="P240" s="2">
        <v>56.01</v>
      </c>
      <c r="V240" s="2">
        <v>2.9030899869919438</v>
      </c>
      <c r="AC240" s="2">
        <v>1.7482655726687408</v>
      </c>
    </row>
    <row r="241" spans="1:30" x14ac:dyDescent="0.2">
      <c r="A241" s="2">
        <v>240</v>
      </c>
      <c r="B241" s="2" t="s">
        <v>88</v>
      </c>
      <c r="C241" s="1" t="s">
        <v>278</v>
      </c>
      <c r="D241" s="2">
        <v>51.034009740917703</v>
      </c>
      <c r="E241" s="2">
        <v>4.0372767368554303</v>
      </c>
      <c r="F241" s="2" t="s">
        <v>34</v>
      </c>
      <c r="G241" s="2" t="s">
        <v>57</v>
      </c>
      <c r="H241" s="2" t="s">
        <v>41</v>
      </c>
      <c r="I241" s="2">
        <v>800</v>
      </c>
      <c r="P241" s="2">
        <v>45.25</v>
      </c>
      <c r="V241" s="2">
        <v>2.9030899869919438</v>
      </c>
      <c r="AC241" s="2">
        <v>1.655618583541222</v>
      </c>
    </row>
    <row r="242" spans="1:30" x14ac:dyDescent="0.2">
      <c r="A242" s="2">
        <v>241</v>
      </c>
      <c r="B242" s="2" t="s">
        <v>88</v>
      </c>
      <c r="C242" s="1" t="s">
        <v>278</v>
      </c>
      <c r="D242" s="2">
        <v>51.034009740917703</v>
      </c>
      <c r="E242" s="2">
        <v>4.0372767368554303</v>
      </c>
      <c r="F242" s="2" t="s">
        <v>34</v>
      </c>
      <c r="G242" s="2" t="s">
        <v>57</v>
      </c>
      <c r="H242" s="2" t="s">
        <v>41</v>
      </c>
      <c r="I242" s="2">
        <v>800</v>
      </c>
      <c r="P242" s="2">
        <v>41.75</v>
      </c>
      <c r="V242" s="2">
        <v>2.9030899869919438</v>
      </c>
      <c r="AC242" s="2">
        <v>1.6206564798196208</v>
      </c>
    </row>
    <row r="243" spans="1:30" x14ac:dyDescent="0.2">
      <c r="A243" s="2">
        <v>242</v>
      </c>
      <c r="B243" s="2" t="s">
        <v>89</v>
      </c>
      <c r="C243" s="6" t="s">
        <v>308</v>
      </c>
      <c r="D243" s="2">
        <v>25.066666999999999</v>
      </c>
      <c r="E243" s="2">
        <v>116.5</v>
      </c>
      <c r="F243" s="2" t="s">
        <v>17</v>
      </c>
      <c r="G243" s="2" t="s">
        <v>18</v>
      </c>
      <c r="H243" s="2" t="s">
        <v>41</v>
      </c>
      <c r="I243" s="2">
        <v>1600</v>
      </c>
      <c r="J243" s="2">
        <v>20</v>
      </c>
      <c r="O243" s="2">
        <v>0.63</v>
      </c>
      <c r="P243" s="2">
        <v>14.2</v>
      </c>
      <c r="Q243" s="2">
        <v>0.26</v>
      </c>
      <c r="V243" s="2">
        <v>3.2041199826559246</v>
      </c>
      <c r="W243" s="2">
        <v>1.3010299956639813</v>
      </c>
      <c r="AB243" s="2">
        <v>-0.20065945054641829</v>
      </c>
      <c r="AC243" s="2">
        <v>1.1522883443830565</v>
      </c>
      <c r="AD243" s="2">
        <v>-0.58502665202918203</v>
      </c>
    </row>
    <row r="244" spans="1:30" x14ac:dyDescent="0.2">
      <c r="A244" s="2">
        <v>243</v>
      </c>
      <c r="B244" s="2" t="s">
        <v>196</v>
      </c>
      <c r="C244" s="1" t="s">
        <v>310</v>
      </c>
      <c r="D244" s="2">
        <v>21.516667000000002</v>
      </c>
      <c r="E244" s="2">
        <v>107.88333299999999</v>
      </c>
      <c r="F244" s="2" t="s">
        <v>17</v>
      </c>
      <c r="G244" s="2" t="s">
        <v>18</v>
      </c>
      <c r="H244" s="2" t="s">
        <v>206</v>
      </c>
      <c r="I244" s="2">
        <v>2738</v>
      </c>
      <c r="J244" s="2">
        <v>23.2</v>
      </c>
      <c r="P244" s="2">
        <v>45.37</v>
      </c>
      <c r="V244" s="2">
        <v>3.4374334437979712</v>
      </c>
      <c r="W244" s="2">
        <v>1.3654879848908996</v>
      </c>
      <c r="AC244" s="2">
        <v>1.6567687792660166</v>
      </c>
    </row>
    <row r="245" spans="1:30" x14ac:dyDescent="0.2">
      <c r="A245" s="2">
        <v>244</v>
      </c>
      <c r="B245" s="2" t="s">
        <v>90</v>
      </c>
      <c r="C245" s="1" t="s">
        <v>310</v>
      </c>
      <c r="D245" s="2">
        <v>21.516667000000002</v>
      </c>
      <c r="E245" s="2">
        <v>107.88333299999999</v>
      </c>
      <c r="F245" s="2" t="s">
        <v>17</v>
      </c>
      <c r="G245" s="2" t="s">
        <v>18</v>
      </c>
      <c r="H245" s="2" t="s">
        <v>206</v>
      </c>
      <c r="I245" s="2">
        <v>2738</v>
      </c>
      <c r="J245" s="2">
        <v>23.2</v>
      </c>
      <c r="P245" s="2">
        <v>34.54</v>
      </c>
      <c r="V245" s="2">
        <v>3.4374334437979712</v>
      </c>
      <c r="W245" s="2">
        <v>1.3654879848908996</v>
      </c>
      <c r="AC245" s="2">
        <v>1.53832233323144</v>
      </c>
    </row>
    <row r="246" spans="1:30" x14ac:dyDescent="0.2">
      <c r="A246" s="2">
        <v>245</v>
      </c>
      <c r="B246" s="2" t="s">
        <v>91</v>
      </c>
      <c r="C246" s="6" t="s">
        <v>304</v>
      </c>
      <c r="D246" s="2">
        <v>35.716667000000001</v>
      </c>
      <c r="E246" s="2">
        <v>107.640278</v>
      </c>
      <c r="F246" s="2" t="s">
        <v>34</v>
      </c>
      <c r="G246" s="2" t="s">
        <v>35</v>
      </c>
      <c r="H246" s="2" t="s">
        <v>19</v>
      </c>
      <c r="I246" s="2">
        <v>556</v>
      </c>
      <c r="J246" s="2">
        <v>8.3000000000000007</v>
      </c>
      <c r="O246" s="2">
        <v>0.94</v>
      </c>
      <c r="P246" s="2">
        <v>7.3</v>
      </c>
      <c r="Q246" s="2">
        <f t="shared" ref="Q246:Q251" si="8">4/(3.1415926*O246*O246*P246)</f>
        <v>0.19739291417648355</v>
      </c>
      <c r="V246" s="2">
        <v>2.7450747915820575</v>
      </c>
      <c r="W246" s="2">
        <v>0.91907809237607396</v>
      </c>
      <c r="AB246" s="2">
        <v>-2.6872146400301365E-2</v>
      </c>
      <c r="AC246" s="2">
        <v>0.86332286012045589</v>
      </c>
      <c r="AD246" s="2">
        <v>-0.70466844127775941</v>
      </c>
    </row>
    <row r="247" spans="1:30" x14ac:dyDescent="0.2">
      <c r="A247" s="2">
        <v>246</v>
      </c>
      <c r="B247" s="2" t="s">
        <v>92</v>
      </c>
      <c r="C247" s="6" t="s">
        <v>304</v>
      </c>
      <c r="D247" s="2">
        <v>35.716667000000001</v>
      </c>
      <c r="E247" s="2">
        <v>107.640278</v>
      </c>
      <c r="F247" s="2" t="s">
        <v>34</v>
      </c>
      <c r="G247" s="2" t="s">
        <v>35</v>
      </c>
      <c r="H247" s="2" t="s">
        <v>19</v>
      </c>
      <c r="I247" s="2">
        <v>556</v>
      </c>
      <c r="J247" s="2">
        <v>8.3000000000000007</v>
      </c>
      <c r="O247" s="2">
        <v>0.77</v>
      </c>
      <c r="P247" s="2">
        <v>7.4</v>
      </c>
      <c r="Q247" s="2">
        <f t="shared" si="8"/>
        <v>0.29019969787856487</v>
      </c>
      <c r="V247" s="2">
        <v>2.7450747915820575</v>
      </c>
      <c r="W247" s="2">
        <v>0.91907809237607396</v>
      </c>
      <c r="AB247" s="2">
        <v>-0.11350927482751812</v>
      </c>
      <c r="AC247" s="2">
        <v>0.86923171973097624</v>
      </c>
      <c r="AD247" s="2">
        <v>-0.5373030440338461</v>
      </c>
    </row>
    <row r="248" spans="1:30" x14ac:dyDescent="0.2">
      <c r="A248" s="2">
        <v>247</v>
      </c>
      <c r="B248" s="2" t="s">
        <v>92</v>
      </c>
      <c r="C248" s="6" t="s">
        <v>304</v>
      </c>
      <c r="D248" s="2">
        <v>35.716667000000001</v>
      </c>
      <c r="E248" s="2">
        <v>107.640278</v>
      </c>
      <c r="F248" s="2" t="s">
        <v>34</v>
      </c>
      <c r="G248" s="2" t="s">
        <v>35</v>
      </c>
      <c r="H248" s="2" t="s">
        <v>19</v>
      </c>
      <c r="I248" s="2">
        <v>556</v>
      </c>
      <c r="J248" s="2">
        <v>8.3000000000000007</v>
      </c>
      <c r="O248" s="2">
        <v>0.61</v>
      </c>
      <c r="P248" s="2">
        <v>7.8000000000000007</v>
      </c>
      <c r="Q248" s="2">
        <f t="shared" si="8"/>
        <v>0.43868809957837634</v>
      </c>
      <c r="V248" s="2">
        <v>2.7450747915820575</v>
      </c>
      <c r="W248" s="2">
        <v>0.91907809237607396</v>
      </c>
      <c r="AB248" s="2">
        <v>-0.21467016498923297</v>
      </c>
      <c r="AC248" s="2">
        <v>0.89209460269048046</v>
      </c>
      <c r="AD248" s="2">
        <v>-0.35784414666992076</v>
      </c>
    </row>
    <row r="249" spans="1:30" x14ac:dyDescent="0.2">
      <c r="A249" s="2">
        <v>248</v>
      </c>
      <c r="B249" s="2" t="s">
        <v>92</v>
      </c>
      <c r="C249" s="6" t="s">
        <v>304</v>
      </c>
      <c r="D249" s="2">
        <v>35.716667000000001</v>
      </c>
      <c r="E249" s="2">
        <v>107.640278</v>
      </c>
      <c r="F249" s="2" t="s">
        <v>34</v>
      </c>
      <c r="G249" s="2" t="s">
        <v>35</v>
      </c>
      <c r="H249" s="2" t="s">
        <v>19</v>
      </c>
      <c r="I249" s="2">
        <v>556</v>
      </c>
      <c r="J249" s="2">
        <v>8.3000000000000007</v>
      </c>
      <c r="O249" s="2">
        <v>0.60199999999999998</v>
      </c>
      <c r="P249" s="2">
        <v>8.1000000000000014</v>
      </c>
      <c r="Q249" s="2">
        <f t="shared" si="8"/>
        <v>0.43374264614250435</v>
      </c>
      <c r="V249" s="2">
        <v>2.7450747915820575</v>
      </c>
      <c r="W249" s="2">
        <v>0.91907809237607396</v>
      </c>
      <c r="AB249" s="2">
        <v>-0.22040350874217546</v>
      </c>
      <c r="AC249" s="2">
        <v>0.90848501887864985</v>
      </c>
      <c r="AD249" s="2">
        <v>-0.36276787535220512</v>
      </c>
    </row>
    <row r="250" spans="1:30" x14ac:dyDescent="0.2">
      <c r="A250" s="2">
        <v>249</v>
      </c>
      <c r="B250" s="2" t="s">
        <v>91</v>
      </c>
      <c r="C250" s="6" t="s">
        <v>304</v>
      </c>
      <c r="D250" s="2">
        <v>35.716667000000001</v>
      </c>
      <c r="E250" s="2">
        <v>107.640278</v>
      </c>
      <c r="F250" s="2" t="s">
        <v>34</v>
      </c>
      <c r="G250" s="2" t="s">
        <v>35</v>
      </c>
      <c r="H250" s="2" t="s">
        <v>19</v>
      </c>
      <c r="I250" s="2">
        <v>556</v>
      </c>
      <c r="J250" s="2">
        <v>8.3000000000000007</v>
      </c>
      <c r="O250" s="2">
        <v>0.57899999999999996</v>
      </c>
      <c r="P250" s="2">
        <v>8.4</v>
      </c>
      <c r="Q250" s="2">
        <f t="shared" si="8"/>
        <v>0.45214081470824191</v>
      </c>
      <c r="V250" s="2">
        <v>2.7450747915820575</v>
      </c>
      <c r="W250" s="2">
        <v>0.91907809237607396</v>
      </c>
      <c r="AB250" s="2">
        <v>-0.23732143627256383</v>
      </c>
      <c r="AC250" s="2">
        <v>0.9242792860618817</v>
      </c>
      <c r="AD250" s="2">
        <v>-0.34472628747466028</v>
      </c>
    </row>
    <row r="251" spans="1:30" x14ac:dyDescent="0.2">
      <c r="A251" s="2">
        <v>250</v>
      </c>
      <c r="B251" s="2" t="s">
        <v>92</v>
      </c>
      <c r="C251" s="6" t="s">
        <v>304</v>
      </c>
      <c r="D251" s="2">
        <v>35.716667000000001</v>
      </c>
      <c r="E251" s="2">
        <v>107.640278</v>
      </c>
      <c r="F251" s="2" t="s">
        <v>34</v>
      </c>
      <c r="G251" s="2" t="s">
        <v>35</v>
      </c>
      <c r="H251" s="2" t="s">
        <v>19</v>
      </c>
      <c r="I251" s="2">
        <v>556</v>
      </c>
      <c r="J251" s="2">
        <v>8.3000000000000007</v>
      </c>
      <c r="O251" s="2">
        <v>0.54800000000000004</v>
      </c>
      <c r="P251" s="2">
        <v>8.6</v>
      </c>
      <c r="Q251" s="2">
        <f t="shared" si="8"/>
        <v>0.49300413040920388</v>
      </c>
      <c r="V251" s="2">
        <v>2.7450747915820575</v>
      </c>
      <c r="W251" s="2">
        <v>0.91907809237607396</v>
      </c>
      <c r="AB251" s="2">
        <v>-0.26121944151563081</v>
      </c>
      <c r="AC251" s="2">
        <v>0.93449845124356767</v>
      </c>
      <c r="AD251" s="2">
        <v>-0.30714944217021239</v>
      </c>
    </row>
    <row r="252" spans="1:30" x14ac:dyDescent="0.2">
      <c r="A252" s="2">
        <v>251</v>
      </c>
      <c r="B252" s="2" t="s">
        <v>197</v>
      </c>
      <c r="C252" s="1" t="s">
        <v>309</v>
      </c>
      <c r="D252" s="2">
        <v>24.466667000000001</v>
      </c>
      <c r="E252" s="2">
        <v>110.216667</v>
      </c>
      <c r="F252" s="2" t="s">
        <v>17</v>
      </c>
      <c r="G252" s="2" t="s">
        <v>18</v>
      </c>
      <c r="H252" s="2" t="s">
        <v>19</v>
      </c>
      <c r="I252" s="2">
        <v>1949</v>
      </c>
      <c r="J252" s="2">
        <v>17.8</v>
      </c>
      <c r="L252" s="2">
        <v>1.5</v>
      </c>
      <c r="P252" s="2">
        <v>2.25</v>
      </c>
      <c r="V252" s="2">
        <v>3.2898118391176214</v>
      </c>
      <c r="W252" s="2">
        <v>1.2504200023088941</v>
      </c>
      <c r="Y252" s="2">
        <v>0.17609125905568124</v>
      </c>
      <c r="AC252" s="2">
        <v>0.35218251811136247</v>
      </c>
    </row>
    <row r="253" spans="1:30" x14ac:dyDescent="0.2">
      <c r="A253" s="2">
        <v>252</v>
      </c>
      <c r="B253" s="2" t="s">
        <v>93</v>
      </c>
      <c r="C253" s="1" t="s">
        <v>309</v>
      </c>
      <c r="D253" s="2">
        <v>24.466667000000001</v>
      </c>
      <c r="E253" s="2">
        <v>110.216667</v>
      </c>
      <c r="F253" s="2" t="s">
        <v>17</v>
      </c>
      <c r="G253" s="2" t="s">
        <v>18</v>
      </c>
      <c r="H253" s="2" t="s">
        <v>19</v>
      </c>
      <c r="I253" s="2">
        <v>1949</v>
      </c>
      <c r="J253" s="2">
        <v>17.8</v>
      </c>
      <c r="L253" s="2">
        <v>2.4</v>
      </c>
      <c r="P253" s="2">
        <v>2.48</v>
      </c>
      <c r="V253" s="2">
        <v>3.2898118391176214</v>
      </c>
      <c r="W253" s="2">
        <v>1.2504200023088941</v>
      </c>
      <c r="Y253" s="2">
        <v>0.38021124171160603</v>
      </c>
      <c r="AC253" s="2">
        <v>0.39445168082621629</v>
      </c>
    </row>
    <row r="254" spans="1:30" x14ac:dyDescent="0.2">
      <c r="A254" s="2">
        <v>253</v>
      </c>
      <c r="B254" s="2" t="s">
        <v>93</v>
      </c>
      <c r="C254" s="1" t="s">
        <v>309</v>
      </c>
      <c r="D254" s="2">
        <v>24.466667000000001</v>
      </c>
      <c r="E254" s="2">
        <v>110.216667</v>
      </c>
      <c r="F254" s="2" t="s">
        <v>17</v>
      </c>
      <c r="G254" s="2" t="s">
        <v>18</v>
      </c>
      <c r="H254" s="2" t="s">
        <v>19</v>
      </c>
      <c r="I254" s="2">
        <v>1949</v>
      </c>
      <c r="J254" s="2">
        <v>17.8</v>
      </c>
      <c r="L254" s="2">
        <v>1.37</v>
      </c>
      <c r="P254" s="2">
        <v>1.56</v>
      </c>
      <c r="V254" s="2">
        <v>3.2898118391176214</v>
      </c>
      <c r="W254" s="2">
        <v>1.2504200023088941</v>
      </c>
      <c r="Y254" s="2">
        <v>0.13672056715640679</v>
      </c>
      <c r="AC254" s="2">
        <v>0.19312459835446161</v>
      </c>
    </row>
    <row r="255" spans="1:30" x14ac:dyDescent="0.2">
      <c r="A255" s="2">
        <v>254</v>
      </c>
      <c r="B255" s="2" t="s">
        <v>93</v>
      </c>
      <c r="C255" s="1" t="s">
        <v>309</v>
      </c>
      <c r="D255" s="2">
        <v>24.466667000000001</v>
      </c>
      <c r="E255" s="2">
        <v>110.216667</v>
      </c>
      <c r="F255" s="2" t="s">
        <v>17</v>
      </c>
      <c r="G255" s="2" t="s">
        <v>18</v>
      </c>
      <c r="H255" s="2" t="s">
        <v>19</v>
      </c>
      <c r="I255" s="2">
        <v>1949</v>
      </c>
      <c r="J255" s="2">
        <v>17.8</v>
      </c>
      <c r="L255" s="2">
        <v>3.2</v>
      </c>
      <c r="P255" s="2">
        <v>1.39</v>
      </c>
      <c r="V255" s="2">
        <v>3.2898118391176214</v>
      </c>
      <c r="W255" s="2">
        <v>1.2504200023088941</v>
      </c>
      <c r="Y255" s="2">
        <v>0.50514997831990605</v>
      </c>
      <c r="AC255" s="2">
        <v>0.14301480025409505</v>
      </c>
    </row>
    <row r="256" spans="1:30" x14ac:dyDescent="0.2">
      <c r="A256" s="2">
        <v>255</v>
      </c>
      <c r="B256" s="2" t="s">
        <v>198</v>
      </c>
      <c r="C256" s="1" t="s">
        <v>305</v>
      </c>
      <c r="D256" s="2">
        <v>26.316666999999999</v>
      </c>
      <c r="E256" s="2">
        <v>117.6</v>
      </c>
      <c r="F256" s="2" t="s">
        <v>17</v>
      </c>
      <c r="G256" s="2" t="s">
        <v>18</v>
      </c>
      <c r="H256" s="2" t="s">
        <v>19</v>
      </c>
      <c r="I256" s="2">
        <v>1749</v>
      </c>
      <c r="J256" s="2">
        <v>19.12</v>
      </c>
      <c r="L256" s="2">
        <v>1.1200000000000001</v>
      </c>
      <c r="M256" s="2">
        <v>450</v>
      </c>
      <c r="N256" s="2">
        <f>L256/M256*1000</f>
        <v>2.4888888888888889</v>
      </c>
      <c r="P256" s="2">
        <v>21.1</v>
      </c>
      <c r="V256" s="2">
        <v>3.2427898094786767</v>
      </c>
      <c r="W256" s="2">
        <v>1.2814878879400813</v>
      </c>
      <c r="Y256" s="2">
        <v>4.9218022670181653E-2</v>
      </c>
      <c r="Z256" s="2">
        <v>2.6532125137753435</v>
      </c>
      <c r="AA256" s="2">
        <v>0.39600550889483793</v>
      </c>
      <c r="AC256" s="2">
        <v>1.3242824552976926</v>
      </c>
    </row>
    <row r="257" spans="1:31" x14ac:dyDescent="0.2">
      <c r="A257" s="2">
        <v>256</v>
      </c>
      <c r="B257" s="2" t="s">
        <v>126</v>
      </c>
      <c r="C257" s="1" t="s">
        <v>303</v>
      </c>
      <c r="D257" s="2">
        <v>27.55</v>
      </c>
      <c r="E257" s="2">
        <v>117.45</v>
      </c>
      <c r="F257" s="2" t="s">
        <v>17</v>
      </c>
      <c r="G257" s="2" t="s">
        <v>18</v>
      </c>
      <c r="H257" s="2" t="s">
        <v>19</v>
      </c>
      <c r="I257" s="2">
        <v>2000</v>
      </c>
      <c r="J257" s="2">
        <v>18</v>
      </c>
      <c r="P257" s="2">
        <v>5.99</v>
      </c>
      <c r="V257" s="2">
        <v>3.3010299956639813</v>
      </c>
      <c r="W257" s="2">
        <v>1.255272505103306</v>
      </c>
      <c r="AC257" s="2">
        <v>0.77742682238931138</v>
      </c>
    </row>
    <row r="258" spans="1:31" x14ac:dyDescent="0.2">
      <c r="A258" s="2">
        <v>257</v>
      </c>
      <c r="B258" s="2" t="s">
        <v>94</v>
      </c>
      <c r="C258" s="1" t="s">
        <v>303</v>
      </c>
      <c r="D258" s="2">
        <v>27.55</v>
      </c>
      <c r="E258" s="2">
        <v>117.45</v>
      </c>
      <c r="F258" s="2" t="s">
        <v>17</v>
      </c>
      <c r="G258" s="2" t="s">
        <v>18</v>
      </c>
      <c r="H258" s="2" t="s">
        <v>19</v>
      </c>
      <c r="I258" s="2">
        <v>2000</v>
      </c>
      <c r="J258" s="2">
        <v>16</v>
      </c>
      <c r="P258" s="2">
        <v>8.26</v>
      </c>
      <c r="V258" s="2">
        <v>3.3010299956639813</v>
      </c>
      <c r="W258" s="2">
        <v>1.2041199826559248</v>
      </c>
      <c r="AC258" s="2">
        <v>0.91698004732038219</v>
      </c>
    </row>
    <row r="259" spans="1:31" x14ac:dyDescent="0.2">
      <c r="A259" s="2">
        <v>258</v>
      </c>
      <c r="B259" s="2" t="s">
        <v>94</v>
      </c>
      <c r="C259" s="1" t="s">
        <v>303</v>
      </c>
      <c r="D259" s="2">
        <v>27.55</v>
      </c>
      <c r="E259" s="2">
        <v>117.45</v>
      </c>
      <c r="F259" s="2" t="s">
        <v>17</v>
      </c>
      <c r="G259" s="2" t="s">
        <v>39</v>
      </c>
      <c r="H259" s="2" t="s">
        <v>19</v>
      </c>
      <c r="P259" s="2">
        <v>11.88</v>
      </c>
      <c r="AC259" s="2">
        <v>1.0748164406451748</v>
      </c>
    </row>
    <row r="260" spans="1:31" x14ac:dyDescent="0.2">
      <c r="A260" s="2">
        <v>259</v>
      </c>
      <c r="B260" s="2" t="s">
        <v>94</v>
      </c>
      <c r="C260" s="1" t="s">
        <v>303</v>
      </c>
      <c r="D260" s="2">
        <v>27.55</v>
      </c>
      <c r="E260" s="2">
        <v>117.45</v>
      </c>
      <c r="F260" s="2" t="s">
        <v>34</v>
      </c>
      <c r="G260" s="2" t="s">
        <v>121</v>
      </c>
      <c r="H260" s="2" t="s">
        <v>19</v>
      </c>
      <c r="P260" s="2">
        <v>18.27</v>
      </c>
      <c r="AC260" s="2">
        <v>1.2617385473525378</v>
      </c>
    </row>
    <row r="261" spans="1:31" x14ac:dyDescent="0.2">
      <c r="A261" s="2">
        <v>260</v>
      </c>
      <c r="B261" s="2" t="s">
        <v>199</v>
      </c>
      <c r="C261" s="1" t="s">
        <v>240</v>
      </c>
      <c r="D261" s="2" t="s">
        <v>96</v>
      </c>
      <c r="E261" s="2" t="s">
        <v>97</v>
      </c>
      <c r="F261" s="2" t="s">
        <v>34</v>
      </c>
      <c r="G261" s="2" t="s">
        <v>46</v>
      </c>
      <c r="H261" s="2" t="s">
        <v>19</v>
      </c>
      <c r="K261" s="2">
        <v>4.78</v>
      </c>
      <c r="L261" s="2">
        <v>0.34</v>
      </c>
      <c r="O261" s="2">
        <v>0.23</v>
      </c>
      <c r="P261" s="2">
        <v>76.569999999999993</v>
      </c>
      <c r="Q261" s="2">
        <v>0.31</v>
      </c>
      <c r="X261" s="2">
        <v>0.67942789661211889</v>
      </c>
      <c r="Y261" s="2">
        <v>-0.46852108295774486</v>
      </c>
      <c r="AB261" s="2">
        <v>-0.63827216398240705</v>
      </c>
      <c r="AC261" s="2">
        <v>1.8840586470939384</v>
      </c>
      <c r="AD261" s="2">
        <v>-0.50863830616572736</v>
      </c>
    </row>
    <row r="262" spans="1:31" x14ac:dyDescent="0.2">
      <c r="A262" s="2">
        <v>261</v>
      </c>
      <c r="B262" s="2" t="s">
        <v>95</v>
      </c>
      <c r="C262" s="1" t="s">
        <v>240</v>
      </c>
      <c r="D262" s="2" t="s">
        <v>98</v>
      </c>
      <c r="E262" s="2" t="s">
        <v>99</v>
      </c>
      <c r="F262" s="2" t="s">
        <v>34</v>
      </c>
      <c r="G262" s="2" t="s">
        <v>46</v>
      </c>
      <c r="H262" s="2" t="s">
        <v>19</v>
      </c>
      <c r="K262" s="2">
        <v>4.7</v>
      </c>
      <c r="L262" s="2">
        <v>0.33</v>
      </c>
      <c r="O262" s="2">
        <v>0.25</v>
      </c>
      <c r="P262" s="2">
        <v>75.290000000000006</v>
      </c>
      <c r="Q262" s="2">
        <v>0.27</v>
      </c>
      <c r="X262" s="2">
        <v>0.67209785793571752</v>
      </c>
      <c r="Y262" s="2">
        <v>-0.48148606012211248</v>
      </c>
      <c r="AB262" s="2">
        <v>-0.6020599913279624</v>
      </c>
      <c r="AC262" s="2">
        <v>1.8767372971406646</v>
      </c>
      <c r="AD262" s="2">
        <v>-0.56863623584101264</v>
      </c>
    </row>
    <row r="263" spans="1:31" x14ac:dyDescent="0.2">
      <c r="A263" s="2">
        <v>262</v>
      </c>
      <c r="B263" s="2" t="s">
        <v>95</v>
      </c>
      <c r="C263" s="1" t="s">
        <v>240</v>
      </c>
      <c r="D263" s="2" t="s">
        <v>100</v>
      </c>
      <c r="E263" s="2" t="s">
        <v>97</v>
      </c>
      <c r="F263" s="2" t="s">
        <v>34</v>
      </c>
      <c r="G263" s="2" t="s">
        <v>46</v>
      </c>
      <c r="H263" s="2" t="s">
        <v>19</v>
      </c>
      <c r="K263" s="2">
        <v>4.68</v>
      </c>
      <c r="L263" s="2">
        <v>0.41</v>
      </c>
      <c r="O263" s="2">
        <v>0.27</v>
      </c>
      <c r="P263" s="2">
        <v>61.94</v>
      </c>
      <c r="Q263" s="2">
        <v>0.3</v>
      </c>
      <c r="X263" s="2">
        <v>0.67024585307412399</v>
      </c>
      <c r="Y263" s="2">
        <v>-0.38721614328026455</v>
      </c>
      <c r="AB263" s="2">
        <v>-0.56863623584101264</v>
      </c>
      <c r="AC263" s="2">
        <v>1.791971201020768</v>
      </c>
      <c r="AD263" s="2">
        <v>-0.52287874528033762</v>
      </c>
    </row>
    <row r="264" spans="1:31" x14ac:dyDescent="0.2">
      <c r="A264" s="2">
        <v>263</v>
      </c>
      <c r="B264" s="2" t="s">
        <v>95</v>
      </c>
      <c r="C264" s="1" t="s">
        <v>240</v>
      </c>
      <c r="D264" s="2" t="s">
        <v>101</v>
      </c>
      <c r="E264" s="2" t="s">
        <v>102</v>
      </c>
      <c r="F264" s="2" t="s">
        <v>34</v>
      </c>
      <c r="G264" s="2" t="s">
        <v>46</v>
      </c>
      <c r="H264" s="2" t="s">
        <v>19</v>
      </c>
      <c r="K264" s="2">
        <v>4.7699999999999996</v>
      </c>
      <c r="L264" s="2">
        <v>0.26</v>
      </c>
      <c r="O264" s="2">
        <v>0.26</v>
      </c>
      <c r="P264" s="2">
        <v>75.05</v>
      </c>
      <c r="Q264" s="2">
        <v>0.26</v>
      </c>
      <c r="X264" s="2">
        <v>0.67851837904011392</v>
      </c>
      <c r="Y264" s="2">
        <v>-0.58502665202918203</v>
      </c>
      <c r="AB264" s="2">
        <v>-0.58502665202918203</v>
      </c>
      <c r="AC264" s="2">
        <v>1.8753506965792892</v>
      </c>
      <c r="AD264" s="2">
        <v>-0.58502665202918203</v>
      </c>
    </row>
    <row r="265" spans="1:31" x14ac:dyDescent="0.2">
      <c r="A265" s="2">
        <v>264</v>
      </c>
      <c r="B265" s="2" t="s">
        <v>95</v>
      </c>
      <c r="C265" s="1" t="s">
        <v>240</v>
      </c>
      <c r="D265" s="2" t="s">
        <v>103</v>
      </c>
      <c r="E265" s="2" t="s">
        <v>104</v>
      </c>
      <c r="F265" s="2" t="s">
        <v>34</v>
      </c>
      <c r="G265" s="2" t="s">
        <v>46</v>
      </c>
      <c r="H265" s="2" t="s">
        <v>19</v>
      </c>
      <c r="K265" s="2">
        <v>4.57</v>
      </c>
      <c r="L265" s="2">
        <v>0.52</v>
      </c>
      <c r="O265" s="2">
        <v>0.25</v>
      </c>
      <c r="P265" s="2">
        <v>70.83</v>
      </c>
      <c r="Q265" s="2">
        <v>0.31</v>
      </c>
      <c r="X265" s="2">
        <v>0.6599162000698503</v>
      </c>
      <c r="Y265" s="2">
        <v>-0.28399665636520083</v>
      </c>
      <c r="AB265" s="2">
        <v>-0.6020599913279624</v>
      </c>
      <c r="AC265" s="2">
        <v>1.8502172417983895</v>
      </c>
      <c r="AD265" s="2">
        <v>-0.50863830616572736</v>
      </c>
    </row>
    <row r="266" spans="1:31" x14ac:dyDescent="0.2">
      <c r="A266" s="2">
        <v>265</v>
      </c>
      <c r="B266" s="2" t="s">
        <v>95</v>
      </c>
      <c r="C266" s="1" t="s">
        <v>240</v>
      </c>
      <c r="D266" s="2" t="s">
        <v>105</v>
      </c>
      <c r="E266" s="2" t="s">
        <v>106</v>
      </c>
      <c r="F266" s="2" t="s">
        <v>34</v>
      </c>
      <c r="G266" s="2" t="s">
        <v>46</v>
      </c>
      <c r="H266" s="2" t="s">
        <v>19</v>
      </c>
      <c r="K266" s="2">
        <v>4.67</v>
      </c>
      <c r="L266" s="2">
        <v>0.26</v>
      </c>
      <c r="O266" s="2">
        <v>0.24</v>
      </c>
      <c r="P266" s="2">
        <v>67.319999999999993</v>
      </c>
      <c r="Q266" s="2">
        <v>0.35</v>
      </c>
      <c r="X266" s="2">
        <v>0.66931688056611216</v>
      </c>
      <c r="Y266" s="2">
        <v>-0.58502665202918203</v>
      </c>
      <c r="AB266" s="2">
        <v>-0.61978875828839397</v>
      </c>
      <c r="AC266" s="2">
        <v>1.8281441073037863</v>
      </c>
      <c r="AD266" s="2">
        <v>-0.45593195564972439</v>
      </c>
    </row>
    <row r="267" spans="1:31" x14ac:dyDescent="0.2">
      <c r="A267" s="2">
        <v>266</v>
      </c>
      <c r="B267" s="2" t="s">
        <v>95</v>
      </c>
      <c r="C267" s="1" t="s">
        <v>240</v>
      </c>
      <c r="D267" s="2" t="s">
        <v>107</v>
      </c>
      <c r="E267" s="2" t="s">
        <v>108</v>
      </c>
      <c r="F267" s="2" t="s">
        <v>34</v>
      </c>
      <c r="G267" s="2" t="s">
        <v>46</v>
      </c>
      <c r="H267" s="2" t="s">
        <v>19</v>
      </c>
      <c r="K267" s="2">
        <v>4.83</v>
      </c>
      <c r="L267" s="2">
        <v>0.22</v>
      </c>
      <c r="O267" s="2">
        <v>0.21</v>
      </c>
      <c r="P267" s="2">
        <v>96.84</v>
      </c>
      <c r="Q267" s="2">
        <v>0.32</v>
      </c>
      <c r="X267" s="2">
        <v>0.68394713075151214</v>
      </c>
      <c r="Y267" s="2">
        <v>-0.65757731917779372</v>
      </c>
      <c r="AB267" s="2">
        <v>-0.6777807052660807</v>
      </c>
      <c r="AC267" s="2">
        <v>1.9860547807696953</v>
      </c>
      <c r="AD267" s="2">
        <v>-0.49485002168009401</v>
      </c>
    </row>
    <row r="268" spans="1:31" x14ac:dyDescent="0.2">
      <c r="A268" s="2">
        <v>267</v>
      </c>
      <c r="B268" s="2" t="s">
        <v>95</v>
      </c>
      <c r="C268" s="1" t="s">
        <v>240</v>
      </c>
      <c r="D268" s="2" t="s">
        <v>109</v>
      </c>
      <c r="E268" s="2" t="s">
        <v>110</v>
      </c>
      <c r="F268" s="2" t="s">
        <v>34</v>
      </c>
      <c r="G268" s="2" t="s">
        <v>46</v>
      </c>
      <c r="H268" s="2" t="s">
        <v>19</v>
      </c>
      <c r="K268" s="2">
        <v>4.74</v>
      </c>
      <c r="L268" s="2">
        <v>0.28000000000000003</v>
      </c>
      <c r="O268" s="2">
        <v>0.22</v>
      </c>
      <c r="P268" s="2">
        <v>125.67</v>
      </c>
      <c r="Q268" s="2">
        <v>0.23</v>
      </c>
      <c r="X268" s="2">
        <v>0.67577834167408513</v>
      </c>
      <c r="Y268" s="2">
        <v>-0.55284196865778079</v>
      </c>
      <c r="AB268" s="2">
        <v>-0.65757731917779372</v>
      </c>
      <c r="AC268" s="2">
        <v>2.0992316150808819</v>
      </c>
      <c r="AD268" s="2">
        <v>-0.63827216398240705</v>
      </c>
    </row>
    <row r="269" spans="1:31" x14ac:dyDescent="0.2">
      <c r="A269" s="2">
        <v>268</v>
      </c>
      <c r="B269" s="2" t="s">
        <v>200</v>
      </c>
      <c r="C269" s="1" t="s">
        <v>233</v>
      </c>
      <c r="D269" s="2">
        <v>47.716667000000001</v>
      </c>
      <c r="E269" s="2">
        <v>8.4166670000000003</v>
      </c>
      <c r="F269" s="2" t="s">
        <v>34</v>
      </c>
      <c r="G269" s="2" t="s">
        <v>35</v>
      </c>
      <c r="H269" s="2" t="s">
        <v>41</v>
      </c>
      <c r="O269" s="2">
        <f>SQRT(4/(Q269*P269*3.1415926))</f>
        <v>0.18155350022943723</v>
      </c>
      <c r="P269" s="2">
        <v>103.56</v>
      </c>
      <c r="Q269" s="2">
        <v>0.373</v>
      </c>
      <c r="AB269" s="2">
        <v>-0.74099537376471414</v>
      </c>
      <c r="AC269" s="2">
        <v>2.0151920417628344</v>
      </c>
      <c r="AD269" s="2">
        <v>-0.42829116819131241</v>
      </c>
    </row>
    <row r="270" spans="1:31" x14ac:dyDescent="0.2">
      <c r="A270" s="2">
        <v>269</v>
      </c>
      <c r="B270" s="2" t="s">
        <v>111</v>
      </c>
      <c r="C270" s="1" t="s">
        <v>233</v>
      </c>
      <c r="D270" s="2">
        <v>46.833333000000003</v>
      </c>
      <c r="E270" s="2">
        <v>8.8166670000000007</v>
      </c>
      <c r="F270" s="2" t="s">
        <v>34</v>
      </c>
      <c r="G270" s="2" t="s">
        <v>35</v>
      </c>
      <c r="H270" s="2" t="s">
        <v>41</v>
      </c>
      <c r="O270" s="2">
        <f>SQRT(4/(Q270*P270*3.1415926))</f>
        <v>0.17337166202038945</v>
      </c>
      <c r="P270" s="2">
        <v>110.6</v>
      </c>
      <c r="Q270" s="2">
        <v>0.38300000000000001</v>
      </c>
      <c r="AB270" s="2">
        <v>-0.76102188744760413</v>
      </c>
      <c r="AC270" s="2">
        <v>2.0437551269686796</v>
      </c>
      <c r="AD270" s="2">
        <v>-0.41680122603137726</v>
      </c>
    </row>
    <row r="271" spans="1:31" x14ac:dyDescent="0.2">
      <c r="A271" s="2">
        <v>270</v>
      </c>
      <c r="B271" s="2" t="s">
        <v>201</v>
      </c>
      <c r="C271" s="1" t="s">
        <v>236</v>
      </c>
      <c r="D271" s="2">
        <v>21.7409890265691</v>
      </c>
      <c r="E271" s="2">
        <v>100.54259156192001</v>
      </c>
      <c r="F271" s="2" t="s">
        <v>17</v>
      </c>
      <c r="G271" s="2" t="s">
        <v>18</v>
      </c>
      <c r="H271" s="2" t="s">
        <v>19</v>
      </c>
      <c r="K271" s="2">
        <v>4.41</v>
      </c>
      <c r="L271" s="2">
        <v>1.99</v>
      </c>
      <c r="M271" s="2">
        <v>350</v>
      </c>
      <c r="N271" s="2">
        <f>L271/M271*1000</f>
        <v>5.6857142857142851</v>
      </c>
      <c r="Q271" s="2">
        <v>0.36699999999999999</v>
      </c>
      <c r="R271" s="2">
        <v>9.9</v>
      </c>
      <c r="X271" s="2">
        <v>0.6444385894678385</v>
      </c>
      <c r="Y271" s="2">
        <v>0.29885307640970665</v>
      </c>
      <c r="Z271" s="2">
        <v>2.5440680443502757</v>
      </c>
      <c r="AA271" s="2">
        <v>0.75478503205943093</v>
      </c>
      <c r="AD271" s="2">
        <v>-0.43533393574791068</v>
      </c>
      <c r="AE271" s="2">
        <v>0.9956351945975499</v>
      </c>
    </row>
    <row r="272" spans="1:31" x14ac:dyDescent="0.2">
      <c r="A272" s="2">
        <v>271</v>
      </c>
      <c r="B272" s="2" t="s">
        <v>112</v>
      </c>
      <c r="C272" s="1" t="s">
        <v>236</v>
      </c>
      <c r="D272" s="2">
        <v>21.7409890265691</v>
      </c>
      <c r="E272" s="2">
        <v>100.54259156192001</v>
      </c>
      <c r="F272" s="2" t="s">
        <v>17</v>
      </c>
      <c r="G272" s="2" t="s">
        <v>18</v>
      </c>
      <c r="H272" s="2" t="s">
        <v>19</v>
      </c>
      <c r="K272" s="2">
        <v>4.42</v>
      </c>
      <c r="L272" s="2">
        <v>1.6</v>
      </c>
      <c r="M272" s="2">
        <v>220</v>
      </c>
      <c r="N272" s="2">
        <f>L272/M272*1000</f>
        <v>7.2727272727272725</v>
      </c>
      <c r="Q272" s="2">
        <v>0.36199999999999999</v>
      </c>
      <c r="R272" s="2">
        <v>11.3</v>
      </c>
      <c r="X272" s="2">
        <v>0.64542226934909186</v>
      </c>
      <c r="Y272" s="2">
        <v>0.20411998265592479</v>
      </c>
      <c r="Z272" s="2">
        <v>2.3424226808222062</v>
      </c>
      <c r="AA272" s="2">
        <v>0.86169730183371851</v>
      </c>
      <c r="AD272" s="2">
        <v>-0.44129142946683431</v>
      </c>
      <c r="AE272" s="2">
        <v>1.0530784434834197</v>
      </c>
    </row>
    <row r="273" spans="1:33" x14ac:dyDescent="0.2">
      <c r="A273" s="2">
        <v>272</v>
      </c>
      <c r="B273" s="2" t="s">
        <v>113</v>
      </c>
      <c r="C273" s="3" t="s">
        <v>211</v>
      </c>
      <c r="D273" s="2">
        <v>6.733333</v>
      </c>
      <c r="E273" s="2">
        <v>-1.3833329999999999</v>
      </c>
      <c r="F273" s="2" t="s">
        <v>17</v>
      </c>
      <c r="G273" s="2" t="s">
        <v>18</v>
      </c>
      <c r="H273" s="2" t="s">
        <v>19</v>
      </c>
      <c r="I273" s="2">
        <v>1600</v>
      </c>
      <c r="J273" s="2">
        <v>26</v>
      </c>
      <c r="K273" s="2">
        <v>5.6</v>
      </c>
      <c r="L273" s="2">
        <v>4</v>
      </c>
      <c r="O273" s="2">
        <f>SQRT(4/(Q273*P273*3.1415926))</f>
        <v>0.15938576522359696</v>
      </c>
      <c r="P273" s="2">
        <v>44.75</v>
      </c>
      <c r="Q273" s="2">
        <v>1.1200000000000001</v>
      </c>
      <c r="V273" s="2">
        <v>3.2041199826559246</v>
      </c>
      <c r="W273" s="2">
        <v>1.414973347970818</v>
      </c>
      <c r="X273" s="2">
        <v>0.74818802700620035</v>
      </c>
      <c r="Y273" s="2">
        <v>0.6020599913279624</v>
      </c>
      <c r="AB273" s="2">
        <v>-0.79755046814000941</v>
      </c>
      <c r="AC273" s="2">
        <v>1.6507930396519308</v>
      </c>
      <c r="AD273" s="2">
        <v>4.9218022670181653E-2</v>
      </c>
    </row>
    <row r="274" spans="1:33" x14ac:dyDescent="0.2">
      <c r="A274" s="2">
        <v>273</v>
      </c>
      <c r="B274" s="2" t="s">
        <v>114</v>
      </c>
      <c r="C274" s="3" t="s">
        <v>211</v>
      </c>
      <c r="D274" s="2">
        <v>6.733333</v>
      </c>
      <c r="E274" s="2">
        <v>-1.3833329999999999</v>
      </c>
      <c r="F274" s="2" t="s">
        <v>17</v>
      </c>
      <c r="G274" s="2" t="s">
        <v>18</v>
      </c>
      <c r="H274" s="2" t="s">
        <v>19</v>
      </c>
      <c r="I274" s="2">
        <v>1600</v>
      </c>
      <c r="J274" s="2">
        <v>24</v>
      </c>
      <c r="K274" s="2">
        <v>5.9</v>
      </c>
      <c r="L274" s="2">
        <v>3.9</v>
      </c>
      <c r="O274" s="2">
        <f>SQRT(4/(Q274*P274*3.1415926))</f>
        <v>0.14715933625369429</v>
      </c>
      <c r="P274" s="2">
        <v>40.270000000000003</v>
      </c>
      <c r="Q274" s="2">
        <v>1.46</v>
      </c>
      <c r="V274" s="2">
        <v>3.2041199826559246</v>
      </c>
      <c r="W274" s="2">
        <v>1.3802112417116059</v>
      </c>
      <c r="X274" s="2">
        <v>0.77085201164214423</v>
      </c>
      <c r="Y274" s="2">
        <v>0.59106460702649921</v>
      </c>
      <c r="AB274" s="2">
        <v>-0.83221217967488748</v>
      </c>
      <c r="AC274" s="2">
        <v>1.6049816296074315</v>
      </c>
      <c r="AD274" s="2">
        <v>0.16435285578443709</v>
      </c>
    </row>
    <row r="275" spans="1:33" x14ac:dyDescent="0.2">
      <c r="A275" s="2">
        <v>274</v>
      </c>
      <c r="B275" s="2" t="s">
        <v>202</v>
      </c>
      <c r="C275" s="1" t="s">
        <v>231</v>
      </c>
      <c r="D275" s="2">
        <v>-13.109444</v>
      </c>
      <c r="E275" s="2">
        <v>-71.599722</v>
      </c>
      <c r="F275" s="2" t="s">
        <v>17</v>
      </c>
      <c r="G275" s="2" t="s">
        <v>18</v>
      </c>
      <c r="H275" s="2" t="s">
        <v>19</v>
      </c>
      <c r="I275" s="2">
        <v>1560</v>
      </c>
      <c r="J275" s="2">
        <v>12.5</v>
      </c>
      <c r="K275" s="2">
        <v>4.0999999999999996</v>
      </c>
      <c r="L275" s="2">
        <v>15.43</v>
      </c>
      <c r="M275" s="2">
        <v>1154</v>
      </c>
      <c r="N275" s="2">
        <f>L275/M275*1000</f>
        <v>13.370883882149046</v>
      </c>
      <c r="P275" s="2">
        <v>23.18</v>
      </c>
      <c r="V275" s="2">
        <v>3.1931245983544616</v>
      </c>
      <c r="W275" s="2">
        <v>1.0969100130080565</v>
      </c>
      <c r="X275" s="2">
        <v>0.61278385671973545</v>
      </c>
      <c r="Y275" s="2">
        <v>1.1883659260631483</v>
      </c>
      <c r="Z275" s="2">
        <v>3.0622058088197126</v>
      </c>
      <c r="AA275" s="2">
        <v>1.1261601172434357</v>
      </c>
      <c r="AC275" s="2">
        <v>1.3651134316275773</v>
      </c>
    </row>
    <row r="276" spans="1:33" x14ac:dyDescent="0.2">
      <c r="A276" s="2">
        <v>275</v>
      </c>
      <c r="B276" s="2" t="s">
        <v>115</v>
      </c>
      <c r="C276" s="1" t="s">
        <v>231</v>
      </c>
      <c r="D276" s="2">
        <v>-13.108333</v>
      </c>
      <c r="E276" s="2">
        <v>-71.589167000000003</v>
      </c>
      <c r="F276" s="2" t="s">
        <v>17</v>
      </c>
      <c r="G276" s="2" t="s">
        <v>18</v>
      </c>
      <c r="H276" s="2" t="s">
        <v>19</v>
      </c>
      <c r="I276" s="2">
        <v>1776</v>
      </c>
      <c r="J276" s="2">
        <v>11.8</v>
      </c>
      <c r="K276" s="2">
        <v>2.7</v>
      </c>
      <c r="P276" s="2">
        <v>28.7</v>
      </c>
      <c r="V276" s="2">
        <v>3.2494429614425822</v>
      </c>
      <c r="W276" s="2">
        <v>1.0718820073061255</v>
      </c>
      <c r="X276" s="2">
        <v>0.43136376415898736</v>
      </c>
      <c r="AC276" s="2">
        <v>1.4578818967339924</v>
      </c>
    </row>
    <row r="277" spans="1:33" x14ac:dyDescent="0.2">
      <c r="A277" s="2">
        <v>276</v>
      </c>
      <c r="B277" s="2" t="s">
        <v>115</v>
      </c>
      <c r="C277" s="1" t="s">
        <v>231</v>
      </c>
      <c r="D277" s="2">
        <v>-13.073333</v>
      </c>
      <c r="E277" s="2">
        <v>-71.555555999999996</v>
      </c>
      <c r="F277" s="2" t="s">
        <v>17</v>
      </c>
      <c r="G277" s="2" t="s">
        <v>18</v>
      </c>
      <c r="H277" s="2" t="s">
        <v>19</v>
      </c>
      <c r="I277" s="2">
        <v>2318</v>
      </c>
      <c r="J277" s="2">
        <v>13.5</v>
      </c>
      <c r="K277" s="2">
        <v>3.02</v>
      </c>
      <c r="P277" s="2">
        <v>39.79</v>
      </c>
      <c r="V277" s="2">
        <v>3.3651134316275773</v>
      </c>
      <c r="W277" s="2">
        <v>1.1303337684950061</v>
      </c>
      <c r="X277" s="2">
        <v>0.48000694295715063</v>
      </c>
      <c r="AC277" s="2">
        <v>1.5997739391463883</v>
      </c>
    </row>
    <row r="278" spans="1:33" x14ac:dyDescent="0.2">
      <c r="A278" s="2">
        <v>277</v>
      </c>
      <c r="B278" s="2" t="s">
        <v>115</v>
      </c>
      <c r="C278" s="1" t="s">
        <v>231</v>
      </c>
      <c r="D278" s="2">
        <v>-13.071111</v>
      </c>
      <c r="E278" s="2">
        <v>-71.555000000000007</v>
      </c>
      <c r="F278" s="2" t="s">
        <v>17</v>
      </c>
      <c r="G278" s="2" t="s">
        <v>18</v>
      </c>
      <c r="H278" s="2" t="s">
        <v>19</v>
      </c>
      <c r="I278" s="2">
        <v>1827</v>
      </c>
      <c r="J278" s="2">
        <v>17.399999999999999</v>
      </c>
      <c r="K278" s="2">
        <v>2.92</v>
      </c>
      <c r="P278" s="2">
        <v>31.29</v>
      </c>
      <c r="V278" s="2">
        <v>3.2617385473525378</v>
      </c>
      <c r="W278" s="2">
        <v>1.2405492482825997</v>
      </c>
      <c r="X278" s="2">
        <v>0.46538285144841829</v>
      </c>
      <c r="AC278" s="2">
        <v>1.4954055631461933</v>
      </c>
    </row>
    <row r="279" spans="1:33" x14ac:dyDescent="0.2">
      <c r="A279" s="2">
        <v>278</v>
      </c>
      <c r="B279" s="2" t="s">
        <v>115</v>
      </c>
      <c r="C279" s="1" t="s">
        <v>231</v>
      </c>
      <c r="D279" s="2">
        <v>-13.048889000000001</v>
      </c>
      <c r="E279" s="2">
        <v>-71.536944000000005</v>
      </c>
      <c r="F279" s="2" t="s">
        <v>37</v>
      </c>
      <c r="G279" s="2" t="s">
        <v>18</v>
      </c>
      <c r="H279" s="2" t="s">
        <v>19</v>
      </c>
      <c r="I279" s="2">
        <v>2472</v>
      </c>
      <c r="J279" s="2">
        <v>18.03</v>
      </c>
      <c r="K279" s="2">
        <v>3.43</v>
      </c>
      <c r="P279" s="2">
        <v>35.31</v>
      </c>
      <c r="V279" s="2">
        <v>3.3930484664167784</v>
      </c>
      <c r="W279" s="2">
        <v>1.255995726722402</v>
      </c>
      <c r="X279" s="2">
        <v>0.53529412004277055</v>
      </c>
      <c r="AC279" s="2">
        <v>1.5478977175630972</v>
      </c>
    </row>
    <row r="280" spans="1:33" x14ac:dyDescent="0.2">
      <c r="A280" s="2">
        <v>279</v>
      </c>
      <c r="B280" s="2" t="s">
        <v>115</v>
      </c>
      <c r="C280" s="1" t="s">
        <v>231</v>
      </c>
      <c r="D280" s="2">
        <v>-12.959167000000001</v>
      </c>
      <c r="E280" s="2">
        <v>-71.565832999999998</v>
      </c>
      <c r="F280" s="2" t="s">
        <v>37</v>
      </c>
      <c r="G280" s="2" t="s">
        <v>18</v>
      </c>
      <c r="H280" s="2" t="s">
        <v>19</v>
      </c>
      <c r="I280" s="2">
        <v>5302</v>
      </c>
      <c r="J280" s="2">
        <v>18.8</v>
      </c>
      <c r="K280" s="2">
        <v>4</v>
      </c>
      <c r="L280" s="2">
        <v>8.6</v>
      </c>
      <c r="M280" s="2">
        <v>727</v>
      </c>
      <c r="N280" s="2">
        <f>L280/M280*1000</f>
        <v>11.829436038514443</v>
      </c>
      <c r="P280" s="2">
        <v>36.67</v>
      </c>
      <c r="V280" s="2">
        <v>3.7244397233970745</v>
      </c>
      <c r="W280" s="2">
        <v>1.2741578492636798</v>
      </c>
      <c r="X280" s="2">
        <v>0.6020599913279624</v>
      </c>
      <c r="Y280" s="2">
        <v>0.93449845124356767</v>
      </c>
      <c r="Z280" s="2">
        <v>2.8615344108590377</v>
      </c>
      <c r="AA280" s="2">
        <v>1.07296404038453</v>
      </c>
      <c r="AC280" s="2">
        <v>1.5643109099606027</v>
      </c>
    </row>
    <row r="281" spans="1:33" x14ac:dyDescent="0.2">
      <c r="A281" s="2">
        <v>280</v>
      </c>
      <c r="B281" s="2" t="s">
        <v>115</v>
      </c>
      <c r="C281" s="1" t="s">
        <v>231</v>
      </c>
      <c r="D281" s="2">
        <v>-12.836389</v>
      </c>
      <c r="E281" s="2">
        <v>-69.279167000000001</v>
      </c>
      <c r="F281" s="2" t="s">
        <v>37</v>
      </c>
      <c r="G281" s="2" t="s">
        <v>18</v>
      </c>
      <c r="H281" s="2" t="s">
        <v>19</v>
      </c>
      <c r="I281" s="2">
        <v>3087</v>
      </c>
      <c r="J281" s="2">
        <v>20.7</v>
      </c>
      <c r="K281" s="2">
        <v>3.7</v>
      </c>
      <c r="L281" s="2">
        <v>9.4700000000000006</v>
      </c>
      <c r="M281" s="2">
        <v>628</v>
      </c>
      <c r="N281" s="2">
        <f>L281/M281*1000</f>
        <v>15.079617834394906</v>
      </c>
      <c r="P281" s="2">
        <v>20.3</v>
      </c>
      <c r="V281" s="2">
        <v>3.4895366294820955</v>
      </c>
      <c r="W281" s="2">
        <v>1.3159703454569178</v>
      </c>
      <c r="X281" s="2">
        <v>0.56820172406699498</v>
      </c>
      <c r="Y281" s="2">
        <v>0.97634997900327347</v>
      </c>
      <c r="Z281" s="2">
        <v>2.7979596437371961</v>
      </c>
      <c r="AA281" s="2">
        <v>1.1783903352660774</v>
      </c>
      <c r="AC281" s="2">
        <v>1.307496037913213</v>
      </c>
    </row>
    <row r="282" spans="1:33" x14ac:dyDescent="0.2">
      <c r="A282" s="2">
        <v>281</v>
      </c>
      <c r="B282" s="2" t="s">
        <v>116</v>
      </c>
      <c r="C282" s="1" t="s">
        <v>241</v>
      </c>
      <c r="D282" s="2">
        <v>-1.65</v>
      </c>
      <c r="E282" s="2">
        <v>120.033333</v>
      </c>
      <c r="F282" s="2" t="s">
        <v>37</v>
      </c>
      <c r="G282" s="2" t="s">
        <v>18</v>
      </c>
      <c r="H282" s="2" t="s">
        <v>19</v>
      </c>
      <c r="I282" s="2">
        <v>2200</v>
      </c>
      <c r="J282" s="2">
        <v>23</v>
      </c>
      <c r="K282" s="2">
        <v>5.07</v>
      </c>
      <c r="L282" s="2">
        <v>3.1</v>
      </c>
      <c r="O282" s="2">
        <v>0.63</v>
      </c>
      <c r="P282" s="2">
        <v>10.256652063103999</v>
      </c>
      <c r="Q282" s="2">
        <f>4/(3.1415926*P282*O282*O282)</f>
        <v>0.31276878567518929</v>
      </c>
      <c r="R282" s="2">
        <v>10.6</v>
      </c>
      <c r="V282" s="2">
        <v>3.3424226808222062</v>
      </c>
      <c r="W282" s="2">
        <v>1.3617278360175928</v>
      </c>
      <c r="X282" s="2">
        <v>0.70500795933333604</v>
      </c>
      <c r="Y282" s="2">
        <v>0.49136169383427269</v>
      </c>
      <c r="AB282" s="2">
        <v>-0.20065945054641829</v>
      </c>
      <c r="AC282" s="2">
        <v>1.011005623173763</v>
      </c>
      <c r="AD282" s="2">
        <v>-0.50477659603883274</v>
      </c>
      <c r="AE282" s="2">
        <v>1.0253058652647702</v>
      </c>
    </row>
    <row r="283" spans="1:33" x14ac:dyDescent="0.2">
      <c r="A283" s="2">
        <v>282</v>
      </c>
      <c r="B283" s="2" t="s">
        <v>116</v>
      </c>
      <c r="C283" s="1" t="s">
        <v>241</v>
      </c>
      <c r="D283" s="2">
        <v>-1.65</v>
      </c>
      <c r="E283" s="2">
        <v>120.033333</v>
      </c>
      <c r="F283" s="2" t="s">
        <v>17</v>
      </c>
      <c r="G283" s="2" t="s">
        <v>18</v>
      </c>
      <c r="H283" s="2" t="s">
        <v>19</v>
      </c>
      <c r="I283" s="2">
        <v>2200</v>
      </c>
      <c r="J283" s="2">
        <v>23</v>
      </c>
      <c r="K283" s="2">
        <v>4.6900000000000004</v>
      </c>
      <c r="L283" s="2">
        <v>2.7</v>
      </c>
      <c r="O283" s="2">
        <v>0.61</v>
      </c>
      <c r="P283" s="2">
        <v>12.367122018428899</v>
      </c>
      <c r="Q283" s="2">
        <f t="shared" ref="Q283:Q285" si="9">4/(3.1415926*P283*O283*O283)</f>
        <v>0.27668257591478279</v>
      </c>
      <c r="R283" s="2">
        <v>11.8</v>
      </c>
      <c r="V283" s="2">
        <v>3.3424226808222062</v>
      </c>
      <c r="W283" s="2">
        <v>1.3617278360175928</v>
      </c>
      <c r="X283" s="2">
        <v>0.67117284271508326</v>
      </c>
      <c r="Y283" s="2">
        <v>0.43136376415898736</v>
      </c>
      <c r="AB283" s="2">
        <v>-0.21467016498923297</v>
      </c>
      <c r="AC283" s="2">
        <v>1.0922686457134665</v>
      </c>
      <c r="AD283" s="2">
        <v>-0.55801818969290695</v>
      </c>
      <c r="AE283" s="2">
        <v>1.0718820073061255</v>
      </c>
    </row>
    <row r="284" spans="1:33" x14ac:dyDescent="0.2">
      <c r="A284" s="2">
        <v>283</v>
      </c>
      <c r="B284" s="2" t="s">
        <v>117</v>
      </c>
      <c r="C284" s="1" t="s">
        <v>241</v>
      </c>
      <c r="D284" s="2">
        <v>-1.65</v>
      </c>
      <c r="E284" s="2">
        <v>120.033333</v>
      </c>
      <c r="F284" s="2" t="s">
        <v>17</v>
      </c>
      <c r="G284" s="2" t="s">
        <v>18</v>
      </c>
      <c r="H284" s="2" t="s">
        <v>19</v>
      </c>
      <c r="I284" s="2">
        <v>2200</v>
      </c>
      <c r="J284" s="2">
        <v>23</v>
      </c>
      <c r="K284" s="2">
        <v>3.87</v>
      </c>
      <c r="L284" s="2">
        <v>2.7</v>
      </c>
      <c r="O284" s="2">
        <v>0.62</v>
      </c>
      <c r="P284" s="2">
        <v>17.5583843438454</v>
      </c>
      <c r="Q284" s="2">
        <f t="shared" si="9"/>
        <v>0.18864365214110571</v>
      </c>
      <c r="R284" s="2">
        <v>11.7</v>
      </c>
      <c r="V284" s="2">
        <v>3.3424226808222062</v>
      </c>
      <c r="W284" s="2">
        <v>1.3617278360175928</v>
      </c>
      <c r="X284" s="2">
        <v>0.5877109650189114</v>
      </c>
      <c r="Y284" s="2">
        <v>0.43136376415898736</v>
      </c>
      <c r="AB284" s="2">
        <v>-0.20760831050174613</v>
      </c>
      <c r="AC284" s="2">
        <v>1.244484551272012</v>
      </c>
      <c r="AD284" s="2">
        <v>-0.72435780422642593</v>
      </c>
      <c r="AE284" s="2">
        <v>1.0681858617461617</v>
      </c>
    </row>
    <row r="285" spans="1:33" x14ac:dyDescent="0.2">
      <c r="A285" s="2">
        <v>284</v>
      </c>
      <c r="B285" s="2" t="s">
        <v>117</v>
      </c>
      <c r="C285" s="1" t="s">
        <v>241</v>
      </c>
      <c r="D285" s="2">
        <v>-1.65</v>
      </c>
      <c r="E285" s="2">
        <v>120.033333</v>
      </c>
      <c r="F285" s="2" t="s">
        <v>17</v>
      </c>
      <c r="G285" s="2" t="s">
        <v>18</v>
      </c>
      <c r="H285" s="2" t="s">
        <v>19</v>
      </c>
      <c r="I285" s="2">
        <v>2200</v>
      </c>
      <c r="J285" s="2">
        <v>23</v>
      </c>
      <c r="K285" s="2">
        <v>6.05</v>
      </c>
      <c r="L285" s="2">
        <v>2.1</v>
      </c>
      <c r="O285" s="2">
        <v>0.61</v>
      </c>
      <c r="P285" s="2">
        <v>13.462942956770799</v>
      </c>
      <c r="Q285" s="2">
        <f t="shared" si="9"/>
        <v>0.25416190113101955</v>
      </c>
      <c r="R285" s="2">
        <v>17.899999999999999</v>
      </c>
      <c r="V285" s="2">
        <v>3.3424226808222062</v>
      </c>
      <c r="W285" s="2">
        <v>1.3617278360175928</v>
      </c>
      <c r="X285" s="2">
        <v>0.78175537465246892</v>
      </c>
      <c r="Y285" s="2">
        <v>0.3222192947339193</v>
      </c>
      <c r="AB285" s="2">
        <v>-0.21467016498923297</v>
      </c>
      <c r="AC285" s="2">
        <v>1.1291400056665961</v>
      </c>
      <c r="AD285" s="2">
        <v>-0.59488954964603635</v>
      </c>
      <c r="AE285" s="2">
        <v>1.2528530309798931</v>
      </c>
    </row>
    <row r="286" spans="1:33" x14ac:dyDescent="0.2">
      <c r="A286" s="2">
        <v>285</v>
      </c>
      <c r="B286" s="2" t="s">
        <v>203</v>
      </c>
      <c r="C286" s="1" t="s">
        <v>266</v>
      </c>
      <c r="D286" s="2">
        <v>-1.5008280000000001</v>
      </c>
      <c r="E286" s="2">
        <v>103.667131</v>
      </c>
      <c r="F286" s="2" t="s">
        <v>17</v>
      </c>
      <c r="G286" s="2" t="s">
        <v>18</v>
      </c>
      <c r="H286" s="2" t="s">
        <v>19</v>
      </c>
      <c r="I286" s="2">
        <v>2296</v>
      </c>
      <c r="J286" s="2">
        <v>23</v>
      </c>
      <c r="O286" s="2">
        <v>0.69</v>
      </c>
      <c r="P286" s="2">
        <v>4.7779778794913703</v>
      </c>
      <c r="Q286" s="2">
        <f>4/(3.1415926*P286*O286*O286)</f>
        <v>0.55971611341330529</v>
      </c>
      <c r="V286" s="2">
        <v>3.3609718837259357</v>
      </c>
      <c r="W286" s="2">
        <v>1.3617278360175928</v>
      </c>
      <c r="AB286" s="2">
        <v>-0.16115090926274472</v>
      </c>
      <c r="AC286" s="2">
        <v>0.67924413477403633</v>
      </c>
      <c r="AD286" s="2">
        <v>-0.25203219020645307</v>
      </c>
    </row>
    <row r="287" spans="1:33" x14ac:dyDescent="0.2">
      <c r="A287" s="2">
        <v>286</v>
      </c>
      <c r="B287" s="2" t="s">
        <v>118</v>
      </c>
      <c r="C287" s="1" t="s">
        <v>290</v>
      </c>
      <c r="D287" s="2">
        <v>29.84</v>
      </c>
      <c r="E287" s="2">
        <v>91.12</v>
      </c>
      <c r="F287" s="2" t="s">
        <v>119</v>
      </c>
      <c r="G287" s="2" t="s">
        <v>18</v>
      </c>
      <c r="H287" s="2" t="s">
        <v>19</v>
      </c>
      <c r="I287" s="2">
        <v>400</v>
      </c>
      <c r="J287" s="2">
        <v>11</v>
      </c>
      <c r="O287" s="2">
        <v>0.26</v>
      </c>
      <c r="P287" s="2">
        <v>45.26</v>
      </c>
      <c r="Q287" s="2">
        <f t="shared" ref="Q287:Q297" si="10">4/(3.1415926*P287*O287*O287)</f>
        <v>0.41614902406552023</v>
      </c>
      <c r="R287" s="2">
        <v>8.1999999999999993</v>
      </c>
      <c r="V287" s="2">
        <v>2.6020599913279625</v>
      </c>
      <c r="W287" s="2">
        <v>1.0413926851582251</v>
      </c>
      <c r="AB287" s="2">
        <v>-0.58502665202918203</v>
      </c>
      <c r="AC287" s="2">
        <v>1.6557145496187098</v>
      </c>
      <c r="AD287" s="2">
        <v>-0.38075111951825191</v>
      </c>
      <c r="AE287" s="2">
        <v>0.91381385238371671</v>
      </c>
    </row>
    <row r="288" spans="1:33" ht="17.25" customHeight="1" x14ac:dyDescent="0.2">
      <c r="A288" s="2">
        <v>287</v>
      </c>
      <c r="B288" s="2" t="s">
        <v>123</v>
      </c>
      <c r="C288" s="1" t="s">
        <v>306</v>
      </c>
      <c r="D288" s="2">
        <v>25.06</v>
      </c>
      <c r="E288" s="2">
        <v>110.8</v>
      </c>
      <c r="F288" s="2" t="s">
        <v>119</v>
      </c>
      <c r="G288" s="2" t="s">
        <v>18</v>
      </c>
      <c r="H288" s="2" t="s">
        <v>19</v>
      </c>
      <c r="I288" s="2">
        <v>1900</v>
      </c>
      <c r="J288" s="2">
        <v>18.5</v>
      </c>
      <c r="L288" s="2">
        <v>2.14</v>
      </c>
      <c r="M288" s="2">
        <v>340</v>
      </c>
      <c r="N288" s="2">
        <f t="shared" ref="N288:N291" si="11">L288/M288*1000</f>
        <v>6.2941176470588243</v>
      </c>
      <c r="O288" s="2">
        <v>0.38200000000000001</v>
      </c>
      <c r="P288" s="2">
        <v>28.6</v>
      </c>
      <c r="Q288" s="2">
        <f t="shared" si="10"/>
        <v>0.305082549545929</v>
      </c>
      <c r="R288" s="2">
        <v>5.01</v>
      </c>
      <c r="S288" s="2">
        <v>280</v>
      </c>
      <c r="T288" s="2">
        <f t="shared" ref="T288:T291" si="12">R288/S288*1000</f>
        <v>17.892857142857142</v>
      </c>
      <c r="V288" s="2">
        <v>3.2787536009528289</v>
      </c>
      <c r="W288" s="2">
        <v>1.2671717284030137</v>
      </c>
      <c r="Y288" s="2">
        <v>0.33041377334919086</v>
      </c>
      <c r="Z288" s="2">
        <v>2.5314789170422549</v>
      </c>
      <c r="AA288" s="2">
        <v>0.79893485630693573</v>
      </c>
      <c r="AB288" s="2">
        <v>-0.41793663708829126</v>
      </c>
      <c r="AC288" s="2">
        <v>1.4563660331290431</v>
      </c>
      <c r="AD288" s="2">
        <v>-0.51558263291036666</v>
      </c>
      <c r="AE288" s="2">
        <v>0.69983772586724569</v>
      </c>
      <c r="AF288" s="2">
        <v>2.4471580313422194</v>
      </c>
      <c r="AG288" s="2">
        <v>1.2526796945250265</v>
      </c>
    </row>
    <row r="289" spans="1:33" x14ac:dyDescent="0.2">
      <c r="A289" s="2">
        <v>288</v>
      </c>
      <c r="B289" s="2" t="s">
        <v>123</v>
      </c>
      <c r="C289" s="1" t="s">
        <v>306</v>
      </c>
      <c r="D289" s="2">
        <v>25.06</v>
      </c>
      <c r="E289" s="2">
        <v>110.8</v>
      </c>
      <c r="F289" s="2" t="s">
        <v>37</v>
      </c>
      <c r="G289" s="2" t="s">
        <v>18</v>
      </c>
      <c r="H289" s="2" t="s">
        <v>19</v>
      </c>
      <c r="I289" s="2">
        <v>1900</v>
      </c>
      <c r="J289" s="2">
        <v>18.5</v>
      </c>
      <c r="L289" s="2">
        <v>2.65</v>
      </c>
      <c r="M289" s="2">
        <v>530</v>
      </c>
      <c r="N289" s="2">
        <f t="shared" si="11"/>
        <v>5</v>
      </c>
      <c r="O289" s="2">
        <v>0.49099999999999999</v>
      </c>
      <c r="P289" s="2">
        <v>27.1</v>
      </c>
      <c r="Q289" s="2">
        <f t="shared" si="10"/>
        <v>0.19488474758384758</v>
      </c>
      <c r="R289" s="2">
        <v>7.95</v>
      </c>
      <c r="S289" s="2">
        <v>381</v>
      </c>
      <c r="T289" s="2">
        <f t="shared" si="12"/>
        <v>20.866141732283463</v>
      </c>
      <c r="V289" s="2">
        <v>3.2787536009528289</v>
      </c>
      <c r="W289" s="2">
        <v>1.2671717284030137</v>
      </c>
      <c r="Y289" s="2">
        <v>0.42324587393680785</v>
      </c>
      <c r="Z289" s="2">
        <v>2.7242758696007892</v>
      </c>
      <c r="AA289" s="2">
        <v>0.69897000433601886</v>
      </c>
      <c r="AB289" s="2">
        <v>-0.30891850787703151</v>
      </c>
      <c r="AC289" s="2">
        <v>1.4329692908744058</v>
      </c>
      <c r="AD289" s="2">
        <v>-0.71022214907824888</v>
      </c>
      <c r="AE289" s="2">
        <v>0.90036712865647028</v>
      </c>
      <c r="AF289" s="2">
        <v>2.5809249756756194</v>
      </c>
      <c r="AG289" s="2">
        <v>1.3194421529808509</v>
      </c>
    </row>
    <row r="290" spans="1:33" x14ac:dyDescent="0.2">
      <c r="A290" s="2">
        <v>289</v>
      </c>
      <c r="B290" s="2" t="s">
        <v>123</v>
      </c>
      <c r="C290" s="1" t="s">
        <v>306</v>
      </c>
      <c r="D290" s="2">
        <v>25.06</v>
      </c>
      <c r="E290" s="2">
        <v>110.8</v>
      </c>
      <c r="F290" s="2" t="s">
        <v>37</v>
      </c>
      <c r="G290" s="2" t="s">
        <v>18</v>
      </c>
      <c r="H290" s="2" t="s">
        <v>19</v>
      </c>
      <c r="I290" s="2">
        <v>1900</v>
      </c>
      <c r="J290" s="2">
        <v>18.5</v>
      </c>
      <c r="L290" s="2">
        <v>3.26</v>
      </c>
      <c r="M290" s="2">
        <v>530</v>
      </c>
      <c r="N290" s="2">
        <f t="shared" si="11"/>
        <v>6.1509433962264142</v>
      </c>
      <c r="O290" s="2">
        <v>0.48599999999999999</v>
      </c>
      <c r="P290" s="2">
        <v>12.2</v>
      </c>
      <c r="Q290" s="2">
        <f>4/(3.1415926*P290*O290*O290)</f>
        <v>0.44185294793178442</v>
      </c>
      <c r="R290" s="2">
        <v>8.2200000000000006</v>
      </c>
      <c r="S290" s="2">
        <v>395</v>
      </c>
      <c r="T290" s="2">
        <f t="shared" si="12"/>
        <v>20.810126582278485</v>
      </c>
      <c r="V290" s="2">
        <v>3.2787536009528289</v>
      </c>
      <c r="W290" s="2">
        <v>1.2671717284030137</v>
      </c>
      <c r="Y290" s="2">
        <v>0.51321760006793893</v>
      </c>
      <c r="Z290" s="2">
        <v>2.7242758696007892</v>
      </c>
      <c r="AA290" s="2">
        <v>0.78894173046714988</v>
      </c>
      <c r="AB290" s="2">
        <v>-0.31336373073770663</v>
      </c>
      <c r="AC290" s="2">
        <v>1.0863598306747482</v>
      </c>
      <c r="AD290" s="2">
        <v>-0.35472224315724121</v>
      </c>
      <c r="AE290" s="2">
        <v>0.91487181754005042</v>
      </c>
      <c r="AF290" s="2">
        <v>2.5965970956264601</v>
      </c>
      <c r="AG290" s="2">
        <v>1.3182747219135902</v>
      </c>
    </row>
    <row r="291" spans="1:33" x14ac:dyDescent="0.2">
      <c r="A291" s="2">
        <v>290</v>
      </c>
      <c r="B291" s="2" t="s">
        <v>123</v>
      </c>
      <c r="C291" s="1" t="s">
        <v>306</v>
      </c>
      <c r="D291" s="2">
        <v>25.06</v>
      </c>
      <c r="E291" s="2">
        <v>110.8</v>
      </c>
      <c r="F291" s="2" t="s">
        <v>37</v>
      </c>
      <c r="G291" s="2" t="s">
        <v>18</v>
      </c>
      <c r="H291" s="2" t="s">
        <v>19</v>
      </c>
      <c r="I291" s="2">
        <v>1900</v>
      </c>
      <c r="J291" s="2">
        <v>18.5</v>
      </c>
      <c r="L291" s="2">
        <v>4</v>
      </c>
      <c r="M291" s="2">
        <v>1260</v>
      </c>
      <c r="N291" s="2">
        <f t="shared" si="11"/>
        <v>3.1746031746031744</v>
      </c>
      <c r="O291" s="2">
        <v>0.49</v>
      </c>
      <c r="P291" s="2">
        <v>16.2</v>
      </c>
      <c r="Q291" s="2">
        <f t="shared" si="10"/>
        <v>0.32734291947652677</v>
      </c>
      <c r="R291" s="2">
        <v>10.4</v>
      </c>
      <c r="S291" s="2">
        <v>610</v>
      </c>
      <c r="T291" s="2">
        <f t="shared" si="12"/>
        <v>17.049180327868854</v>
      </c>
      <c r="V291" s="2">
        <v>3.2787536009528289</v>
      </c>
      <c r="W291" s="2">
        <v>1.2671717284030137</v>
      </c>
      <c r="Y291" s="2">
        <v>0.6020599913279624</v>
      </c>
      <c r="Z291" s="2">
        <v>3.1003705451175629</v>
      </c>
      <c r="AA291" s="2">
        <v>0.50168944621039946</v>
      </c>
      <c r="AB291" s="2">
        <v>-0.30980391997148632</v>
      </c>
      <c r="AC291" s="2">
        <v>1.209515014542631</v>
      </c>
      <c r="AD291" s="2">
        <v>-0.48499704855756454</v>
      </c>
      <c r="AE291" s="2">
        <v>1.0170333392987803</v>
      </c>
      <c r="AF291" s="2">
        <v>2.7853298350107671</v>
      </c>
      <c r="AG291" s="2">
        <v>1.2317035042880133</v>
      </c>
    </row>
    <row r="292" spans="1:33" x14ac:dyDescent="0.2">
      <c r="A292" s="2">
        <v>291</v>
      </c>
      <c r="B292" s="2" t="s">
        <v>120</v>
      </c>
      <c r="C292" s="1" t="s">
        <v>307</v>
      </c>
      <c r="D292" s="2">
        <v>29.65</v>
      </c>
      <c r="E292" s="2">
        <v>94.7</v>
      </c>
      <c r="F292" s="2" t="s">
        <v>37</v>
      </c>
      <c r="H292" s="2" t="s">
        <v>19</v>
      </c>
      <c r="J292" s="2">
        <v>3.69</v>
      </c>
      <c r="K292" s="2">
        <v>4.46</v>
      </c>
      <c r="M292" s="2">
        <v>560</v>
      </c>
      <c r="O292" s="2">
        <v>0.66</v>
      </c>
      <c r="P292" s="2">
        <v>6.2</v>
      </c>
      <c r="Q292" s="2">
        <f t="shared" si="10"/>
        <v>0.47144449126687987</v>
      </c>
      <c r="R292" s="2">
        <v>10.5</v>
      </c>
      <c r="W292" s="2">
        <v>0.56702636615906032</v>
      </c>
      <c r="X292" s="2">
        <v>0.64933485871214192</v>
      </c>
      <c r="Z292" s="2">
        <v>2.7481880270062002</v>
      </c>
      <c r="AB292" s="2">
        <v>-0.18045606445813131</v>
      </c>
      <c r="AC292" s="2">
        <v>0.79239168949825389</v>
      </c>
      <c r="AD292" s="2">
        <v>-0.32656943453989756</v>
      </c>
      <c r="AE292" s="2">
        <v>1.0211892990699381</v>
      </c>
    </row>
    <row r="293" spans="1:33" x14ac:dyDescent="0.2">
      <c r="A293" s="2">
        <v>292</v>
      </c>
      <c r="B293" s="2" t="s">
        <v>120</v>
      </c>
      <c r="C293" s="1" t="s">
        <v>307</v>
      </c>
      <c r="D293" s="2">
        <v>29.65</v>
      </c>
      <c r="E293" s="2">
        <v>94.7</v>
      </c>
      <c r="F293" s="2" t="s">
        <v>37</v>
      </c>
      <c r="H293" s="2" t="s">
        <v>19</v>
      </c>
      <c r="J293" s="2">
        <v>3.23</v>
      </c>
      <c r="K293" s="2">
        <v>4.8600000000000003</v>
      </c>
      <c r="M293" s="2">
        <v>410</v>
      </c>
      <c r="O293" s="2">
        <v>0.61</v>
      </c>
      <c r="P293" s="2">
        <v>7.9</v>
      </c>
      <c r="Q293" s="2">
        <f>4/(3.1415926*P293*O293*O293)</f>
        <v>0.4331350856596628</v>
      </c>
      <c r="R293" s="2">
        <v>10.68</v>
      </c>
      <c r="W293" s="2">
        <v>0.50920252233110286</v>
      </c>
      <c r="X293" s="2">
        <v>0.68663626926229337</v>
      </c>
      <c r="Z293" s="2">
        <v>2.6127838567197355</v>
      </c>
      <c r="AB293" s="2">
        <v>-0.21467016498923297</v>
      </c>
      <c r="AC293" s="2">
        <v>0.89762709129044149</v>
      </c>
      <c r="AD293" s="2">
        <v>-0.36337663526988173</v>
      </c>
      <c r="AE293" s="2">
        <v>1.0285712526925377</v>
      </c>
    </row>
    <row r="294" spans="1:33" x14ac:dyDescent="0.2">
      <c r="A294" s="2">
        <v>293</v>
      </c>
      <c r="B294" s="2" t="s">
        <v>120</v>
      </c>
      <c r="C294" s="1" t="s">
        <v>307</v>
      </c>
      <c r="D294" s="2">
        <v>29.65</v>
      </c>
      <c r="E294" s="2">
        <v>94.7</v>
      </c>
      <c r="F294" s="2" t="s">
        <v>37</v>
      </c>
      <c r="H294" s="2" t="s">
        <v>19</v>
      </c>
      <c r="J294" s="2">
        <v>2.64</v>
      </c>
      <c r="K294" s="2">
        <v>4.58</v>
      </c>
      <c r="M294" s="2">
        <v>750</v>
      </c>
      <c r="O294" s="2">
        <v>0.73</v>
      </c>
      <c r="P294" s="2">
        <v>5.9</v>
      </c>
      <c r="Q294" s="2">
        <f>4/(3.1415926*P294*O294*O294)</f>
        <v>0.40496024835463396</v>
      </c>
      <c r="R294" s="2">
        <v>10.55</v>
      </c>
      <c r="W294" s="2">
        <v>0.42160392686983106</v>
      </c>
      <c r="X294" s="2">
        <v>0.66086547800386919</v>
      </c>
      <c r="Z294" s="2">
        <v>2.8750612633917001</v>
      </c>
      <c r="AB294" s="2">
        <v>-0.13667713987954411</v>
      </c>
      <c r="AC294" s="2">
        <v>0.77085201164214423</v>
      </c>
      <c r="AD294" s="2">
        <v>-0.39258760584096219</v>
      </c>
      <c r="AE294" s="2">
        <v>1.0232524596337116</v>
      </c>
    </row>
    <row r="295" spans="1:33" x14ac:dyDescent="0.2">
      <c r="A295" s="2">
        <v>294</v>
      </c>
      <c r="B295" s="4" t="s">
        <v>120</v>
      </c>
      <c r="C295" s="1" t="s">
        <v>307</v>
      </c>
      <c r="D295" s="2">
        <v>29.65</v>
      </c>
      <c r="E295" s="2">
        <v>94.7</v>
      </c>
      <c r="F295" s="2" t="s">
        <v>37</v>
      </c>
      <c r="H295" s="2" t="s">
        <v>19</v>
      </c>
      <c r="J295" s="2">
        <v>2.4</v>
      </c>
      <c r="K295" s="2">
        <v>4.4800000000000004</v>
      </c>
      <c r="M295" s="2">
        <v>750</v>
      </c>
      <c r="O295" s="2">
        <v>0.67500000000000004</v>
      </c>
      <c r="P295" s="2">
        <v>6.84</v>
      </c>
      <c r="Q295" s="2">
        <f t="shared" si="10"/>
        <v>0.40855118890871506</v>
      </c>
      <c r="R295" s="2">
        <v>10.62</v>
      </c>
      <c r="W295" s="2">
        <v>0.38021124171160603</v>
      </c>
      <c r="X295" s="2">
        <v>0.651278013998144</v>
      </c>
      <c r="Z295" s="2">
        <v>2.8750612633917001</v>
      </c>
      <c r="AB295" s="2">
        <v>-0.17069622716897506</v>
      </c>
      <c r="AC295" s="2">
        <v>0.83505610172011624</v>
      </c>
      <c r="AD295" s="2">
        <v>-0.38875352134007241</v>
      </c>
      <c r="AE295" s="2">
        <v>1.0261245167454502</v>
      </c>
    </row>
    <row r="296" spans="1:33" x14ac:dyDescent="0.2">
      <c r="A296" s="2">
        <v>295</v>
      </c>
      <c r="B296" s="4" t="s">
        <v>120</v>
      </c>
      <c r="C296" s="1" t="s">
        <v>307</v>
      </c>
      <c r="D296" s="2">
        <v>29.65</v>
      </c>
      <c r="E296" s="2">
        <v>94.7</v>
      </c>
      <c r="F296" s="2" t="s">
        <v>37</v>
      </c>
      <c r="H296" s="2" t="s">
        <v>19</v>
      </c>
      <c r="J296" s="2">
        <v>2.0499999999999998</v>
      </c>
      <c r="K296" s="2">
        <v>4.95</v>
      </c>
      <c r="M296" s="2">
        <v>470</v>
      </c>
      <c r="O296" s="2">
        <v>0.72</v>
      </c>
      <c r="P296" s="2">
        <v>6.35</v>
      </c>
      <c r="Q296" s="2">
        <f t="shared" si="10"/>
        <v>0.38678658940115207</v>
      </c>
      <c r="R296" s="2">
        <v>10.53</v>
      </c>
      <c r="W296" s="2">
        <v>0.31175386105575426</v>
      </c>
      <c r="X296" s="2">
        <v>0.69460519893356876</v>
      </c>
      <c r="Z296" s="2">
        <v>2.6720978579357175</v>
      </c>
      <c r="AB296" s="2">
        <v>-0.14266750356873156</v>
      </c>
      <c r="AC296" s="2">
        <v>0.80277372529197566</v>
      </c>
      <c r="AD296" s="2">
        <v>-0.41252859211241871</v>
      </c>
      <c r="AE296" s="2">
        <v>1.0224283711854865</v>
      </c>
    </row>
    <row r="297" spans="1:33" x14ac:dyDescent="0.2">
      <c r="A297" s="2">
        <v>296</v>
      </c>
      <c r="B297" s="4" t="s">
        <v>120</v>
      </c>
      <c r="C297" s="1" t="s">
        <v>307</v>
      </c>
      <c r="D297" s="2">
        <v>29.65</v>
      </c>
      <c r="E297" s="2">
        <v>94.7</v>
      </c>
      <c r="F297" s="2" t="s">
        <v>37</v>
      </c>
      <c r="H297" s="2" t="s">
        <v>19</v>
      </c>
      <c r="J297" s="2">
        <v>1.73</v>
      </c>
      <c r="K297" s="2">
        <v>4.3099999999999996</v>
      </c>
      <c r="M297" s="2">
        <v>690</v>
      </c>
      <c r="O297" s="2">
        <v>0.69</v>
      </c>
      <c r="P297" s="2">
        <v>6.15</v>
      </c>
      <c r="Q297" s="2">
        <f t="shared" si="10"/>
        <v>0.43484735100547245</v>
      </c>
      <c r="R297" s="2">
        <v>13.65</v>
      </c>
      <c r="W297" s="2">
        <v>0.2380461031287954</v>
      </c>
      <c r="X297" s="2">
        <v>0.63447727016073152</v>
      </c>
      <c r="Z297" s="2">
        <v>2.8388490907372552</v>
      </c>
      <c r="AB297" s="2">
        <v>-0.16115090926274472</v>
      </c>
      <c r="AC297" s="2">
        <v>0.7888751157754168</v>
      </c>
      <c r="AD297" s="2">
        <v>-0.36166317120783348</v>
      </c>
      <c r="AE297" s="2">
        <v>1.1351326513767748</v>
      </c>
    </row>
    <row r="298" spans="1:33" x14ac:dyDescent="0.2">
      <c r="A298" s="2">
        <v>297</v>
      </c>
      <c r="B298" s="2" t="s">
        <v>124</v>
      </c>
      <c r="C298" s="1" t="s">
        <v>282</v>
      </c>
      <c r="D298" s="2">
        <v>41.5</v>
      </c>
      <c r="E298" s="2">
        <v>-101.8</v>
      </c>
      <c r="F298" s="2" t="s">
        <v>119</v>
      </c>
      <c r="H298" s="2" t="s">
        <v>125</v>
      </c>
      <c r="K298" s="2">
        <v>6.28</v>
      </c>
      <c r="O298" s="2">
        <v>0.40500000000000003</v>
      </c>
      <c r="P298" s="2">
        <v>34.6</v>
      </c>
      <c r="Q298" s="2">
        <v>0.26400000000000001</v>
      </c>
      <c r="X298" s="2">
        <v>0.79795964373719619</v>
      </c>
      <c r="AB298" s="2">
        <v>-0.3925449767853314</v>
      </c>
      <c r="AC298" s="2">
        <v>1.5390760987927767</v>
      </c>
      <c r="AD298" s="2">
        <v>-0.57839607313016894</v>
      </c>
    </row>
    <row r="299" spans="1:33" x14ac:dyDescent="0.2">
      <c r="A299" s="2">
        <v>298</v>
      </c>
      <c r="B299" s="2" t="s">
        <v>124</v>
      </c>
      <c r="C299" s="1" t="s">
        <v>282</v>
      </c>
      <c r="D299" s="2">
        <v>41.5</v>
      </c>
      <c r="E299" s="2">
        <v>-101.8</v>
      </c>
      <c r="F299" s="2" t="s">
        <v>119</v>
      </c>
      <c r="H299" s="2" t="s">
        <v>125</v>
      </c>
      <c r="K299" s="2">
        <v>5.95</v>
      </c>
      <c r="O299" s="2">
        <v>0.39700000000000002</v>
      </c>
      <c r="P299" s="2">
        <v>38.700000000000003</v>
      </c>
      <c r="Q299" s="2">
        <v>0.21299999999999999</v>
      </c>
      <c r="X299" s="2">
        <v>0.77451696572854956</v>
      </c>
      <c r="AB299" s="2">
        <v>-0.40120949323688493</v>
      </c>
      <c r="AC299" s="2">
        <v>1.5877109650189114</v>
      </c>
      <c r="AD299" s="2">
        <v>-0.67162039656126227</v>
      </c>
    </row>
    <row r="300" spans="1:33" x14ac:dyDescent="0.2">
      <c r="A300" s="2">
        <v>299</v>
      </c>
      <c r="B300" s="2" t="s">
        <v>124</v>
      </c>
      <c r="C300" s="1" t="s">
        <v>282</v>
      </c>
      <c r="D300" s="2">
        <v>41.5</v>
      </c>
      <c r="E300" s="2">
        <v>-101.8</v>
      </c>
      <c r="F300" s="2" t="s">
        <v>119</v>
      </c>
      <c r="H300" s="2" t="s">
        <v>125</v>
      </c>
      <c r="K300" s="2">
        <v>7.46</v>
      </c>
      <c r="O300" s="2">
        <v>0.436</v>
      </c>
      <c r="P300" s="2">
        <v>66.900000000000006</v>
      </c>
      <c r="Q300" s="2">
        <v>0.11</v>
      </c>
      <c r="X300" s="2">
        <v>0.87273882747266884</v>
      </c>
      <c r="AB300" s="2">
        <v>-0.36051351073141397</v>
      </c>
      <c r="AC300" s="2">
        <v>1.825426117767823</v>
      </c>
      <c r="AD300" s="2">
        <v>-0.95860731484177497</v>
      </c>
    </row>
    <row r="301" spans="1:33" x14ac:dyDescent="0.2">
      <c r="A301" s="2">
        <v>300</v>
      </c>
      <c r="B301" s="2" t="s">
        <v>124</v>
      </c>
      <c r="C301" s="1" t="s">
        <v>282</v>
      </c>
      <c r="D301" s="2">
        <v>42.1</v>
      </c>
      <c r="E301" s="2">
        <v>-101.4</v>
      </c>
      <c r="F301" s="2" t="s">
        <v>119</v>
      </c>
      <c r="H301" s="2" t="s">
        <v>125</v>
      </c>
      <c r="K301" s="2">
        <v>5.71</v>
      </c>
      <c r="O301" s="2">
        <v>0.35799999999999998</v>
      </c>
      <c r="P301" s="2">
        <v>43.5</v>
      </c>
      <c r="Q301" s="2">
        <v>0.23</v>
      </c>
      <c r="X301" s="2">
        <v>0.75663610824584804</v>
      </c>
      <c r="AB301" s="2">
        <v>-0.44611697335612566</v>
      </c>
      <c r="AC301" s="2">
        <v>1.6384892569546374</v>
      </c>
      <c r="AD301" s="2">
        <v>-0.63827216398240705</v>
      </c>
    </row>
    <row r="302" spans="1:33" x14ac:dyDescent="0.2">
      <c r="A302" s="2">
        <v>301</v>
      </c>
      <c r="B302" s="2" t="s">
        <v>124</v>
      </c>
      <c r="C302" s="1" t="s">
        <v>282</v>
      </c>
      <c r="D302" s="2">
        <v>42.1</v>
      </c>
      <c r="E302" s="2">
        <v>-101.4</v>
      </c>
      <c r="F302" s="2" t="s">
        <v>119</v>
      </c>
      <c r="H302" s="2" t="s">
        <v>125</v>
      </c>
      <c r="K302" s="2">
        <v>5.61</v>
      </c>
      <c r="O302" s="2">
        <v>0.39700000000000002</v>
      </c>
      <c r="P302" s="2">
        <v>38.6</v>
      </c>
      <c r="Q302" s="2">
        <v>0.21</v>
      </c>
      <c r="X302" s="2">
        <v>0.74896286125616141</v>
      </c>
      <c r="AB302" s="2">
        <v>-0.40120949323688493</v>
      </c>
      <c r="AC302" s="2">
        <v>1.5865873046717549</v>
      </c>
      <c r="AD302" s="2">
        <v>-0.6777807052660807</v>
      </c>
    </row>
    <row r="303" spans="1:33" x14ac:dyDescent="0.2">
      <c r="A303" s="2">
        <v>302</v>
      </c>
      <c r="B303" s="2" t="s">
        <v>124</v>
      </c>
      <c r="C303" s="1" t="s">
        <v>282</v>
      </c>
      <c r="D303" s="2">
        <v>42.1</v>
      </c>
      <c r="E303" s="2">
        <v>-101.4</v>
      </c>
      <c r="F303" s="2" t="s">
        <v>119</v>
      </c>
      <c r="H303" s="2" t="s">
        <v>125</v>
      </c>
      <c r="K303" s="2">
        <v>7.34</v>
      </c>
      <c r="O303" s="2">
        <v>0.46300000000000002</v>
      </c>
      <c r="P303" s="2">
        <v>53.1</v>
      </c>
      <c r="Q303" s="2">
        <v>0.12</v>
      </c>
      <c r="X303" s="2">
        <v>0.86569605991607057</v>
      </c>
      <c r="AB303" s="2">
        <v>-0.33441900898204685</v>
      </c>
      <c r="AC303" s="2">
        <v>1.725094521081469</v>
      </c>
      <c r="AD303" s="2">
        <v>-0.92081875395237522</v>
      </c>
    </row>
    <row r="304" spans="1:33" x14ac:dyDescent="0.2">
      <c r="F304" s="2" t="s">
        <v>119</v>
      </c>
      <c r="H304" s="2" t="s">
        <v>19</v>
      </c>
      <c r="I304" s="7">
        <v>450.57305750900395</v>
      </c>
      <c r="J304" s="7">
        <v>5.9148315850543982</v>
      </c>
      <c r="K304" s="7">
        <v>9.1675000000000004</v>
      </c>
      <c r="L304" s="7">
        <v>0.61618570238351822</v>
      </c>
      <c r="M304" s="7">
        <v>0.26126452750000001</v>
      </c>
      <c r="N304" s="8">
        <f>L304/M304</f>
        <v>2.3584744101302393</v>
      </c>
      <c r="O304" s="9">
        <v>0.52241552028218685</v>
      </c>
      <c r="P304" s="9">
        <v>44.675933504020975</v>
      </c>
      <c r="Q304" s="9">
        <v>0.16658760092677238</v>
      </c>
      <c r="R304" s="9">
        <v>11.0699067513148</v>
      </c>
      <c r="V304" s="2">
        <v>2.6537652190677998</v>
      </c>
      <c r="W304" s="2">
        <v>0.77194238333033482</v>
      </c>
      <c r="X304" s="2">
        <v>0.96225091863264034</v>
      </c>
      <c r="Y304" s="2">
        <v>-0.21028838302002142</v>
      </c>
      <c r="Z304" s="2">
        <v>-0.58291955145439356</v>
      </c>
      <c r="AA304" s="2">
        <v>0.37263116843437216</v>
      </c>
      <c r="AB304" s="2">
        <v>-0.28198392921999149</v>
      </c>
      <c r="AC304" s="2">
        <v>1.6500736358594845</v>
      </c>
      <c r="AD304" s="2">
        <v>-0.77835732615537156</v>
      </c>
      <c r="AE304" s="2">
        <v>1.0441439625625535</v>
      </c>
    </row>
    <row r="305" spans="6:31" x14ac:dyDescent="0.2">
      <c r="F305" s="2" t="s">
        <v>119</v>
      </c>
      <c r="H305" s="2" t="s">
        <v>19</v>
      </c>
      <c r="I305" s="7">
        <v>400.16196823110988</v>
      </c>
      <c r="J305" s="7">
        <v>6.5188914073840776</v>
      </c>
      <c r="K305" s="7">
        <v>7.6000000000000005</v>
      </c>
      <c r="L305" s="7">
        <v>0.86163381114602089</v>
      </c>
      <c r="M305" s="7">
        <v>0.13003617155</v>
      </c>
      <c r="N305" s="8">
        <f t="shared" ref="N305:N323" si="13">L305/M305</f>
        <v>6.6261087270991785</v>
      </c>
      <c r="O305" s="9">
        <v>0.49866686609686611</v>
      </c>
      <c r="P305" s="9">
        <v>23.14289060358216</v>
      </c>
      <c r="Q305" s="9">
        <v>0.29238491285150842</v>
      </c>
      <c r="R305" s="9">
        <v>18.723963002363842</v>
      </c>
      <c r="V305" s="2">
        <v>2.6022358105064991</v>
      </c>
      <c r="W305" s="2">
        <v>0.81417374656148211</v>
      </c>
      <c r="X305" s="2">
        <v>0.88081359228079137</v>
      </c>
      <c r="Y305" s="2">
        <v>-6.4677267340025449E-2</v>
      </c>
      <c r="Z305" s="2">
        <v>-0.88593582523546766</v>
      </c>
      <c r="AA305" s="2">
        <v>0.82125855789544222</v>
      </c>
      <c r="AB305" s="2">
        <v>-0.30218948750522157</v>
      </c>
      <c r="AC305" s="2">
        <v>1.3644176024455599</v>
      </c>
      <c r="AD305" s="2">
        <v>-0.53404504086049753</v>
      </c>
      <c r="AE305" s="2">
        <v>1.2723977743115731</v>
      </c>
    </row>
    <row r="306" spans="6:31" x14ac:dyDescent="0.2">
      <c r="F306" s="2" t="s">
        <v>119</v>
      </c>
      <c r="H306" s="2" t="s">
        <v>19</v>
      </c>
      <c r="I306" s="7">
        <v>398.54351844804489</v>
      </c>
      <c r="J306" s="7">
        <v>4.1156036687811213</v>
      </c>
      <c r="K306" s="7">
        <v>7.6974999999999998</v>
      </c>
      <c r="L306" s="7">
        <v>2.4613356962800026</v>
      </c>
      <c r="M306" s="7">
        <v>0.41362670739999996</v>
      </c>
      <c r="N306" s="8">
        <f t="shared" si="13"/>
        <v>5.9506208188335252</v>
      </c>
      <c r="O306" s="9">
        <v>0.50192586277521756</v>
      </c>
      <c r="P306" s="9">
        <v>40.851084741066067</v>
      </c>
      <c r="Q306" s="9">
        <v>0.13499193920708236</v>
      </c>
      <c r="R306" s="9">
        <v>10.247960438330967</v>
      </c>
      <c r="V306" s="2">
        <v>2.6004757505500442</v>
      </c>
      <c r="W306" s="2">
        <v>0.61443354569465625</v>
      </c>
      <c r="X306" s="2">
        <v>0.88634969757523574</v>
      </c>
      <c r="Y306" s="2">
        <v>0.39117085023245929</v>
      </c>
      <c r="Z306" s="2">
        <v>-0.38339142711436813</v>
      </c>
      <c r="AA306" s="2">
        <v>0.77456227734682737</v>
      </c>
      <c r="AB306" s="2">
        <v>-0.29936042581389627</v>
      </c>
      <c r="AC306" s="2">
        <v>1.6112035930790729</v>
      </c>
      <c r="AD306" s="2">
        <v>-0.86969216381908609</v>
      </c>
      <c r="AE306" s="2">
        <v>1.0106374401706932</v>
      </c>
    </row>
    <row r="307" spans="6:31" x14ac:dyDescent="0.2">
      <c r="F307" s="2" t="s">
        <v>119</v>
      </c>
      <c r="H307" s="2" t="s">
        <v>19</v>
      </c>
      <c r="I307" s="7">
        <v>376.25985145547946</v>
      </c>
      <c r="J307" s="7">
        <v>1.3367375496889746</v>
      </c>
      <c r="K307" s="7">
        <v>7.5175000000000001</v>
      </c>
      <c r="L307" s="7">
        <v>1.5081380307674408</v>
      </c>
      <c r="M307" s="7">
        <v>0.25897789942499999</v>
      </c>
      <c r="N307" s="8">
        <f t="shared" si="13"/>
        <v>5.8234236748228687</v>
      </c>
      <c r="O307" s="9">
        <v>0.48115976400437799</v>
      </c>
      <c r="P307" s="9">
        <v>48.89901069697963</v>
      </c>
      <c r="Q307" s="9">
        <v>0.12073009788133197</v>
      </c>
      <c r="R307" s="9">
        <v>12.432287136713665</v>
      </c>
      <c r="V307" s="2">
        <v>2.5754878797028771</v>
      </c>
      <c r="W307" s="2">
        <v>0.12604614779272086</v>
      </c>
      <c r="X307" s="2">
        <v>0.87607343677255511</v>
      </c>
      <c r="Y307" s="2">
        <v>0.17844109170437925</v>
      </c>
      <c r="Z307" s="2">
        <v>-0.5867372960241537</v>
      </c>
      <c r="AA307" s="2">
        <v>0.76517838772853297</v>
      </c>
      <c r="AB307" s="2">
        <v>-0.31771069679660918</v>
      </c>
      <c r="AC307" s="2">
        <v>1.6893000727598395</v>
      </c>
      <c r="AD307" s="2">
        <v>-0.91818444726546611</v>
      </c>
      <c r="AE307" s="2">
        <v>1.0945510320593346</v>
      </c>
    </row>
    <row r="308" spans="6:31" x14ac:dyDescent="0.2">
      <c r="F308" s="2" t="s">
        <v>119</v>
      </c>
      <c r="H308" s="2" t="s">
        <v>19</v>
      </c>
      <c r="I308" s="7">
        <v>295.08735818861999</v>
      </c>
      <c r="J308" s="7">
        <v>1.4404018921550117</v>
      </c>
      <c r="K308" s="7">
        <v>7.4625000000000004</v>
      </c>
      <c r="L308" s="7">
        <v>1.9267547130584717</v>
      </c>
      <c r="M308" s="7">
        <v>0.52427632449999995</v>
      </c>
      <c r="N308" s="8">
        <f t="shared" si="13"/>
        <v>3.6750748088729912</v>
      </c>
      <c r="O308" s="9">
        <v>0.47320482849349133</v>
      </c>
      <c r="P308" s="9">
        <v>52.949250380659912</v>
      </c>
      <c r="Q308" s="9">
        <v>0.12028624840642441</v>
      </c>
      <c r="R308" s="9">
        <v>13.680639366308846</v>
      </c>
      <c r="V308" s="2">
        <v>2.4699506043270487</v>
      </c>
      <c r="W308" s="2">
        <v>0.15848368320184472</v>
      </c>
      <c r="X308" s="2">
        <v>0.87288434413742555</v>
      </c>
      <c r="Y308" s="2">
        <v>0.28482642999243507</v>
      </c>
      <c r="Z308" s="2">
        <v>-0.28043975390398695</v>
      </c>
      <c r="AA308" s="2">
        <v>0.56526618389642203</v>
      </c>
      <c r="AB308" s="2">
        <v>-0.32495083256189988</v>
      </c>
      <c r="AC308" s="2">
        <v>1.7238598160422307</v>
      </c>
      <c r="AD308" s="2">
        <v>-0.91978402006314119</v>
      </c>
      <c r="AE308" s="2">
        <v>1.1361063946626939</v>
      </c>
    </row>
    <row r="309" spans="6:31" x14ac:dyDescent="0.2">
      <c r="F309" s="2" t="s">
        <v>119</v>
      </c>
      <c r="H309" s="2" t="s">
        <v>19</v>
      </c>
      <c r="I309" s="7">
        <v>350.6727824208499</v>
      </c>
      <c r="J309" s="7">
        <v>0.84230621846214948</v>
      </c>
      <c r="K309" s="7">
        <v>7.7649999999999997</v>
      </c>
      <c r="L309" s="7">
        <v>2.2188793495297432</v>
      </c>
      <c r="M309" s="7">
        <v>0.55830382752499996</v>
      </c>
      <c r="N309" s="8">
        <f t="shared" si="13"/>
        <v>3.9743222957402802</v>
      </c>
      <c r="O309" s="9">
        <v>0.45191581013448001</v>
      </c>
      <c r="P309" s="9">
        <v>55.056774559272192</v>
      </c>
      <c r="Q309" s="9">
        <v>0.11703889927825187</v>
      </c>
      <c r="R309" s="9">
        <v>15.710720618565878</v>
      </c>
      <c r="V309" s="2">
        <v>2.5449020592857012</v>
      </c>
      <c r="W309" s="2">
        <v>-7.4529993047238757E-2</v>
      </c>
      <c r="X309" s="2">
        <v>0.89014146006457728</v>
      </c>
      <c r="Y309" s="2">
        <v>0.3461336883257447</v>
      </c>
      <c r="Z309" s="2">
        <v>-0.25312939477667273</v>
      </c>
      <c r="AA309" s="2">
        <v>0.59926308310241749</v>
      </c>
      <c r="AB309" s="2">
        <v>-0.3449424647452432</v>
      </c>
      <c r="AC309" s="2">
        <v>1.7408107651368447</v>
      </c>
      <c r="AD309" s="2">
        <v>-0.93166977129516215</v>
      </c>
      <c r="AE309" s="2">
        <v>1.1961961056949177</v>
      </c>
    </row>
    <row r="310" spans="6:31" x14ac:dyDescent="0.2">
      <c r="F310" s="2" t="s">
        <v>119</v>
      </c>
      <c r="H310" s="2" t="s">
        <v>19</v>
      </c>
      <c r="I310" s="7">
        <v>330.67032241839945</v>
      </c>
      <c r="J310" s="7">
        <v>2.0815348327620828</v>
      </c>
      <c r="K310" s="7">
        <v>7.8149999999999995</v>
      </c>
      <c r="L310" s="7">
        <v>2.228521816432476</v>
      </c>
      <c r="M310" s="7">
        <v>0.36284387167499998</v>
      </c>
      <c r="N310" s="8">
        <f t="shared" si="13"/>
        <v>6.1418201887906427</v>
      </c>
      <c r="O310" s="9">
        <v>0.47498279916706054</v>
      </c>
      <c r="P310" s="9">
        <v>45.768736461031146</v>
      </c>
      <c r="Q310" s="9">
        <v>0.13255770494503138</v>
      </c>
      <c r="R310" s="9">
        <v>15.212085545063019</v>
      </c>
      <c r="V310" s="2">
        <v>2.5193952188378281</v>
      </c>
      <c r="W310" s="2">
        <v>0.31838368284219892</v>
      </c>
      <c r="X310" s="2">
        <v>0.89292898235520568</v>
      </c>
      <c r="Y310" s="2">
        <v>0.34801689003083852</v>
      </c>
      <c r="Z310" s="2">
        <v>-0.44028020762503695</v>
      </c>
      <c r="AA310" s="2">
        <v>0.78829709765587552</v>
      </c>
      <c r="AB310" s="2">
        <v>-0.32332211745321759</v>
      </c>
      <c r="AC310" s="2">
        <v>1.6605689230111662</v>
      </c>
      <c r="AD310" s="2">
        <v>-0.87759502373730891</v>
      </c>
      <c r="AE310" s="2">
        <v>1.1821887589985747</v>
      </c>
    </row>
    <row r="311" spans="6:31" x14ac:dyDescent="0.2">
      <c r="F311" s="2" t="s">
        <v>119</v>
      </c>
      <c r="H311" s="2" t="s">
        <v>19</v>
      </c>
      <c r="I311" s="7">
        <v>250.5573261261398</v>
      </c>
      <c r="J311" s="7">
        <v>1.5288015322510402</v>
      </c>
      <c r="K311" s="7">
        <v>7.96</v>
      </c>
      <c r="L311" s="7">
        <v>1.1194709688425064</v>
      </c>
      <c r="M311" s="7">
        <v>0.29031421507499999</v>
      </c>
      <c r="N311" s="8">
        <f t="shared" si="13"/>
        <v>3.8560666709113827</v>
      </c>
      <c r="O311" s="9">
        <v>0.53745723206252816</v>
      </c>
      <c r="P311" s="9">
        <v>55.134515205525275</v>
      </c>
      <c r="Q311" s="9">
        <v>0.10357602701724872</v>
      </c>
      <c r="R311" s="9">
        <v>18.199170264932846</v>
      </c>
      <c r="V311" s="2">
        <v>2.398907105740002</v>
      </c>
      <c r="W311" s="2">
        <v>0.18435110932157589</v>
      </c>
      <c r="X311" s="2">
        <v>0.90091306773766899</v>
      </c>
      <c r="Y311" s="2">
        <v>4.9012835534536871E-2</v>
      </c>
      <c r="Z311" s="2">
        <v>-0.53713169865854959</v>
      </c>
      <c r="AA311" s="2">
        <v>0.58614453419308643</v>
      </c>
      <c r="AB311" s="2">
        <v>-0.2696560888416244</v>
      </c>
      <c r="AC311" s="2">
        <v>1.7414235602018808</v>
      </c>
      <c r="AD311" s="2">
        <v>-0.98474075172300568</v>
      </c>
      <c r="AE311" s="2">
        <v>1.2600515881182897</v>
      </c>
    </row>
    <row r="312" spans="6:31" x14ac:dyDescent="0.2">
      <c r="F312" s="2" t="s">
        <v>119</v>
      </c>
      <c r="H312" s="2" t="s">
        <v>19</v>
      </c>
      <c r="I312" s="7">
        <v>201.83066959380989</v>
      </c>
      <c r="J312" s="7">
        <v>3.2043834335660932</v>
      </c>
      <c r="K312" s="7">
        <v>7.9700000000000006</v>
      </c>
      <c r="L312" s="7">
        <v>0.51082612946629524</v>
      </c>
      <c r="M312" s="7">
        <v>0.236144453575</v>
      </c>
      <c r="N312" s="8">
        <f t="shared" si="13"/>
        <v>2.1631934256040264</v>
      </c>
      <c r="O312" s="9">
        <v>0.48108604166666669</v>
      </c>
      <c r="P312" s="9">
        <v>71.20199743268536</v>
      </c>
      <c r="Q312" s="9">
        <v>8.9680651207336828E-2</v>
      </c>
      <c r="R312" s="9">
        <v>16.884872847133213</v>
      </c>
      <c r="V312" s="2">
        <v>2.3049871610252541</v>
      </c>
      <c r="W312" s="2">
        <v>0.50574447779875875</v>
      </c>
      <c r="X312" s="2">
        <v>0.90145832139611237</v>
      </c>
      <c r="Y312" s="2">
        <v>-0.29172689607426022</v>
      </c>
      <c r="Z312" s="2">
        <v>-0.62682225042630146</v>
      </c>
      <c r="AA312" s="2">
        <v>0.33509535435204119</v>
      </c>
      <c r="AB312" s="2">
        <v>-0.31777724362764753</v>
      </c>
      <c r="AC312" s="2">
        <v>1.8524921770894613</v>
      </c>
      <c r="AD312" s="2">
        <v>-1.047301246814442</v>
      </c>
      <c r="AE312" s="2">
        <v>1.2274977944948933</v>
      </c>
    </row>
    <row r="313" spans="6:31" x14ac:dyDescent="0.2">
      <c r="F313" s="2" t="s">
        <v>119</v>
      </c>
      <c r="H313" s="2" t="s">
        <v>19</v>
      </c>
      <c r="I313" s="7">
        <v>173.0411378860048</v>
      </c>
      <c r="J313" s="7">
        <v>4.3309379431855684</v>
      </c>
      <c r="K313" s="7">
        <v>7.9799999999999995</v>
      </c>
      <c r="L313" s="7">
        <v>0.31007887795567513</v>
      </c>
      <c r="M313" s="7">
        <v>0.17870294225</v>
      </c>
      <c r="N313" s="8">
        <f t="shared" si="13"/>
        <v>1.7351638090092785</v>
      </c>
      <c r="O313" s="9">
        <v>0.58146680555555552</v>
      </c>
      <c r="P313" s="9">
        <v>35.479674086168373</v>
      </c>
      <c r="Q313" s="9">
        <v>0.12788333308697772</v>
      </c>
      <c r="R313" s="9">
        <v>19.622732698917389</v>
      </c>
      <c r="V313" s="2">
        <v>2.2381493622793251</v>
      </c>
      <c r="W313" s="2">
        <v>0.6365819608886607</v>
      </c>
      <c r="X313" s="2">
        <v>0.90200289135072942</v>
      </c>
      <c r="Y313" s="2">
        <v>-0.50852781615454934</v>
      </c>
      <c r="Z313" s="2">
        <v>-0.74786829700515522</v>
      </c>
      <c r="AA313" s="2">
        <v>0.23934048085060586</v>
      </c>
      <c r="AB313" s="2">
        <v>-0.23547507298288467</v>
      </c>
      <c r="AC313" s="2">
        <v>1.5499796217789461</v>
      </c>
      <c r="AD313" s="2">
        <v>-0.89318605301953979</v>
      </c>
      <c r="AE313" s="2">
        <v>1.2927594879276685</v>
      </c>
    </row>
    <row r="314" spans="6:31" x14ac:dyDescent="0.2">
      <c r="F314" s="2" t="s">
        <v>119</v>
      </c>
      <c r="H314" s="2" t="s">
        <v>19</v>
      </c>
      <c r="I314" s="7">
        <v>628.70742702476446</v>
      </c>
      <c r="J314" s="7">
        <v>0.71439469918847087</v>
      </c>
      <c r="K314" s="7">
        <v>7.27</v>
      </c>
      <c r="L314" s="7">
        <v>5.3537031263113022</v>
      </c>
      <c r="M314" s="7">
        <v>0.62974754634999996</v>
      </c>
      <c r="N314" s="8">
        <f t="shared" si="13"/>
        <v>8.5013481312332591</v>
      </c>
      <c r="O314" s="9">
        <v>0.49334927018633545</v>
      </c>
      <c r="P314" s="9">
        <v>40.767427320029327</v>
      </c>
      <c r="Q314" s="9">
        <v>8.9393938806576562E-2</v>
      </c>
      <c r="R314" s="9">
        <v>8.3848053382502652</v>
      </c>
      <c r="V314" s="2">
        <v>2.7984485907729968</v>
      </c>
      <c r="W314" s="2">
        <v>-0.14606177657434977</v>
      </c>
      <c r="X314" s="2">
        <v>0.86153441085903781</v>
      </c>
      <c r="Y314" s="2">
        <v>0.72865428500939544</v>
      </c>
      <c r="Z314" s="2">
        <v>-0.20083351594375404</v>
      </c>
      <c r="AA314" s="2">
        <v>0.92948780095314953</v>
      </c>
      <c r="AB314" s="2">
        <v>-0.30684550991485504</v>
      </c>
      <c r="AC314" s="2">
        <v>1.6103133056153023</v>
      </c>
      <c r="AD314" s="2">
        <v>-1.0486919267532562</v>
      </c>
      <c r="AE314" s="2">
        <v>0.92349298447280381</v>
      </c>
    </row>
    <row r="315" spans="6:31" x14ac:dyDescent="0.2">
      <c r="F315" s="2" t="s">
        <v>119</v>
      </c>
      <c r="H315" s="2" t="s">
        <v>19</v>
      </c>
      <c r="I315" s="7">
        <v>594.47158851616496</v>
      </c>
      <c r="J315" s="7">
        <v>-2.0901871834468837</v>
      </c>
      <c r="K315" s="7">
        <v>6.6325000000000003</v>
      </c>
      <c r="L315" s="7">
        <v>4.1563473641872406</v>
      </c>
      <c r="M315" s="7">
        <v>0.75735527354999999</v>
      </c>
      <c r="N315" s="8">
        <f t="shared" si="13"/>
        <v>5.4879757352251959</v>
      </c>
      <c r="O315" s="9">
        <v>0.49751366040276823</v>
      </c>
      <c r="P315" s="9">
        <v>37.803694367495808</v>
      </c>
      <c r="Q315" s="9">
        <v>0.12299585882909103</v>
      </c>
      <c r="R315" s="9">
        <v>7.5920082904674384</v>
      </c>
      <c r="V315" s="2">
        <v>2.7741311032852329</v>
      </c>
      <c r="X315" s="2">
        <v>0.8216772586543668</v>
      </c>
      <c r="Y315" s="2">
        <v>0.61871183629746096</v>
      </c>
      <c r="Z315" s="2">
        <v>-0.1207003461969525</v>
      </c>
      <c r="AA315" s="2">
        <v>0.73941218249441343</v>
      </c>
      <c r="AB315" s="2">
        <v>-0.30319499018238671</v>
      </c>
      <c r="AC315" s="2">
        <v>1.5775342433562161</v>
      </c>
      <c r="AD315" s="2">
        <v>-0.91010951065776347</v>
      </c>
      <c r="AE315" s="2">
        <v>0.88035667366874826</v>
      </c>
    </row>
    <row r="316" spans="6:31" x14ac:dyDescent="0.2">
      <c r="F316" s="2" t="s">
        <v>119</v>
      </c>
      <c r="H316" s="2" t="s">
        <v>19</v>
      </c>
      <c r="I316" s="7">
        <v>487.49163417833938</v>
      </c>
      <c r="J316" s="7">
        <v>-2.7278160448114077</v>
      </c>
      <c r="K316" s="7">
        <v>7.0750000000000002</v>
      </c>
      <c r="L316" s="7">
        <v>3.7287518382072449</v>
      </c>
      <c r="M316" s="7">
        <v>0.56861019813333336</v>
      </c>
      <c r="N316" s="8">
        <f t="shared" si="13"/>
        <v>6.5576590965976491</v>
      </c>
      <c r="O316" s="9">
        <v>0.50641710215020053</v>
      </c>
      <c r="P316" s="9">
        <v>33.843794759077269</v>
      </c>
      <c r="Q316" s="9">
        <v>0.14913550090430291</v>
      </c>
      <c r="R316" s="9">
        <v>6.8515263497829437</v>
      </c>
      <c r="V316" s="2">
        <v>2.6879671671907435</v>
      </c>
      <c r="X316" s="2">
        <v>0.84972644419632781</v>
      </c>
      <c r="Y316" s="2">
        <v>0.5715634804694999</v>
      </c>
      <c r="Z316" s="2">
        <v>-0.24518535542061232</v>
      </c>
      <c r="AA316" s="2">
        <v>0.81674883589011227</v>
      </c>
      <c r="AB316" s="2">
        <v>-0.29549163623705804</v>
      </c>
      <c r="AC316" s="2">
        <v>1.5294790526686992</v>
      </c>
      <c r="AD316" s="2">
        <v>-0.82641896277351168</v>
      </c>
      <c r="AE316" s="2">
        <v>0.83578733228739199</v>
      </c>
    </row>
    <row r="317" spans="6:31" x14ac:dyDescent="0.2">
      <c r="F317" s="2" t="s">
        <v>119</v>
      </c>
      <c r="H317" s="2" t="s">
        <v>19</v>
      </c>
      <c r="I317" s="7">
        <v>499.87692966464897</v>
      </c>
      <c r="J317" s="7">
        <v>-3.2491889952291051</v>
      </c>
      <c r="K317" s="7">
        <v>8.01</v>
      </c>
      <c r="L317" s="7">
        <v>0.75822407379746437</v>
      </c>
      <c r="M317" s="7">
        <v>0.20134335652499999</v>
      </c>
      <c r="N317" s="8">
        <f t="shared" si="13"/>
        <v>3.7658261334454251</v>
      </c>
      <c r="O317" s="9">
        <v>0.44343411172161168</v>
      </c>
      <c r="P317" s="9">
        <v>54.125116624454755</v>
      </c>
      <c r="Q317" s="9">
        <v>0.13295165472156095</v>
      </c>
      <c r="R317" s="9">
        <v>7.8392273187637329</v>
      </c>
      <c r="V317" s="2">
        <v>2.6988630936428861</v>
      </c>
      <c r="X317" s="2">
        <v>0.90363251608423767</v>
      </c>
      <c r="Y317" s="2">
        <v>-0.12020243073598987</v>
      </c>
      <c r="Z317" s="2">
        <v>-0.69606269569217272</v>
      </c>
      <c r="AA317" s="2">
        <v>0.57586026495618292</v>
      </c>
      <c r="AB317" s="2">
        <v>-0.35317090129226503</v>
      </c>
      <c r="AC317" s="2">
        <v>1.7333988451453033</v>
      </c>
      <c r="AD317" s="2">
        <v>-0.87630625305245247</v>
      </c>
      <c r="AE317" s="2">
        <v>0.89427325812645475</v>
      </c>
    </row>
    <row r="318" spans="6:31" x14ac:dyDescent="0.2">
      <c r="F318" s="2" t="s">
        <v>119</v>
      </c>
      <c r="H318" s="2" t="s">
        <v>19</v>
      </c>
      <c r="I318" s="7">
        <v>462.09004230539449</v>
      </c>
      <c r="J318" s="7">
        <v>-0.96104284845272692</v>
      </c>
      <c r="K318" s="7">
        <v>8.0374999999999996</v>
      </c>
      <c r="L318" s="7">
        <v>1.2429923564195633</v>
      </c>
      <c r="M318" s="7">
        <v>0.25893028014999997</v>
      </c>
      <c r="N318" s="8">
        <f t="shared" si="13"/>
        <v>4.8004905247060705</v>
      </c>
      <c r="O318" s="9">
        <v>0.41959814183501687</v>
      </c>
      <c r="P318" s="9">
        <v>66.313367981510552</v>
      </c>
      <c r="Q318" s="9">
        <v>0.11520283097485298</v>
      </c>
      <c r="R318" s="9">
        <v>9.5767439405123405</v>
      </c>
      <c r="V318" s="2">
        <v>2.6647266098984606</v>
      </c>
      <c r="X318" s="2">
        <v>0.90512098593227852</v>
      </c>
      <c r="Y318" s="2">
        <v>9.4468458026188459E-2</v>
      </c>
      <c r="Z318" s="2">
        <v>-0.58681715878453722</v>
      </c>
      <c r="AA318" s="2">
        <v>0.68128561681072564</v>
      </c>
      <c r="AB318" s="2">
        <v>-0.37716644372105718</v>
      </c>
      <c r="AC318" s="2">
        <v>1.8216010858013199</v>
      </c>
      <c r="AD318" s="2">
        <v>-0.93853684850264651</v>
      </c>
      <c r="AE318" s="2">
        <v>0.98121787556772988</v>
      </c>
    </row>
    <row r="319" spans="6:31" x14ac:dyDescent="0.2">
      <c r="F319" s="2" t="s">
        <v>119</v>
      </c>
      <c r="H319" s="2" t="s">
        <v>19</v>
      </c>
      <c r="I319" s="7">
        <v>355.56603202807497</v>
      </c>
      <c r="J319" s="7">
        <v>-0.42048508902192128</v>
      </c>
      <c r="K319" s="7">
        <v>8.15</v>
      </c>
      <c r="L319" s="7">
        <v>0.70365961641073227</v>
      </c>
      <c r="M319" s="7">
        <v>0.28793084892500004</v>
      </c>
      <c r="N319" s="8">
        <f t="shared" si="13"/>
        <v>2.4438493445140397</v>
      </c>
      <c r="O319" s="9">
        <v>0.47751738591269843</v>
      </c>
      <c r="P319" s="9">
        <v>38.227056373333262</v>
      </c>
      <c r="Q319" s="9">
        <v>0.15445958192409101</v>
      </c>
      <c r="R319" s="9">
        <v>15.85469553867976</v>
      </c>
      <c r="V319" s="2">
        <v>2.5509202652132612</v>
      </c>
      <c r="X319" s="2">
        <v>0.91115760873997664</v>
      </c>
      <c r="Y319" s="2">
        <v>-0.15263737276575418</v>
      </c>
      <c r="Z319" s="2">
        <v>-0.54071180229743321</v>
      </c>
      <c r="AA319" s="2">
        <v>0.38807442953167909</v>
      </c>
      <c r="AB319" s="2">
        <v>-0.32101081158077677</v>
      </c>
      <c r="AC319" s="2">
        <v>1.5823708570031318</v>
      </c>
      <c r="AD319" s="2">
        <v>-0.81118514500137651</v>
      </c>
      <c r="AE319" s="2">
        <v>1.2001579065875851</v>
      </c>
    </row>
    <row r="320" spans="6:31" x14ac:dyDescent="0.2">
      <c r="F320" s="2" t="s">
        <v>119</v>
      </c>
      <c r="H320" s="2" t="s">
        <v>19</v>
      </c>
      <c r="I320" s="7">
        <v>254.06097145082481</v>
      </c>
      <c r="J320" s="7">
        <v>-2.9136119084962209</v>
      </c>
      <c r="K320" s="7">
        <v>8.3949999999999996</v>
      </c>
      <c r="L320" s="7">
        <v>0.99367726594209671</v>
      </c>
      <c r="M320" s="7">
        <v>0.39623190414999998</v>
      </c>
      <c r="N320" s="8">
        <f t="shared" si="13"/>
        <v>2.5078174057531828</v>
      </c>
      <c r="O320" s="9">
        <v>0.51927957722832718</v>
      </c>
      <c r="P320" s="9">
        <v>33.968488024890483</v>
      </c>
      <c r="Q320" s="9">
        <v>0.1650626931393156</v>
      </c>
      <c r="R320" s="9">
        <v>10.186843325694403</v>
      </c>
      <c r="V320" s="2">
        <v>2.4049379543640748</v>
      </c>
      <c r="X320" s="2">
        <v>0.92402070047406759</v>
      </c>
      <c r="Y320" s="2">
        <v>-2.7546461654475024E-3</v>
      </c>
      <c r="Z320" s="2">
        <v>-0.40205055848335458</v>
      </c>
      <c r="AA320" s="2">
        <v>0.39929591231790706</v>
      </c>
      <c r="AB320" s="2">
        <v>-0.2845987574578126</v>
      </c>
      <c r="AC320" s="2">
        <v>1.5310762163707472</v>
      </c>
      <c r="AD320" s="2">
        <v>-0.78235107328215525</v>
      </c>
      <c r="AE320" s="2">
        <v>1.0080396267326484</v>
      </c>
    </row>
    <row r="321" spans="6:31" x14ac:dyDescent="0.2">
      <c r="F321" s="2" t="s">
        <v>119</v>
      </c>
      <c r="H321" s="2" t="s">
        <v>19</v>
      </c>
      <c r="I321" s="7">
        <v>197.11011447903991</v>
      </c>
      <c r="J321" s="7">
        <v>-1.7467210115989049</v>
      </c>
      <c r="K321" s="7">
        <v>8.0449999999999999</v>
      </c>
      <c r="L321" s="7">
        <v>0.84903007373213768</v>
      </c>
      <c r="M321" s="7">
        <v>0.86039506072499994</v>
      </c>
      <c r="N321" s="8">
        <f t="shared" si="13"/>
        <v>0.98679096671791011</v>
      </c>
      <c r="O321" s="9">
        <v>0.47763425925925929</v>
      </c>
      <c r="P321" s="9">
        <v>42.12899029321175</v>
      </c>
      <c r="Q321" s="9">
        <v>0.1560845524163918</v>
      </c>
      <c r="R321" s="9">
        <v>17.215541611115135</v>
      </c>
      <c r="V321" s="2">
        <v>2.2947089101735592</v>
      </c>
      <c r="X321" s="2">
        <v>0.90552604843504836</v>
      </c>
      <c r="Y321" s="2">
        <v>-7.1076926217061714E-2</v>
      </c>
      <c r="Z321" s="2">
        <v>-6.5302091434312745E-2</v>
      </c>
      <c r="AA321" s="2">
        <v>-5.7748347827489841E-3</v>
      </c>
      <c r="AB321" s="2">
        <v>-0.32090453013321218</v>
      </c>
      <c r="AC321" s="2">
        <v>1.624581050502558</v>
      </c>
      <c r="AD321" s="2">
        <v>-0.80664007664476745</v>
      </c>
      <c r="AE321" s="2">
        <v>1.235920690416733</v>
      </c>
    </row>
    <row r="322" spans="6:31" x14ac:dyDescent="0.2">
      <c r="F322" s="2" t="s">
        <v>119</v>
      </c>
      <c r="H322" s="2" t="s">
        <v>19</v>
      </c>
      <c r="I322" s="7">
        <v>201.80444393161989</v>
      </c>
      <c r="J322" s="7">
        <v>-1.8911442034534613</v>
      </c>
      <c r="K322" s="7">
        <v>8.4075000000000006</v>
      </c>
      <c r="L322" s="7">
        <v>0.29478102456778288</v>
      </c>
      <c r="M322" s="7">
        <v>0.36023158237500003</v>
      </c>
      <c r="N322" s="8">
        <f t="shared" si="13"/>
        <v>0.81830977346377332</v>
      </c>
      <c r="O322" s="9">
        <v>0.53847468749999994</v>
      </c>
      <c r="P322" s="9">
        <v>37.005574597837388</v>
      </c>
      <c r="Q322" s="9">
        <v>0.14688872468887632</v>
      </c>
      <c r="R322" s="9">
        <v>13.652475972970326</v>
      </c>
      <c r="V322" s="2">
        <v>2.304930725596285</v>
      </c>
      <c r="X322" s="2">
        <v>0.92466687598667319</v>
      </c>
      <c r="Y322" s="2">
        <v>-0.53050047600544681</v>
      </c>
      <c r="Z322" s="2">
        <v>-0.44341821419857702</v>
      </c>
      <c r="AA322" s="2">
        <v>-8.7082261806869787E-2</v>
      </c>
      <c r="AB322" s="2">
        <v>-0.268834707105924</v>
      </c>
      <c r="AC322" s="2">
        <v>1.5682671520323164</v>
      </c>
      <c r="AD322" s="2">
        <v>-0.83301153976685416</v>
      </c>
      <c r="AE322" s="2">
        <v>1.1352114208922113</v>
      </c>
    </row>
    <row r="323" spans="6:31" x14ac:dyDescent="0.2">
      <c r="F323" s="2" t="s">
        <v>119</v>
      </c>
      <c r="H323" s="2" t="s">
        <v>19</v>
      </c>
      <c r="I323" s="7">
        <v>145.1731831550949</v>
      </c>
      <c r="J323" s="7">
        <v>-0.14631028053184336</v>
      </c>
      <c r="K323" s="7">
        <v>8.1349999999999998</v>
      </c>
      <c r="L323" s="7">
        <v>0.32619230449199677</v>
      </c>
      <c r="M323" s="7">
        <v>0.56253443997500008</v>
      </c>
      <c r="N323" s="8">
        <f t="shared" si="13"/>
        <v>0.57986192722083518</v>
      </c>
      <c r="O323" s="9">
        <v>0.56064255050505052</v>
      </c>
      <c r="P323" s="9">
        <v>44.897060961084762</v>
      </c>
      <c r="Q323" s="9">
        <v>0.11218996622003609</v>
      </c>
      <c r="R323" s="9">
        <v>12.840282313525677</v>
      </c>
      <c r="V323" s="2">
        <v>2.1618863995363991</v>
      </c>
      <c r="X323" s="2">
        <v>0.91035755727287759</v>
      </c>
      <c r="Y323" s="2">
        <v>-0.48652628902254996</v>
      </c>
      <c r="Z323" s="2">
        <v>-0.24985088364640964</v>
      </c>
      <c r="AA323" s="2">
        <v>-0.23667540537614035</v>
      </c>
      <c r="AB323" s="2">
        <v>-0.25131394412787306</v>
      </c>
      <c r="AC323" s="2">
        <v>1.6522179122692471</v>
      </c>
      <c r="AD323" s="2">
        <v>-0.95004598274231888</v>
      </c>
      <c r="AE323" s="2">
        <v>1.1085745724757086</v>
      </c>
    </row>
  </sheetData>
  <phoneticPr fontId="1" type="noConversion"/>
  <hyperlinks>
    <hyperlink ref="C2" r:id="rId1" xr:uid="{A83AA179-942F-4882-9936-9ACF026C3C4B}"/>
    <hyperlink ref="C3" r:id="rId2" xr:uid="{AC9AEC01-1BB8-4A97-ACC2-2AC49620EC89}"/>
    <hyperlink ref="C150" r:id="rId3" xr:uid="{D45F3CB1-5C2C-4E6F-86D8-7D618D5965CB}"/>
    <hyperlink ref="C5" r:id="rId4" xr:uid="{541E74CD-9DED-4D4A-988D-98E2F2F88CFA}"/>
    <hyperlink ref="C6" r:id="rId5" xr:uid="{90B40229-22E6-4F7B-B8C7-73339C0C8D64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F5AF2-BC79-41A8-AF4D-E3527767F95F}">
  <dimension ref="A1:AG323"/>
  <sheetViews>
    <sheetView workbookViewId="0">
      <selection activeCell="AB11" sqref="AB11"/>
    </sheetView>
  </sheetViews>
  <sheetFormatPr defaultRowHeight="14.25" x14ac:dyDescent="0.2"/>
  <sheetData>
    <row r="1" spans="1:33" ht="15" x14ac:dyDescent="0.2">
      <c r="A1" s="2" t="s">
        <v>204</v>
      </c>
      <c r="B1" s="2" t="s">
        <v>0</v>
      </c>
      <c r="C1" s="2" t="s">
        <v>210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122</v>
      </c>
      <c r="U1" s="2"/>
      <c r="V1" s="2" t="s">
        <v>6</v>
      </c>
      <c r="W1" s="2" t="s">
        <v>7</v>
      </c>
      <c r="X1" s="2" t="s">
        <v>311</v>
      </c>
      <c r="Y1" s="2" t="s">
        <v>9</v>
      </c>
      <c r="Z1" s="2" t="s">
        <v>10</v>
      </c>
      <c r="AA1" s="2" t="s">
        <v>312</v>
      </c>
      <c r="AB1" s="2" t="s">
        <v>12</v>
      </c>
      <c r="AC1" s="2" t="s">
        <v>13</v>
      </c>
      <c r="AD1" s="2" t="s">
        <v>14</v>
      </c>
      <c r="AE1" s="2" t="s">
        <v>15</v>
      </c>
      <c r="AF1" s="2" t="s">
        <v>16</v>
      </c>
      <c r="AG1" s="2" t="s">
        <v>313</v>
      </c>
    </row>
    <row r="2" spans="1:33" ht="15" x14ac:dyDescent="0.2">
      <c r="A2" s="2">
        <v>1</v>
      </c>
      <c r="B2" s="2" t="s">
        <v>20</v>
      </c>
      <c r="C2" s="2" t="s">
        <v>212</v>
      </c>
      <c r="D2" s="2">
        <v>-20.716667000000001</v>
      </c>
      <c r="E2" s="2">
        <v>116.61666700000001</v>
      </c>
      <c r="F2" s="2" t="s">
        <v>17</v>
      </c>
      <c r="G2" s="2" t="s">
        <v>18</v>
      </c>
      <c r="H2" s="2" t="s">
        <v>19</v>
      </c>
      <c r="I2" s="2">
        <v>450</v>
      </c>
      <c r="J2" s="2"/>
      <c r="K2" s="2"/>
      <c r="L2" s="2">
        <v>1.6</v>
      </c>
      <c r="M2" s="2">
        <v>310</v>
      </c>
      <c r="N2" s="2">
        <f>L2/M2*1000</f>
        <v>5.161290322580645</v>
      </c>
      <c r="O2" s="2"/>
      <c r="P2" s="2"/>
      <c r="Q2" s="2"/>
      <c r="R2" s="2">
        <v>3.2</v>
      </c>
      <c r="S2" s="2">
        <v>229</v>
      </c>
      <c r="T2" s="2"/>
      <c r="U2" s="2"/>
      <c r="V2" s="2">
        <v>2.6532125137753435</v>
      </c>
      <c r="W2" s="2"/>
      <c r="X2" s="2"/>
      <c r="Y2" s="2">
        <v>0.20411998265592479</v>
      </c>
      <c r="Z2" s="2">
        <v>2.4913616938342726</v>
      </c>
      <c r="AA2" s="2">
        <v>0.71275828882165204</v>
      </c>
      <c r="AB2" s="2"/>
      <c r="AC2" s="2"/>
      <c r="AD2" s="2"/>
      <c r="AE2" s="2">
        <v>0.50514997831990605</v>
      </c>
      <c r="AF2" s="2">
        <v>2.3598354823398879</v>
      </c>
      <c r="AG2" s="2"/>
    </row>
    <row r="3" spans="1:33" ht="15" x14ac:dyDescent="0.2">
      <c r="A3" s="2">
        <v>2</v>
      </c>
      <c r="B3" s="2" t="s">
        <v>20</v>
      </c>
      <c r="C3" s="2" t="s">
        <v>212</v>
      </c>
      <c r="D3" s="2">
        <v>-20.716667000000001</v>
      </c>
      <c r="E3" s="2">
        <v>116.61666700000001</v>
      </c>
      <c r="F3" s="2" t="s">
        <v>17</v>
      </c>
      <c r="G3" s="2" t="s">
        <v>18</v>
      </c>
      <c r="H3" s="2" t="s">
        <v>19</v>
      </c>
      <c r="I3" s="2">
        <v>450</v>
      </c>
      <c r="J3" s="2"/>
      <c r="K3" s="2"/>
      <c r="L3" s="2">
        <v>1.9</v>
      </c>
      <c r="M3" s="2">
        <v>375.5</v>
      </c>
      <c r="N3" s="2">
        <f>L3/M3*1000</f>
        <v>5.0599201065246335</v>
      </c>
      <c r="O3" s="2"/>
      <c r="P3" s="2"/>
      <c r="Q3" s="2"/>
      <c r="R3" s="2">
        <v>4.5</v>
      </c>
      <c r="S3" s="2">
        <v>334</v>
      </c>
      <c r="T3" s="2"/>
      <c r="U3" s="2"/>
      <c r="V3" s="2">
        <v>2.6532125137753435</v>
      </c>
      <c r="W3" s="2"/>
      <c r="X3" s="2"/>
      <c r="Y3" s="2">
        <v>0.27875360095282892</v>
      </c>
      <c r="Z3" s="2">
        <v>2.5746099413401873</v>
      </c>
      <c r="AA3" s="2">
        <v>0.70414365961264169</v>
      </c>
      <c r="AB3" s="2"/>
      <c r="AC3" s="2"/>
      <c r="AD3" s="2"/>
      <c r="AE3" s="2">
        <v>0.65321251377534373</v>
      </c>
      <c r="AF3" s="2">
        <v>2.5237464668115646</v>
      </c>
      <c r="AG3" s="2"/>
    </row>
    <row r="4" spans="1:33" ht="15" x14ac:dyDescent="0.2">
      <c r="A4" s="2">
        <v>3</v>
      </c>
      <c r="B4" s="2" t="s">
        <v>128</v>
      </c>
      <c r="C4" s="1" t="s">
        <v>230</v>
      </c>
      <c r="D4" s="2">
        <v>45.986111000000001</v>
      </c>
      <c r="E4" s="2">
        <v>8.858333</v>
      </c>
      <c r="F4" s="2" t="s">
        <v>17</v>
      </c>
      <c r="G4" s="2" t="s">
        <v>21</v>
      </c>
      <c r="H4" s="2" t="s">
        <v>19</v>
      </c>
      <c r="I4" s="2">
        <v>1800</v>
      </c>
      <c r="J4" s="2">
        <v>9.1999999999999993</v>
      </c>
      <c r="K4" s="2"/>
      <c r="L4" s="2"/>
      <c r="M4" s="2"/>
      <c r="N4" s="2"/>
      <c r="O4" s="2"/>
      <c r="P4" s="2"/>
      <c r="Q4" s="2"/>
      <c r="R4" s="2">
        <v>14.9</v>
      </c>
      <c r="S4" s="2"/>
      <c r="T4" s="2"/>
      <c r="U4" s="2"/>
      <c r="V4" s="2">
        <v>3.255272505103306</v>
      </c>
      <c r="W4" s="2">
        <v>0.96378782734555524</v>
      </c>
      <c r="X4" s="2"/>
      <c r="Y4" s="2"/>
      <c r="Z4" s="2"/>
      <c r="AA4" s="2"/>
      <c r="AB4" s="2"/>
      <c r="AC4" s="2"/>
      <c r="AD4" s="2"/>
      <c r="AE4" s="2">
        <v>1.173186268412274</v>
      </c>
      <c r="AF4" s="2"/>
      <c r="AG4" s="2"/>
    </row>
    <row r="5" spans="1:33" ht="15" x14ac:dyDescent="0.2">
      <c r="A5" s="2">
        <v>4</v>
      </c>
      <c r="B5" s="2" t="s">
        <v>129</v>
      </c>
      <c r="C5" s="2" t="s">
        <v>237</v>
      </c>
      <c r="D5" s="2">
        <v>37.32</v>
      </c>
      <c r="E5" s="2">
        <v>126.866389</v>
      </c>
      <c r="F5" s="2" t="s">
        <v>17</v>
      </c>
      <c r="G5" s="2" t="s">
        <v>21</v>
      </c>
      <c r="H5" s="2" t="s">
        <v>19</v>
      </c>
      <c r="I5" s="2">
        <v>1317</v>
      </c>
      <c r="J5" s="2">
        <v>11.4</v>
      </c>
      <c r="K5" s="2">
        <v>4.54</v>
      </c>
      <c r="L5" s="2">
        <v>1</v>
      </c>
      <c r="M5" s="2"/>
      <c r="N5" s="2"/>
      <c r="O5" s="2"/>
      <c r="P5" s="2"/>
      <c r="Q5" s="2"/>
      <c r="R5" s="2">
        <v>8.09</v>
      </c>
      <c r="S5" s="2">
        <v>460</v>
      </c>
      <c r="T5" s="2"/>
      <c r="U5" s="2"/>
      <c r="V5" s="2">
        <v>3.1195857749617839</v>
      </c>
      <c r="W5" s="2">
        <v>1.0569048513364727</v>
      </c>
      <c r="X5" s="2">
        <v>0.65705585285710388</v>
      </c>
      <c r="Y5" s="2">
        <v>0</v>
      </c>
      <c r="Z5" s="2"/>
      <c r="AA5" s="2"/>
      <c r="AB5" s="2"/>
      <c r="AC5" s="2"/>
      <c r="AD5" s="2"/>
      <c r="AE5" s="2">
        <v>0.90794852161227224</v>
      </c>
      <c r="AF5" s="2">
        <v>2.6627578316815739</v>
      </c>
      <c r="AG5" s="2"/>
    </row>
    <row r="6" spans="1:33" ht="15" x14ac:dyDescent="0.2">
      <c r="A6" s="2">
        <v>5</v>
      </c>
      <c r="B6" s="2" t="s">
        <v>22</v>
      </c>
      <c r="C6" s="1" t="s">
        <v>237</v>
      </c>
      <c r="D6" s="2">
        <v>37.32</v>
      </c>
      <c r="E6" s="2">
        <v>126.866389</v>
      </c>
      <c r="F6" s="2" t="s">
        <v>17</v>
      </c>
      <c r="G6" s="2" t="s">
        <v>21</v>
      </c>
      <c r="H6" s="2" t="s">
        <v>19</v>
      </c>
      <c r="I6" s="2">
        <v>1317</v>
      </c>
      <c r="J6" s="2">
        <v>11.4</v>
      </c>
      <c r="K6" s="2">
        <v>4.28</v>
      </c>
      <c r="L6" s="2">
        <v>2.2000000000000002</v>
      </c>
      <c r="M6" s="2"/>
      <c r="N6" s="2"/>
      <c r="O6" s="2"/>
      <c r="P6" s="2"/>
      <c r="Q6" s="2"/>
      <c r="R6" s="2">
        <v>10.119999999999999</v>
      </c>
      <c r="S6" s="2">
        <v>730</v>
      </c>
      <c r="T6" s="2"/>
      <c r="U6" s="2"/>
      <c r="V6" s="2">
        <v>3.1195857749617839</v>
      </c>
      <c r="W6" s="2">
        <v>1.0569048513364727</v>
      </c>
      <c r="X6" s="2">
        <v>0.63144376901317201</v>
      </c>
      <c r="Y6" s="2">
        <v>0.34242268082220628</v>
      </c>
      <c r="Z6" s="2"/>
      <c r="AA6" s="2"/>
      <c r="AB6" s="2"/>
      <c r="AC6" s="2"/>
      <c r="AD6" s="2"/>
      <c r="AE6" s="2">
        <v>1.0051805125037803</v>
      </c>
      <c r="AF6" s="2">
        <v>2.8633228601204559</v>
      </c>
      <c r="AG6" s="2"/>
    </row>
    <row r="7" spans="1:33" ht="15" x14ac:dyDescent="0.2">
      <c r="A7" s="2">
        <v>6</v>
      </c>
      <c r="B7" s="2" t="s">
        <v>130</v>
      </c>
      <c r="C7" s="1" t="s">
        <v>248</v>
      </c>
      <c r="D7" s="2">
        <v>26.8</v>
      </c>
      <c r="E7" s="2">
        <v>117.966667</v>
      </c>
      <c r="F7" s="2" t="s">
        <v>17</v>
      </c>
      <c r="G7" s="2" t="s">
        <v>18</v>
      </c>
      <c r="H7" s="2" t="s">
        <v>19</v>
      </c>
      <c r="I7" s="2">
        <v>1940</v>
      </c>
      <c r="J7" s="2">
        <v>20.5</v>
      </c>
      <c r="K7" s="2"/>
      <c r="L7" s="2"/>
      <c r="M7" s="2"/>
      <c r="N7" s="2"/>
      <c r="O7" s="2">
        <v>0.41</v>
      </c>
      <c r="P7" s="2">
        <v>51.5</v>
      </c>
      <c r="Q7" s="2">
        <v>0.17</v>
      </c>
      <c r="R7" s="2">
        <v>11.2</v>
      </c>
      <c r="S7" s="2"/>
      <c r="T7" s="2"/>
      <c r="U7" s="2"/>
      <c r="V7" s="2">
        <v>3.287801729930226</v>
      </c>
      <c r="W7" s="2">
        <v>1.3117538610557542</v>
      </c>
      <c r="X7" s="2"/>
      <c r="Y7" s="2"/>
      <c r="Z7" s="2"/>
      <c r="AA7" s="2"/>
      <c r="AB7" s="2">
        <v>-0.38721614328026455</v>
      </c>
      <c r="AC7" s="2">
        <v>1.711807229041191</v>
      </c>
      <c r="AD7" s="2">
        <v>-0.769551078621726</v>
      </c>
      <c r="AE7" s="2">
        <v>1.0492180226701815</v>
      </c>
      <c r="AF7" s="2"/>
      <c r="AG7" s="2"/>
    </row>
    <row r="8" spans="1:33" ht="15" x14ac:dyDescent="0.2">
      <c r="A8" s="2">
        <v>7</v>
      </c>
      <c r="B8" s="2" t="s">
        <v>131</v>
      </c>
      <c r="C8" s="1" t="s">
        <v>253</v>
      </c>
      <c r="D8" s="2">
        <v>56.55</v>
      </c>
      <c r="E8" s="2">
        <v>13.216666999999999</v>
      </c>
      <c r="F8" s="2" t="s">
        <v>17</v>
      </c>
      <c r="G8" s="2" t="s">
        <v>23</v>
      </c>
      <c r="H8" s="2" t="s">
        <v>19</v>
      </c>
      <c r="I8" s="2">
        <v>378</v>
      </c>
      <c r="J8" s="2">
        <v>8</v>
      </c>
      <c r="K8" s="2">
        <v>3.9</v>
      </c>
      <c r="L8" s="2"/>
      <c r="M8" s="2"/>
      <c r="N8" s="2"/>
      <c r="O8" s="2"/>
      <c r="P8" s="2"/>
      <c r="Q8" s="2"/>
      <c r="R8" s="2">
        <v>11.3</v>
      </c>
      <c r="S8" s="2">
        <v>800</v>
      </c>
      <c r="T8" s="2"/>
      <c r="U8" s="2"/>
      <c r="V8" s="2">
        <v>2.5774917998372255</v>
      </c>
      <c r="W8" s="2">
        <v>0.90308998699194354</v>
      </c>
      <c r="X8" s="2">
        <v>0.59106460702649921</v>
      </c>
      <c r="Y8" s="2"/>
      <c r="Z8" s="2"/>
      <c r="AA8" s="2"/>
      <c r="AB8" s="2"/>
      <c r="AC8" s="2"/>
      <c r="AD8" s="2"/>
      <c r="AE8" s="2">
        <v>1.0530784434834197</v>
      </c>
      <c r="AF8" s="2">
        <v>2.9030899869919438</v>
      </c>
      <c r="AG8" s="2"/>
    </row>
    <row r="9" spans="1:33" ht="15" x14ac:dyDescent="0.2">
      <c r="A9" s="2">
        <v>8</v>
      </c>
      <c r="B9" s="2" t="s">
        <v>132</v>
      </c>
      <c r="C9" s="1" t="s">
        <v>260</v>
      </c>
      <c r="D9" s="2">
        <v>34.816667000000002</v>
      </c>
      <c r="E9" s="2">
        <v>137.58333300000001</v>
      </c>
      <c r="F9" s="2" t="s">
        <v>17</v>
      </c>
      <c r="G9" s="2" t="s">
        <v>21</v>
      </c>
      <c r="H9" s="2" t="s">
        <v>207</v>
      </c>
      <c r="I9" s="2">
        <v>1809</v>
      </c>
      <c r="J9" s="2">
        <v>16.3</v>
      </c>
      <c r="K9" s="2"/>
      <c r="L9" s="2"/>
      <c r="M9" s="2"/>
      <c r="N9" s="2"/>
      <c r="O9" s="2"/>
      <c r="P9" s="2">
        <v>13.5</v>
      </c>
      <c r="Q9" s="2"/>
      <c r="R9" s="2"/>
      <c r="S9" s="2"/>
      <c r="T9" s="2"/>
      <c r="U9" s="2"/>
      <c r="V9" s="2">
        <v>3.2574385668598138</v>
      </c>
      <c r="W9" s="2">
        <v>1.2121876044039579</v>
      </c>
      <c r="X9" s="2"/>
      <c r="Y9" s="2"/>
      <c r="Z9" s="2"/>
      <c r="AA9" s="2"/>
      <c r="AB9" s="2"/>
      <c r="AC9" s="2">
        <v>1.1303337684950061</v>
      </c>
      <c r="AD9" s="2"/>
      <c r="AE9" s="2"/>
      <c r="AF9" s="2"/>
      <c r="AG9" s="2"/>
    </row>
    <row r="10" spans="1:33" ht="15" x14ac:dyDescent="0.2">
      <c r="A10" s="2">
        <v>9</v>
      </c>
      <c r="B10" s="2" t="s">
        <v>24</v>
      </c>
      <c r="C10" s="1" t="s">
        <v>260</v>
      </c>
      <c r="D10" s="2">
        <v>34.866667</v>
      </c>
      <c r="E10" s="2">
        <v>137.216667</v>
      </c>
      <c r="F10" s="2" t="s">
        <v>17</v>
      </c>
      <c r="G10" s="2" t="s">
        <v>21</v>
      </c>
      <c r="H10" s="2" t="s">
        <v>207</v>
      </c>
      <c r="I10" s="2">
        <v>1452</v>
      </c>
      <c r="J10" s="2">
        <v>15.2</v>
      </c>
      <c r="K10" s="2"/>
      <c r="L10" s="2"/>
      <c r="M10" s="2"/>
      <c r="N10" s="2"/>
      <c r="O10" s="2"/>
      <c r="P10" s="2">
        <v>34.299999999999997</v>
      </c>
      <c r="Q10" s="2"/>
      <c r="R10" s="2"/>
      <c r="S10" s="2"/>
      <c r="T10" s="2"/>
      <c r="U10" s="2"/>
      <c r="V10" s="2">
        <v>3.1619666163640749</v>
      </c>
      <c r="W10" s="2">
        <v>1.1818435879447726</v>
      </c>
      <c r="X10" s="2"/>
      <c r="Y10" s="2"/>
      <c r="Z10" s="2"/>
      <c r="AA10" s="2"/>
      <c r="AB10" s="2"/>
      <c r="AC10" s="2">
        <v>1.5352941200427705</v>
      </c>
      <c r="AD10" s="2"/>
      <c r="AE10" s="2"/>
      <c r="AF10" s="2"/>
      <c r="AG10" s="2"/>
    </row>
    <row r="11" spans="1:33" ht="15" x14ac:dyDescent="0.2">
      <c r="A11" s="2">
        <v>10</v>
      </c>
      <c r="B11" s="2" t="s">
        <v>133</v>
      </c>
      <c r="C11" s="1" t="s">
        <v>286</v>
      </c>
      <c r="D11" s="2">
        <v>52.258210163158203</v>
      </c>
      <c r="E11" s="2">
        <v>5.8723540809037003</v>
      </c>
      <c r="F11" s="2" t="s">
        <v>17</v>
      </c>
      <c r="G11" s="2" t="s">
        <v>21</v>
      </c>
      <c r="H11" s="2" t="s">
        <v>19</v>
      </c>
      <c r="I11" s="2"/>
      <c r="J11" s="2"/>
      <c r="K11" s="2">
        <v>6.8</v>
      </c>
      <c r="L11" s="2"/>
      <c r="M11" s="2"/>
      <c r="N11" s="2"/>
      <c r="O11" s="2">
        <v>0.26</v>
      </c>
      <c r="P11" s="2">
        <v>39.1</v>
      </c>
      <c r="Q11" s="2">
        <v>0.379</v>
      </c>
      <c r="R11" s="2"/>
      <c r="S11" s="2"/>
      <c r="T11" s="2"/>
      <c r="U11" s="2"/>
      <c r="V11" s="2"/>
      <c r="W11" s="2"/>
      <c r="X11" s="2">
        <v>0.83250891270623628</v>
      </c>
      <c r="Y11" s="2"/>
      <c r="Z11" s="2"/>
      <c r="AA11" s="2"/>
      <c r="AB11" s="2">
        <v>-0.58502665202918203</v>
      </c>
      <c r="AC11" s="2">
        <v>1.5921767573958667</v>
      </c>
      <c r="AD11" s="2">
        <v>-0.42136079003192767</v>
      </c>
      <c r="AE11" s="2"/>
      <c r="AF11" s="2"/>
      <c r="AG11" s="2"/>
    </row>
    <row r="12" spans="1:33" ht="15" x14ac:dyDescent="0.2">
      <c r="A12" s="2">
        <v>11</v>
      </c>
      <c r="B12" s="2" t="s">
        <v>26</v>
      </c>
      <c r="C12" s="1" t="s">
        <v>286</v>
      </c>
      <c r="D12" s="2">
        <v>52.258210163158203</v>
      </c>
      <c r="E12" s="2">
        <v>5.8723540809037003</v>
      </c>
      <c r="F12" s="2" t="s">
        <v>17</v>
      </c>
      <c r="G12" s="2" t="s">
        <v>21</v>
      </c>
      <c r="H12" s="2" t="s">
        <v>19</v>
      </c>
      <c r="I12" s="2"/>
      <c r="J12" s="2"/>
      <c r="K12" s="2">
        <v>3.4</v>
      </c>
      <c r="L12" s="2"/>
      <c r="M12" s="2"/>
      <c r="N12" s="2"/>
      <c r="O12" s="2">
        <v>0.27800000000000002</v>
      </c>
      <c r="P12" s="2">
        <v>34.1</v>
      </c>
      <c r="Q12" s="2">
        <v>0.308</v>
      </c>
      <c r="R12" s="2"/>
      <c r="S12" s="2"/>
      <c r="T12" s="2"/>
      <c r="U12" s="2"/>
      <c r="V12" s="2"/>
      <c r="W12" s="2"/>
      <c r="X12" s="2">
        <v>0.53147891704225514</v>
      </c>
      <c r="Y12" s="2"/>
      <c r="Z12" s="2"/>
      <c r="AA12" s="2"/>
      <c r="AB12" s="2">
        <v>-0.55595520408192367</v>
      </c>
      <c r="AC12" s="2">
        <v>1.5327543789924978</v>
      </c>
      <c r="AD12" s="2">
        <v>-0.51144928349955576</v>
      </c>
      <c r="AE12" s="2"/>
      <c r="AF12" s="2"/>
      <c r="AG12" s="2"/>
    </row>
    <row r="13" spans="1:33" ht="15" x14ac:dyDescent="0.2">
      <c r="A13" s="2">
        <v>12</v>
      </c>
      <c r="B13" s="2" t="s">
        <v>26</v>
      </c>
      <c r="C13" s="1" t="s">
        <v>286</v>
      </c>
      <c r="D13" s="2">
        <v>52.258210163158203</v>
      </c>
      <c r="E13" s="2">
        <v>5.8723540809037003</v>
      </c>
      <c r="F13" s="2" t="s">
        <v>17</v>
      </c>
      <c r="G13" s="2" t="s">
        <v>21</v>
      </c>
      <c r="H13" s="2" t="s">
        <v>19</v>
      </c>
      <c r="I13" s="2"/>
      <c r="J13" s="2"/>
      <c r="K13" s="2">
        <v>6.6</v>
      </c>
      <c r="L13" s="2"/>
      <c r="M13" s="2"/>
      <c r="N13" s="2"/>
      <c r="O13" s="2">
        <v>0.38</v>
      </c>
      <c r="P13" s="2">
        <v>22.1</v>
      </c>
      <c r="Q13" s="2">
        <v>0.312</v>
      </c>
      <c r="R13" s="2"/>
      <c r="S13" s="2"/>
      <c r="T13" s="2"/>
      <c r="U13" s="2"/>
      <c r="V13" s="2"/>
      <c r="W13" s="2"/>
      <c r="X13" s="2">
        <v>0.81954393554186866</v>
      </c>
      <c r="Y13" s="2"/>
      <c r="Z13" s="2"/>
      <c r="AA13" s="2"/>
      <c r="AB13" s="2">
        <v>-0.42021640338318983</v>
      </c>
      <c r="AC13" s="2">
        <v>1.3443922736851108</v>
      </c>
      <c r="AD13" s="2">
        <v>-0.50584540598155725</v>
      </c>
      <c r="AE13" s="2"/>
      <c r="AF13" s="2"/>
      <c r="AG13" s="2"/>
    </row>
    <row r="14" spans="1:33" ht="15" x14ac:dyDescent="0.2">
      <c r="A14" s="2">
        <v>13</v>
      </c>
      <c r="B14" s="2" t="s">
        <v>26</v>
      </c>
      <c r="C14" s="1" t="s">
        <v>286</v>
      </c>
      <c r="D14" s="2">
        <v>52.258210163158203</v>
      </c>
      <c r="E14" s="2">
        <v>5.8723540809037003</v>
      </c>
      <c r="F14" s="2" t="s">
        <v>17</v>
      </c>
      <c r="G14" s="2" t="s">
        <v>21</v>
      </c>
      <c r="H14" s="2" t="s">
        <v>19</v>
      </c>
      <c r="I14" s="2"/>
      <c r="J14" s="2"/>
      <c r="K14" s="2">
        <v>3.4</v>
      </c>
      <c r="L14" s="2"/>
      <c r="M14" s="2"/>
      <c r="N14" s="2"/>
      <c r="O14" s="2">
        <v>0.38200000000000001</v>
      </c>
      <c r="P14" s="2">
        <v>17.899999999999999</v>
      </c>
      <c r="Q14" s="2">
        <v>0.316</v>
      </c>
      <c r="R14" s="2"/>
      <c r="S14" s="2"/>
      <c r="T14" s="2"/>
      <c r="U14" s="2"/>
      <c r="V14" s="2"/>
      <c r="W14" s="2"/>
      <c r="X14" s="2">
        <v>0.53147891704225514</v>
      </c>
      <c r="Y14" s="2"/>
      <c r="Z14" s="2"/>
      <c r="AA14" s="2"/>
      <c r="AB14" s="2">
        <v>-0.41793663708829126</v>
      </c>
      <c r="AC14" s="2">
        <v>1.2528530309798931</v>
      </c>
      <c r="AD14" s="2">
        <v>-0.50031291738159622</v>
      </c>
      <c r="AE14" s="2"/>
      <c r="AF14" s="2"/>
      <c r="AG14" s="2"/>
    </row>
    <row r="15" spans="1:33" ht="15" x14ac:dyDescent="0.2">
      <c r="A15" s="2">
        <v>14</v>
      </c>
      <c r="B15" s="2" t="s">
        <v>27</v>
      </c>
      <c r="C15" s="1" t="s">
        <v>222</v>
      </c>
      <c r="D15" s="2">
        <v>9.0991800000000005</v>
      </c>
      <c r="E15" s="2">
        <v>-79.853999999999999</v>
      </c>
      <c r="F15" s="2" t="s">
        <v>17</v>
      </c>
      <c r="G15" s="2" t="s">
        <v>18</v>
      </c>
      <c r="H15" s="2" t="s">
        <v>19</v>
      </c>
      <c r="I15" s="2">
        <v>2350</v>
      </c>
      <c r="J15" s="2">
        <v>26</v>
      </c>
      <c r="K15" s="2">
        <v>4.99</v>
      </c>
      <c r="L15" s="2"/>
      <c r="M15" s="2"/>
      <c r="N15" s="2"/>
      <c r="O15" s="2">
        <v>0.6</v>
      </c>
      <c r="P15" s="2">
        <v>17.7</v>
      </c>
      <c r="Q15" s="2">
        <v>0.39</v>
      </c>
      <c r="R15" s="2">
        <v>11</v>
      </c>
      <c r="S15" s="2"/>
      <c r="T15" s="2"/>
      <c r="U15" s="2"/>
      <c r="V15" s="2">
        <v>3.3710678622717363</v>
      </c>
      <c r="W15" s="2">
        <v>1.414973347970818</v>
      </c>
      <c r="X15" s="2">
        <v>0.69810054562338997</v>
      </c>
      <c r="Y15" s="2"/>
      <c r="Z15" s="2"/>
      <c r="AA15" s="2"/>
      <c r="AB15" s="2">
        <v>-0.22184874961635639</v>
      </c>
      <c r="AC15" s="2">
        <v>1.2479732663618066</v>
      </c>
      <c r="AD15" s="2">
        <v>-0.40893539297350079</v>
      </c>
      <c r="AE15" s="2">
        <v>1.0413926851582251</v>
      </c>
      <c r="AF15" s="2"/>
      <c r="AG15" s="2"/>
    </row>
    <row r="16" spans="1:33" ht="15" x14ac:dyDescent="0.2">
      <c r="A16" s="2">
        <v>15</v>
      </c>
      <c r="B16" s="2" t="s">
        <v>27</v>
      </c>
      <c r="C16" s="1" t="s">
        <v>222</v>
      </c>
      <c r="D16" s="2">
        <v>9.1793600000000009</v>
      </c>
      <c r="E16" s="2">
        <v>-79.829599999999999</v>
      </c>
      <c r="F16" s="2" t="s">
        <v>17</v>
      </c>
      <c r="G16" s="2" t="s">
        <v>18</v>
      </c>
      <c r="H16" s="2" t="s">
        <v>19</v>
      </c>
      <c r="I16" s="2">
        <v>2600</v>
      </c>
      <c r="J16" s="2">
        <v>26</v>
      </c>
      <c r="K16" s="2">
        <v>4.95</v>
      </c>
      <c r="L16" s="2"/>
      <c r="M16" s="2"/>
      <c r="N16" s="2"/>
      <c r="O16" s="2">
        <v>0.77</v>
      </c>
      <c r="P16" s="2">
        <v>17.5</v>
      </c>
      <c r="Q16" s="2">
        <v>0.21</v>
      </c>
      <c r="R16" s="2">
        <v>9.3000000000000007</v>
      </c>
      <c r="S16" s="2"/>
      <c r="T16" s="2"/>
      <c r="U16" s="2"/>
      <c r="V16" s="2">
        <v>3.4149733479708178</v>
      </c>
      <c r="W16" s="2">
        <v>1.414973347970818</v>
      </c>
      <c r="X16" s="2">
        <v>0.69460519893356876</v>
      </c>
      <c r="Y16" s="2"/>
      <c r="Z16" s="2"/>
      <c r="AA16" s="2"/>
      <c r="AB16" s="2">
        <v>-0.11350927482751812</v>
      </c>
      <c r="AC16" s="2">
        <v>1.2430380486862944</v>
      </c>
      <c r="AD16" s="2">
        <v>-0.6777807052660807</v>
      </c>
      <c r="AE16" s="2">
        <v>0.96848294855393513</v>
      </c>
      <c r="AF16" s="2"/>
      <c r="AG16" s="2"/>
    </row>
    <row r="17" spans="1:33" ht="15" x14ac:dyDescent="0.2">
      <c r="A17" s="2">
        <v>16</v>
      </c>
      <c r="B17" s="2" t="s">
        <v>28</v>
      </c>
      <c r="C17" s="1" t="s">
        <v>222</v>
      </c>
      <c r="D17" s="2">
        <v>9.1878799999999998</v>
      </c>
      <c r="E17" s="2">
        <v>-79.820999999999998</v>
      </c>
      <c r="F17" s="2" t="s">
        <v>17</v>
      </c>
      <c r="G17" s="2" t="s">
        <v>18</v>
      </c>
      <c r="H17" s="2" t="s">
        <v>19</v>
      </c>
      <c r="I17" s="2">
        <v>2600</v>
      </c>
      <c r="J17" s="2">
        <v>26</v>
      </c>
      <c r="K17" s="2">
        <v>4.0199999999999996</v>
      </c>
      <c r="L17" s="2"/>
      <c r="M17" s="2"/>
      <c r="N17" s="2"/>
      <c r="O17" s="2">
        <v>0.73</v>
      </c>
      <c r="P17" s="2">
        <v>1.47</v>
      </c>
      <c r="Q17" s="2">
        <v>0.22</v>
      </c>
      <c r="R17" s="2">
        <v>10.7</v>
      </c>
      <c r="S17" s="2"/>
      <c r="T17" s="2"/>
      <c r="U17" s="2"/>
      <c r="V17" s="2">
        <v>3.4149733479708178</v>
      </c>
      <c r="W17" s="2">
        <v>1.414973347970818</v>
      </c>
      <c r="X17" s="2">
        <v>0.60422605308446997</v>
      </c>
      <c r="Y17" s="2"/>
      <c r="Z17" s="2"/>
      <c r="AA17" s="2"/>
      <c r="AB17" s="2">
        <v>-0.13667713987954411</v>
      </c>
      <c r="AC17" s="2">
        <v>0.16731733474817609</v>
      </c>
      <c r="AD17" s="2">
        <v>-0.65757731917779372</v>
      </c>
      <c r="AE17" s="2">
        <v>1.0293837776852097</v>
      </c>
      <c r="AF17" s="2"/>
      <c r="AG17" s="2"/>
    </row>
    <row r="18" spans="1:33" ht="15" x14ac:dyDescent="0.2">
      <c r="A18" s="2">
        <v>17</v>
      </c>
      <c r="B18" s="2" t="s">
        <v>27</v>
      </c>
      <c r="C18" s="1" t="s">
        <v>222</v>
      </c>
      <c r="D18" s="2">
        <v>9.2808700000000002</v>
      </c>
      <c r="E18" s="2">
        <v>-79.974699999999999</v>
      </c>
      <c r="F18" s="2" t="s">
        <v>17</v>
      </c>
      <c r="G18" s="2" t="s">
        <v>18</v>
      </c>
      <c r="H18" s="2" t="s">
        <v>19</v>
      </c>
      <c r="I18" s="2">
        <v>3421</v>
      </c>
      <c r="J18" s="2">
        <v>26</v>
      </c>
      <c r="K18" s="2">
        <v>4.3499999999999996</v>
      </c>
      <c r="L18" s="2"/>
      <c r="M18" s="2"/>
      <c r="N18" s="2"/>
      <c r="O18" s="2">
        <v>0.8</v>
      </c>
      <c r="P18" s="2">
        <v>1.26</v>
      </c>
      <c r="Q18" s="2">
        <v>0.28000000000000003</v>
      </c>
      <c r="R18" s="2">
        <v>10.7</v>
      </c>
      <c r="S18" s="2"/>
      <c r="T18" s="2"/>
      <c r="U18" s="2"/>
      <c r="V18" s="2">
        <v>3.5341530741850624</v>
      </c>
      <c r="W18" s="2">
        <v>1.414973347970818</v>
      </c>
      <c r="X18" s="2">
        <v>0.63848925695463732</v>
      </c>
      <c r="Y18" s="2"/>
      <c r="Z18" s="2"/>
      <c r="AA18" s="2"/>
      <c r="AB18" s="2">
        <v>-9.6910013008056392E-2</v>
      </c>
      <c r="AC18" s="2">
        <v>0.10037054511756291</v>
      </c>
      <c r="AD18" s="2">
        <v>-0.55284196865778079</v>
      </c>
      <c r="AE18" s="2">
        <v>1.0293837776852097</v>
      </c>
      <c r="AF18" s="2"/>
      <c r="AG18" s="2"/>
    </row>
    <row r="19" spans="1:33" ht="15" x14ac:dyDescent="0.2">
      <c r="A19" s="2">
        <v>18</v>
      </c>
      <c r="B19" s="2" t="s">
        <v>29</v>
      </c>
      <c r="C19" s="1" t="s">
        <v>225</v>
      </c>
      <c r="D19" s="2">
        <v>-29.716667000000001</v>
      </c>
      <c r="E19" s="2">
        <v>71.233333000000002</v>
      </c>
      <c r="F19" s="2" t="s">
        <v>17</v>
      </c>
      <c r="G19" s="2" t="s">
        <v>21</v>
      </c>
      <c r="H19" s="2" t="s">
        <v>19</v>
      </c>
      <c r="I19" s="2">
        <v>82.9</v>
      </c>
      <c r="J19" s="2">
        <v>11.4</v>
      </c>
      <c r="K19" s="2">
        <v>7.1</v>
      </c>
      <c r="L19" s="2"/>
      <c r="M19" s="2"/>
      <c r="N19" s="2"/>
      <c r="O19" s="2"/>
      <c r="P19" s="2">
        <v>2.69</v>
      </c>
      <c r="Q19" s="2"/>
      <c r="R19" s="2">
        <v>12.38</v>
      </c>
      <c r="S19" s="2"/>
      <c r="T19" s="2"/>
      <c r="U19" s="2"/>
      <c r="V19" s="2">
        <v>1.9185545305502736</v>
      </c>
      <c r="W19" s="2">
        <v>1.0569048513364727</v>
      </c>
      <c r="X19" s="2">
        <v>0.85125834871907524</v>
      </c>
      <c r="Y19" s="2"/>
      <c r="Z19" s="2"/>
      <c r="AA19" s="2"/>
      <c r="AB19" s="2"/>
      <c r="AC19" s="2">
        <v>0.42975228000240795</v>
      </c>
      <c r="AD19" s="2"/>
      <c r="AE19" s="2">
        <v>1.0927206446840991</v>
      </c>
      <c r="AF19" s="2"/>
      <c r="AG19" s="2"/>
    </row>
    <row r="20" spans="1:33" ht="15" x14ac:dyDescent="0.2">
      <c r="A20" s="2">
        <v>19</v>
      </c>
      <c r="B20" s="2" t="s">
        <v>30</v>
      </c>
      <c r="C20" s="1" t="s">
        <v>225</v>
      </c>
      <c r="D20" s="2">
        <v>-29.716667000000001</v>
      </c>
      <c r="E20" s="2">
        <v>71.233333000000002</v>
      </c>
      <c r="F20" s="2" t="s">
        <v>17</v>
      </c>
      <c r="G20" s="2" t="s">
        <v>21</v>
      </c>
      <c r="H20" s="2" t="s">
        <v>19</v>
      </c>
      <c r="I20" s="2">
        <v>82.9</v>
      </c>
      <c r="J20" s="2">
        <v>11.4</v>
      </c>
      <c r="K20" s="2">
        <v>7.8</v>
      </c>
      <c r="L20" s="2"/>
      <c r="M20" s="2"/>
      <c r="N20" s="2"/>
      <c r="O20" s="2"/>
      <c r="P20" s="2">
        <v>4</v>
      </c>
      <c r="Q20" s="2"/>
      <c r="R20" s="2">
        <v>10.34</v>
      </c>
      <c r="S20" s="2"/>
      <c r="T20" s="2"/>
      <c r="U20" s="2"/>
      <c r="V20" s="2">
        <v>1.9185545305502736</v>
      </c>
      <c r="W20" s="2">
        <v>1.0569048513364727</v>
      </c>
      <c r="X20" s="2">
        <v>0.89209460269048035</v>
      </c>
      <c r="Y20" s="2"/>
      <c r="Z20" s="2"/>
      <c r="AA20" s="2"/>
      <c r="AB20" s="2"/>
      <c r="AC20" s="2">
        <v>0.6020599913279624</v>
      </c>
      <c r="AD20" s="2"/>
      <c r="AE20" s="2">
        <v>1.0145205387579237</v>
      </c>
      <c r="AF20" s="2"/>
      <c r="AG20" s="2"/>
    </row>
    <row r="21" spans="1:33" ht="15" x14ac:dyDescent="0.2">
      <c r="A21" s="2">
        <v>20</v>
      </c>
      <c r="B21" s="2" t="s">
        <v>30</v>
      </c>
      <c r="C21" s="1" t="s">
        <v>225</v>
      </c>
      <c r="D21" s="2">
        <v>-29.716667000000001</v>
      </c>
      <c r="E21" s="2">
        <v>71.233333000000002</v>
      </c>
      <c r="F21" s="2" t="s">
        <v>17</v>
      </c>
      <c r="G21" s="2" t="s">
        <v>21</v>
      </c>
      <c r="H21" s="2" t="s">
        <v>19</v>
      </c>
      <c r="I21" s="2">
        <v>82.9</v>
      </c>
      <c r="J21" s="2">
        <v>11.4</v>
      </c>
      <c r="K21" s="2">
        <v>7.7</v>
      </c>
      <c r="L21" s="2"/>
      <c r="M21" s="2"/>
      <c r="N21" s="2"/>
      <c r="O21" s="2"/>
      <c r="P21" s="2">
        <v>4.49</v>
      </c>
      <c r="Q21" s="2"/>
      <c r="R21" s="2">
        <v>7.47</v>
      </c>
      <c r="S21" s="2"/>
      <c r="T21" s="2"/>
      <c r="U21" s="2"/>
      <c r="V21" s="2">
        <v>1.9185545305502736</v>
      </c>
      <c r="W21" s="2">
        <v>1.0569048513364727</v>
      </c>
      <c r="X21" s="2">
        <v>0.88649072517248184</v>
      </c>
      <c r="Y21" s="2"/>
      <c r="Z21" s="2"/>
      <c r="AA21" s="2"/>
      <c r="AB21" s="2"/>
      <c r="AC21" s="2">
        <v>0.65224634100332324</v>
      </c>
      <c r="AD21" s="2"/>
      <c r="AE21" s="2">
        <v>0.87332060181539872</v>
      </c>
      <c r="AF21" s="2"/>
      <c r="AG21" s="2"/>
    </row>
    <row r="22" spans="1:33" ht="15" x14ac:dyDescent="0.2">
      <c r="A22" s="2">
        <v>21</v>
      </c>
      <c r="B22" s="2" t="s">
        <v>29</v>
      </c>
      <c r="C22" s="1" t="s">
        <v>225</v>
      </c>
      <c r="D22" s="2">
        <v>-29.716667000000001</v>
      </c>
      <c r="E22" s="2">
        <v>71.233333000000002</v>
      </c>
      <c r="F22" s="2" t="s">
        <v>17</v>
      </c>
      <c r="G22" s="2" t="s">
        <v>21</v>
      </c>
      <c r="H22" s="2" t="s">
        <v>19</v>
      </c>
      <c r="I22" s="2">
        <v>82.9</v>
      </c>
      <c r="J22" s="2">
        <v>11.4</v>
      </c>
      <c r="K22" s="2">
        <v>7.5</v>
      </c>
      <c r="L22" s="2"/>
      <c r="M22" s="2"/>
      <c r="N22" s="2"/>
      <c r="O22" s="2"/>
      <c r="P22" s="2">
        <v>3.59</v>
      </c>
      <c r="Q22" s="2"/>
      <c r="R22" s="2">
        <v>9.68</v>
      </c>
      <c r="S22" s="2"/>
      <c r="T22" s="2"/>
      <c r="U22" s="2"/>
      <c r="V22" s="2">
        <v>1.9185545305502736</v>
      </c>
      <c r="W22" s="2">
        <v>1.0569048513364727</v>
      </c>
      <c r="X22" s="2">
        <v>0.87506126339170009</v>
      </c>
      <c r="Y22" s="2"/>
      <c r="Z22" s="2"/>
      <c r="AA22" s="2"/>
      <c r="AB22" s="2"/>
      <c r="AC22" s="2">
        <v>0.55509444857831913</v>
      </c>
      <c r="AD22" s="2"/>
      <c r="AE22" s="2">
        <v>0.98587535730839371</v>
      </c>
      <c r="AF22" s="2"/>
      <c r="AG22" s="2"/>
    </row>
    <row r="23" spans="1:33" ht="15" x14ac:dyDescent="0.2">
      <c r="A23" s="2">
        <v>22</v>
      </c>
      <c r="B23" s="2" t="s">
        <v>134</v>
      </c>
      <c r="C23" s="1" t="s">
        <v>267</v>
      </c>
      <c r="D23" s="2">
        <v>9.9333329999999993</v>
      </c>
      <c r="E23" s="2">
        <v>-9.9333329999999993</v>
      </c>
      <c r="F23" s="2" t="s">
        <v>17</v>
      </c>
      <c r="G23" s="2" t="s">
        <v>18</v>
      </c>
      <c r="H23" s="2" t="s">
        <v>19</v>
      </c>
      <c r="I23" s="2">
        <v>3014</v>
      </c>
      <c r="J23" s="2">
        <v>20.8</v>
      </c>
      <c r="K23" s="2"/>
      <c r="L23" s="2">
        <v>6.4</v>
      </c>
      <c r="M23" s="2">
        <v>11</v>
      </c>
      <c r="N23" s="2">
        <f t="shared" ref="N23:N28" si="0">L23/M23*1000</f>
        <v>581.81818181818187</v>
      </c>
      <c r="O23" s="2"/>
      <c r="P23" s="2">
        <v>5.5938699999999999</v>
      </c>
      <c r="Q23" s="2"/>
      <c r="R23" s="2">
        <v>7.5121672046632364</v>
      </c>
      <c r="S23" s="2"/>
      <c r="T23" s="2"/>
      <c r="U23" s="2"/>
      <c r="V23" s="2">
        <v>3.4791432479786129</v>
      </c>
      <c r="W23" s="2">
        <v>1.3180633349627615</v>
      </c>
      <c r="X23" s="2"/>
      <c r="Y23" s="2">
        <v>0.80617997398388719</v>
      </c>
      <c r="Z23" s="2">
        <v>1.0413926851582251</v>
      </c>
      <c r="AA23" s="2">
        <v>2.7647872888256622</v>
      </c>
      <c r="AB23" s="2"/>
      <c r="AC23" s="2">
        <v>0.74771236926849383</v>
      </c>
      <c r="AD23" s="2"/>
      <c r="AE23" s="2">
        <v>0.87576524582547299</v>
      </c>
      <c r="AF23" s="2"/>
      <c r="AG23" s="2"/>
    </row>
    <row r="24" spans="1:33" ht="15" x14ac:dyDescent="0.2">
      <c r="A24" s="2">
        <v>23</v>
      </c>
      <c r="B24" s="2" t="s">
        <v>31</v>
      </c>
      <c r="C24" s="1" t="s">
        <v>267</v>
      </c>
      <c r="D24" s="2">
        <v>9.266667</v>
      </c>
      <c r="E24" s="2">
        <v>-8.5500000000000007</v>
      </c>
      <c r="F24" s="2" t="s">
        <v>17</v>
      </c>
      <c r="G24" s="2" t="s">
        <v>18</v>
      </c>
      <c r="H24" s="2" t="s">
        <v>19</v>
      </c>
      <c r="I24" s="2">
        <v>2500</v>
      </c>
      <c r="J24" s="2">
        <v>21</v>
      </c>
      <c r="K24" s="2"/>
      <c r="L24" s="2">
        <v>2.6</v>
      </c>
      <c r="M24" s="2">
        <v>8</v>
      </c>
      <c r="N24" s="2">
        <f t="shared" si="0"/>
        <v>325</v>
      </c>
      <c r="O24" s="2"/>
      <c r="P24" s="2">
        <v>6.7432949999999998</v>
      </c>
      <c r="Q24" s="2"/>
      <c r="R24" s="2">
        <v>4.7323693653934384</v>
      </c>
      <c r="S24" s="2"/>
      <c r="T24" s="2"/>
      <c r="U24" s="2"/>
      <c r="V24" s="2">
        <v>3.3979400086720375</v>
      </c>
      <c r="W24" s="2">
        <v>1.3222192947339193</v>
      </c>
      <c r="X24" s="2"/>
      <c r="Y24" s="2">
        <v>0.41497334797081797</v>
      </c>
      <c r="Z24" s="2">
        <v>0.90308998699194354</v>
      </c>
      <c r="AA24" s="2">
        <v>2.5118833609788744</v>
      </c>
      <c r="AB24" s="2"/>
      <c r="AC24" s="2">
        <v>0.82887215924207769</v>
      </c>
      <c r="AD24" s="2"/>
      <c r="AE24" s="2">
        <v>0.67507863432694415</v>
      </c>
      <c r="AF24" s="2"/>
      <c r="AG24" s="2"/>
    </row>
    <row r="25" spans="1:33" ht="15" x14ac:dyDescent="0.2">
      <c r="A25" s="2">
        <v>24</v>
      </c>
      <c r="B25" s="2" t="s">
        <v>31</v>
      </c>
      <c r="C25" s="1" t="s">
        <v>267</v>
      </c>
      <c r="D25" s="2">
        <v>19.833333</v>
      </c>
      <c r="E25" s="2">
        <v>102.166667</v>
      </c>
      <c r="F25" s="2" t="s">
        <v>17</v>
      </c>
      <c r="G25" s="2" t="s">
        <v>18</v>
      </c>
      <c r="H25" s="2" t="s">
        <v>19</v>
      </c>
      <c r="I25" s="2">
        <v>1300</v>
      </c>
      <c r="J25" s="2">
        <v>25.7</v>
      </c>
      <c r="K25" s="2"/>
      <c r="L25" s="2">
        <v>2.1</v>
      </c>
      <c r="M25" s="2">
        <v>4</v>
      </c>
      <c r="N25" s="2">
        <f t="shared" si="0"/>
        <v>525</v>
      </c>
      <c r="O25" s="2"/>
      <c r="P25" s="2">
        <v>3.8314180000000002</v>
      </c>
      <c r="Q25" s="2"/>
      <c r="R25" s="2">
        <v>17.526324363104035</v>
      </c>
      <c r="S25" s="2"/>
      <c r="T25" s="2"/>
      <c r="U25" s="2"/>
      <c r="V25" s="2">
        <v>3.1139433523068369</v>
      </c>
      <c r="W25" s="2">
        <v>1.4099331233312946</v>
      </c>
      <c r="X25" s="2"/>
      <c r="Y25" s="2">
        <v>0.3222192947339193</v>
      </c>
      <c r="Z25" s="2">
        <v>0.6020599913279624</v>
      </c>
      <c r="AA25" s="2">
        <v>2.720159303405957</v>
      </c>
      <c r="AB25" s="2"/>
      <c r="AC25" s="2">
        <v>0.58335953522257622</v>
      </c>
      <c r="AD25" s="2"/>
      <c r="AE25" s="2">
        <v>1.2436908450042699</v>
      </c>
      <c r="AF25" s="2"/>
      <c r="AG25" s="2"/>
    </row>
    <row r="26" spans="1:33" ht="15" x14ac:dyDescent="0.2">
      <c r="A26" s="2">
        <v>25</v>
      </c>
      <c r="B26" s="2" t="s">
        <v>31</v>
      </c>
      <c r="C26" s="1" t="s">
        <v>267</v>
      </c>
      <c r="D26" s="2">
        <v>45.1</v>
      </c>
      <c r="E26" s="2">
        <v>5.8833330000000004</v>
      </c>
      <c r="F26" s="2" t="s">
        <v>17</v>
      </c>
      <c r="G26" s="2" t="s">
        <v>21</v>
      </c>
      <c r="H26" s="2" t="s">
        <v>19</v>
      </c>
      <c r="I26" s="2">
        <v>950</v>
      </c>
      <c r="J26" s="2">
        <v>14.3</v>
      </c>
      <c r="K26" s="2"/>
      <c r="L26" s="2">
        <v>1.8</v>
      </c>
      <c r="M26" s="2">
        <v>7</v>
      </c>
      <c r="N26" s="2">
        <f t="shared" si="0"/>
        <v>257.14285714285717</v>
      </c>
      <c r="O26" s="2"/>
      <c r="P26" s="2">
        <v>13.639849999999999</v>
      </c>
      <c r="Q26" s="2"/>
      <c r="R26" s="2">
        <v>10.222488006390828</v>
      </c>
      <c r="S26" s="2"/>
      <c r="T26" s="2"/>
      <c r="U26" s="2"/>
      <c r="V26" s="2">
        <v>2.9777236052888476</v>
      </c>
      <c r="W26" s="2">
        <v>1.1553360374650619</v>
      </c>
      <c r="X26" s="2"/>
      <c r="Y26" s="2">
        <v>0.25527250510330607</v>
      </c>
      <c r="Z26" s="2">
        <v>0.84509804001425681</v>
      </c>
      <c r="AA26" s="2">
        <v>2.4101744650890491</v>
      </c>
      <c r="AB26" s="2"/>
      <c r="AC26" s="2">
        <v>1.134809594328489</v>
      </c>
      <c r="AD26" s="2"/>
      <c r="AE26" s="2">
        <v>1.0095566096874802</v>
      </c>
      <c r="AF26" s="2"/>
      <c r="AG26" s="2"/>
    </row>
    <row r="27" spans="1:33" ht="15" x14ac:dyDescent="0.2">
      <c r="A27" s="2">
        <v>26</v>
      </c>
      <c r="B27" s="2" t="s">
        <v>31</v>
      </c>
      <c r="C27" s="1" t="s">
        <v>267</v>
      </c>
      <c r="D27" s="2">
        <v>45.1</v>
      </c>
      <c r="E27" s="2">
        <v>5.8833330000000004</v>
      </c>
      <c r="F27" s="2" t="s">
        <v>17</v>
      </c>
      <c r="G27" s="2" t="s">
        <v>21</v>
      </c>
      <c r="H27" s="2" t="s">
        <v>19</v>
      </c>
      <c r="I27" s="2">
        <v>1530</v>
      </c>
      <c r="J27" s="2">
        <v>5</v>
      </c>
      <c r="K27" s="2"/>
      <c r="L27" s="2">
        <v>5.0999999999999996</v>
      </c>
      <c r="M27" s="2">
        <v>17</v>
      </c>
      <c r="N27" s="2">
        <f t="shared" si="0"/>
        <v>300</v>
      </c>
      <c r="O27" s="2"/>
      <c r="P27" s="2">
        <v>16.39847</v>
      </c>
      <c r="Q27" s="2"/>
      <c r="R27" s="2">
        <v>8.024810058393836</v>
      </c>
      <c r="S27" s="2"/>
      <c r="T27" s="2"/>
      <c r="U27" s="2"/>
      <c r="V27" s="2">
        <v>3.1846914308175989</v>
      </c>
      <c r="W27" s="2">
        <v>0.69897000433601886</v>
      </c>
      <c r="X27" s="2"/>
      <c r="Y27" s="2">
        <v>0.70757017609793638</v>
      </c>
      <c r="Z27" s="2">
        <v>1.2304489213782739</v>
      </c>
      <c r="AA27" s="2">
        <v>2.4771212547196626</v>
      </c>
      <c r="AB27" s="2"/>
      <c r="AC27" s="2">
        <v>1.214803329660237</v>
      </c>
      <c r="AD27" s="2"/>
      <c r="AE27" s="2">
        <v>0.9044347617538343</v>
      </c>
      <c r="AF27" s="2"/>
      <c r="AG27" s="2"/>
    </row>
    <row r="28" spans="1:33" ht="15" x14ac:dyDescent="0.2">
      <c r="A28" s="2">
        <v>27</v>
      </c>
      <c r="B28" s="2" t="s">
        <v>31</v>
      </c>
      <c r="C28" s="1" t="s">
        <v>267</v>
      </c>
      <c r="D28" s="2">
        <v>45.116667</v>
      </c>
      <c r="E28" s="2">
        <v>5.9</v>
      </c>
      <c r="F28" s="2" t="s">
        <v>17</v>
      </c>
      <c r="G28" s="2" t="s">
        <v>21</v>
      </c>
      <c r="H28" s="2" t="s">
        <v>19</v>
      </c>
      <c r="I28" s="2">
        <v>1710</v>
      </c>
      <c r="J28" s="2">
        <v>3.5</v>
      </c>
      <c r="K28" s="2"/>
      <c r="L28" s="2">
        <v>9.5</v>
      </c>
      <c r="M28" s="2">
        <v>57</v>
      </c>
      <c r="N28" s="2">
        <f t="shared" si="0"/>
        <v>166.66666666666666</v>
      </c>
      <c r="O28" s="2"/>
      <c r="P28" s="2">
        <v>55.586207000000002</v>
      </c>
      <c r="Q28" s="2"/>
      <c r="R28" s="2">
        <v>2.500000670314702</v>
      </c>
      <c r="S28" s="2"/>
      <c r="T28" s="2"/>
      <c r="U28" s="2"/>
      <c r="V28" s="2">
        <v>3.2329961103921536</v>
      </c>
      <c r="W28" s="2">
        <v>0.54406804435027567</v>
      </c>
      <c r="X28" s="2"/>
      <c r="Y28" s="2">
        <v>0.97772360528884772</v>
      </c>
      <c r="Z28" s="2">
        <v>1.7558748556724915</v>
      </c>
      <c r="AA28" s="2">
        <v>2.2218487496163561</v>
      </c>
      <c r="AB28" s="2"/>
      <c r="AC28" s="2">
        <v>1.7449670403783561</v>
      </c>
      <c r="AD28" s="2"/>
      <c r="AE28" s="2">
        <v>0.39794012511761245</v>
      </c>
      <c r="AF28" s="2"/>
      <c r="AG28" s="2"/>
    </row>
    <row r="29" spans="1:33" ht="15" x14ac:dyDescent="0.2">
      <c r="A29" s="2">
        <v>28</v>
      </c>
      <c r="B29" s="2" t="s">
        <v>31</v>
      </c>
      <c r="C29" s="1" t="s">
        <v>267</v>
      </c>
      <c r="D29" s="2">
        <v>45.7</v>
      </c>
      <c r="E29" s="2">
        <v>3.85</v>
      </c>
      <c r="F29" s="2" t="s">
        <v>17</v>
      </c>
      <c r="G29" s="2" t="s">
        <v>21</v>
      </c>
      <c r="H29" s="2" t="s">
        <v>19</v>
      </c>
      <c r="I29" s="2">
        <v>1900</v>
      </c>
      <c r="J29" s="2">
        <v>1.8</v>
      </c>
      <c r="K29" s="2"/>
      <c r="L29" s="2">
        <v>7.2</v>
      </c>
      <c r="M29" s="2">
        <v>33</v>
      </c>
      <c r="N29" s="2">
        <f>L29/M29*1000</f>
        <v>218.18181818181819</v>
      </c>
      <c r="O29" s="2"/>
      <c r="P29" s="2">
        <v>47.699265526096802</v>
      </c>
      <c r="Q29" s="2"/>
      <c r="R29" s="2">
        <v>6.2306770334449748</v>
      </c>
      <c r="S29" s="2"/>
      <c r="T29" s="2"/>
      <c r="U29" s="2"/>
      <c r="V29" s="2">
        <v>3.2787536009528289</v>
      </c>
      <c r="W29" s="2">
        <v>0.25527250510330607</v>
      </c>
      <c r="X29" s="2"/>
      <c r="Y29" s="2">
        <v>0.85733249643126852</v>
      </c>
      <c r="Z29" s="2">
        <v>1.5185139398778875</v>
      </c>
      <c r="AA29" s="2">
        <v>2.338818556553381</v>
      </c>
      <c r="AB29" s="2"/>
      <c r="AC29" s="2">
        <v>1.6785116918195886</v>
      </c>
      <c r="AD29" s="2"/>
      <c r="AE29" s="2">
        <v>0.79453524022477073</v>
      </c>
      <c r="AF29" s="2"/>
      <c r="AG29" s="2"/>
    </row>
    <row r="30" spans="1:33" ht="15" x14ac:dyDescent="0.2">
      <c r="A30" s="2">
        <v>29</v>
      </c>
      <c r="B30" s="2" t="s">
        <v>135</v>
      </c>
      <c r="C30" s="1" t="s">
        <v>224</v>
      </c>
      <c r="D30" s="2">
        <v>35.049999999999997</v>
      </c>
      <c r="E30" s="2">
        <v>-83.45</v>
      </c>
      <c r="F30" s="2" t="s">
        <v>17</v>
      </c>
      <c r="G30" s="2" t="s">
        <v>21</v>
      </c>
      <c r="H30" s="2" t="s">
        <v>19</v>
      </c>
      <c r="I30" s="2"/>
      <c r="J30" s="2"/>
      <c r="K30" s="2"/>
      <c r="L30" s="2"/>
      <c r="M30" s="2"/>
      <c r="N30" s="2"/>
      <c r="O30" s="2">
        <v>0.55494010000000005</v>
      </c>
      <c r="P30" s="2">
        <v>18.867924528301899</v>
      </c>
      <c r="Q30" s="2">
        <v>0.21912593360945001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>
        <v>-0.25575389191047415</v>
      </c>
      <c r="AC30" s="2">
        <v>1.2757241303992113</v>
      </c>
      <c r="AD30" s="2">
        <v>-0.65930622053616972</v>
      </c>
      <c r="AE30" s="2"/>
      <c r="AF30" s="2"/>
      <c r="AG30" s="2"/>
    </row>
    <row r="31" spans="1:33" ht="15" x14ac:dyDescent="0.2">
      <c r="A31" s="2">
        <v>30</v>
      </c>
      <c r="B31" s="2" t="s">
        <v>32</v>
      </c>
      <c r="C31" s="1" t="s">
        <v>224</v>
      </c>
      <c r="D31" s="2">
        <v>35.049999999999997</v>
      </c>
      <c r="E31" s="2">
        <v>-83.45</v>
      </c>
      <c r="F31" s="2" t="s">
        <v>17</v>
      </c>
      <c r="G31" s="2" t="s">
        <v>21</v>
      </c>
      <c r="H31" s="2" t="s">
        <v>19</v>
      </c>
      <c r="I31" s="2"/>
      <c r="J31" s="2"/>
      <c r="K31" s="2"/>
      <c r="L31" s="2"/>
      <c r="M31" s="2"/>
      <c r="N31" s="2"/>
      <c r="O31" s="2">
        <v>0.51302400000000004</v>
      </c>
      <c r="P31" s="2">
        <v>16.393442622950801</v>
      </c>
      <c r="Q31" s="2">
        <v>0.29509686520269102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>
        <v>-0.28986231749294228</v>
      </c>
      <c r="AC31" s="2">
        <v>1.2146701649892324</v>
      </c>
      <c r="AD31" s="2">
        <v>-0.5300354039612547</v>
      </c>
      <c r="AE31" s="2"/>
      <c r="AF31" s="2"/>
      <c r="AG31" s="2"/>
    </row>
    <row r="32" spans="1:33" ht="15" x14ac:dyDescent="0.2">
      <c r="A32" s="2">
        <v>31</v>
      </c>
      <c r="B32" s="2" t="s">
        <v>32</v>
      </c>
      <c r="C32" s="1" t="s">
        <v>224</v>
      </c>
      <c r="D32" s="2">
        <v>35.049999999999997</v>
      </c>
      <c r="E32" s="2">
        <v>-83.45</v>
      </c>
      <c r="F32" s="2" t="s">
        <v>17</v>
      </c>
      <c r="G32" s="2" t="s">
        <v>21</v>
      </c>
      <c r="H32" s="2" t="s">
        <v>19</v>
      </c>
      <c r="I32" s="2"/>
      <c r="J32" s="2"/>
      <c r="K32" s="2"/>
      <c r="L32" s="2"/>
      <c r="M32" s="2"/>
      <c r="N32" s="2"/>
      <c r="O32" s="2">
        <v>0.51302400000000004</v>
      </c>
      <c r="P32" s="2">
        <v>2.5</v>
      </c>
      <c r="Q32" s="2">
        <v>1.93506141116519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>
        <v>-0.28986231749294228</v>
      </c>
      <c r="AC32" s="2">
        <v>0.3979400086720376</v>
      </c>
      <c r="AD32" s="2">
        <v>0.28669475235594127</v>
      </c>
      <c r="AE32" s="2"/>
      <c r="AF32" s="2"/>
      <c r="AG32" s="2"/>
    </row>
    <row r="33" spans="1:33" ht="15" x14ac:dyDescent="0.2">
      <c r="A33" s="2">
        <v>32</v>
      </c>
      <c r="B33" s="2" t="s">
        <v>32</v>
      </c>
      <c r="C33" s="1" t="s">
        <v>224</v>
      </c>
      <c r="D33" s="2">
        <v>35.049999999999997</v>
      </c>
      <c r="E33" s="2">
        <v>-83.45</v>
      </c>
      <c r="F33" s="2" t="s">
        <v>17</v>
      </c>
      <c r="G33" s="2" t="s">
        <v>21</v>
      </c>
      <c r="H33" s="2" t="s">
        <v>19</v>
      </c>
      <c r="I33" s="2"/>
      <c r="J33" s="2"/>
      <c r="K33" s="2"/>
      <c r="L33" s="2"/>
      <c r="M33" s="2"/>
      <c r="N33" s="2"/>
      <c r="O33" s="2">
        <v>0.41976049999999998</v>
      </c>
      <c r="P33" s="2">
        <v>21.2765957446809</v>
      </c>
      <c r="Q33" s="2">
        <v>0.33962906302178197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>
        <v>-0.37699843149717788</v>
      </c>
      <c r="AC33" s="2">
        <v>1.3279021420642836</v>
      </c>
      <c r="AD33" s="2">
        <v>-0.46899515302783279</v>
      </c>
      <c r="AE33" s="2"/>
      <c r="AF33" s="2"/>
      <c r="AG33" s="2"/>
    </row>
    <row r="34" spans="1:33" ht="15" x14ac:dyDescent="0.2">
      <c r="A34" s="2">
        <v>33</v>
      </c>
      <c r="B34" s="2" t="s">
        <v>32</v>
      </c>
      <c r="C34" s="1" t="s">
        <v>224</v>
      </c>
      <c r="D34" s="2">
        <v>35.049999999999997</v>
      </c>
      <c r="E34" s="2">
        <v>-83.45</v>
      </c>
      <c r="F34" s="2" t="s">
        <v>17</v>
      </c>
      <c r="G34" s="2" t="s">
        <v>21</v>
      </c>
      <c r="H34" s="2" t="s">
        <v>19</v>
      </c>
      <c r="I34" s="2"/>
      <c r="J34" s="2"/>
      <c r="K34" s="2"/>
      <c r="L34" s="2"/>
      <c r="M34" s="2"/>
      <c r="N34" s="2"/>
      <c r="O34" s="2">
        <v>0.294012</v>
      </c>
      <c r="P34" s="2">
        <v>24.390243902439</v>
      </c>
      <c r="Q34" s="2">
        <v>0.60389838760055503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>
        <v>-0.53163494364421038</v>
      </c>
      <c r="AC34" s="2">
        <v>1.3872161432802641</v>
      </c>
      <c r="AD34" s="2">
        <v>-0.21903612994974964</v>
      </c>
      <c r="AE34" s="2"/>
      <c r="AF34" s="2"/>
      <c r="AG34" s="2"/>
    </row>
    <row r="35" spans="1:33" ht="15" x14ac:dyDescent="0.2">
      <c r="A35" s="2">
        <v>34</v>
      </c>
      <c r="B35" s="2" t="s">
        <v>33</v>
      </c>
      <c r="C35" s="1" t="s">
        <v>298</v>
      </c>
      <c r="D35" s="2">
        <v>35.97</v>
      </c>
      <c r="E35" s="2">
        <v>104.32</v>
      </c>
      <c r="F35" s="2" t="s">
        <v>34</v>
      </c>
      <c r="G35" s="2" t="s">
        <v>35</v>
      </c>
      <c r="H35" s="2" t="s">
        <v>19</v>
      </c>
      <c r="I35" s="2">
        <v>381</v>
      </c>
      <c r="J35" s="2">
        <v>7.2</v>
      </c>
      <c r="K35" s="2"/>
      <c r="L35" s="2">
        <v>0.46400000000000002</v>
      </c>
      <c r="M35" s="2">
        <v>515</v>
      </c>
      <c r="N35" s="2">
        <f>L35/M35*1000</f>
        <v>0.90097087378640772</v>
      </c>
      <c r="O35" s="2">
        <v>0.41880000000000001</v>
      </c>
      <c r="P35" s="2">
        <v>13.24</v>
      </c>
      <c r="Q35" s="2">
        <v>0.42420000000000002</v>
      </c>
      <c r="R35" s="2">
        <v>5.8780000000000001</v>
      </c>
      <c r="S35" s="2">
        <v>474.4</v>
      </c>
      <c r="T35" s="2">
        <f>R35/S35*1000</f>
        <v>12.390387858347387</v>
      </c>
      <c r="U35" s="2"/>
      <c r="V35" s="2">
        <v>2.5809249756756194</v>
      </c>
      <c r="W35" s="2">
        <v>0.85733249643126852</v>
      </c>
      <c r="X35" s="2"/>
      <c r="Y35" s="2">
        <v>-0.33348201944511913</v>
      </c>
      <c r="Z35" s="2">
        <v>2.7118072290411912</v>
      </c>
      <c r="AA35" s="2">
        <v>-4.5289248486310163E-2</v>
      </c>
      <c r="AB35" s="2">
        <v>-0.37799332699319527</v>
      </c>
      <c r="AC35" s="2">
        <v>1.1218879851036812</v>
      </c>
      <c r="AD35" s="2">
        <v>-0.37242933581945692</v>
      </c>
      <c r="AE35" s="2">
        <v>0.76922958173659373</v>
      </c>
      <c r="AF35" s="2">
        <v>2.6761446803562063</v>
      </c>
      <c r="AG35" s="2">
        <v>1.0930849013803876</v>
      </c>
    </row>
    <row r="36" spans="1:33" ht="15" x14ac:dyDescent="0.2">
      <c r="A36" s="2">
        <v>35</v>
      </c>
      <c r="B36" s="2" t="s">
        <v>36</v>
      </c>
      <c r="C36" s="1" t="s">
        <v>298</v>
      </c>
      <c r="D36" s="2">
        <v>35.97</v>
      </c>
      <c r="E36" s="2">
        <v>104.32</v>
      </c>
      <c r="F36" s="2" t="s">
        <v>37</v>
      </c>
      <c r="G36" s="2" t="s">
        <v>38</v>
      </c>
      <c r="H36" s="2" t="s">
        <v>19</v>
      </c>
      <c r="I36" s="2">
        <v>381</v>
      </c>
      <c r="J36" s="2">
        <v>7.2</v>
      </c>
      <c r="K36" s="2"/>
      <c r="L36" s="2">
        <v>0.65600000000000003</v>
      </c>
      <c r="M36" s="2">
        <v>550</v>
      </c>
      <c r="N36" s="2">
        <f t="shared" ref="N36:N38" si="1">L36/M36*1000</f>
        <v>1.1927272727272729</v>
      </c>
      <c r="O36" s="2">
        <v>0.42420000000000002</v>
      </c>
      <c r="P36" s="2">
        <v>7.8369999999999997</v>
      </c>
      <c r="Q36" s="2">
        <v>0.91920000000000002</v>
      </c>
      <c r="R36" s="2">
        <v>15.35</v>
      </c>
      <c r="S36" s="2">
        <v>250.7</v>
      </c>
      <c r="T36" s="2">
        <f t="shared" ref="T36:T93" si="2">R36/S36*1000</f>
        <v>61.228560031910646</v>
      </c>
      <c r="U36" s="2"/>
      <c r="V36" s="2">
        <v>2.5809249756756194</v>
      </c>
      <c r="W36" s="2">
        <v>0.85733249643126852</v>
      </c>
      <c r="X36" s="2"/>
      <c r="Y36" s="2">
        <v>-0.1830961606243397</v>
      </c>
      <c r="Z36" s="2">
        <v>2.7403626894942437</v>
      </c>
      <c r="AA36" s="2">
        <v>7.6541149881416484E-2</v>
      </c>
      <c r="AB36" s="2">
        <v>-0.37242933581945692</v>
      </c>
      <c r="AC36" s="2">
        <v>0.89414984676792209</v>
      </c>
      <c r="AD36" s="2">
        <v>-3.6589984319771229E-2</v>
      </c>
      <c r="AE36" s="2">
        <v>1.1861083798132053</v>
      </c>
      <c r="AF36" s="2">
        <v>2.3991543339582164</v>
      </c>
      <c r="AG36" s="2">
        <v>1.7869540458549888</v>
      </c>
    </row>
    <row r="37" spans="1:33" ht="15" x14ac:dyDescent="0.2">
      <c r="A37" s="2">
        <v>36</v>
      </c>
      <c r="B37" s="2" t="s">
        <v>33</v>
      </c>
      <c r="C37" s="1" t="s">
        <v>298</v>
      </c>
      <c r="D37" s="2">
        <v>35.97</v>
      </c>
      <c r="E37" s="2">
        <v>104.32</v>
      </c>
      <c r="F37" s="2" t="s">
        <v>37</v>
      </c>
      <c r="G37" s="2" t="s">
        <v>39</v>
      </c>
      <c r="H37" s="2" t="s">
        <v>19</v>
      </c>
      <c r="I37" s="2">
        <v>381</v>
      </c>
      <c r="J37" s="2">
        <v>7.2</v>
      </c>
      <c r="K37" s="2"/>
      <c r="L37" s="2">
        <v>0.68100000000000005</v>
      </c>
      <c r="M37" s="2">
        <v>576</v>
      </c>
      <c r="N37" s="2">
        <f t="shared" si="1"/>
        <v>1.1822916666666667</v>
      </c>
      <c r="O37" s="2">
        <v>0.50470000000000004</v>
      </c>
      <c r="P37" s="2">
        <v>6.2160000000000002</v>
      </c>
      <c r="Q37" s="2">
        <v>0.88890000000000002</v>
      </c>
      <c r="R37" s="2">
        <v>17.63</v>
      </c>
      <c r="S37" s="2">
        <v>346.7</v>
      </c>
      <c r="T37" s="2">
        <f t="shared" si="2"/>
        <v>50.850879723103546</v>
      </c>
      <c r="U37" s="2"/>
      <c r="V37" s="2">
        <v>2.5809249756756194</v>
      </c>
      <c r="W37" s="2">
        <v>0.85733249643126852</v>
      </c>
      <c r="X37" s="2"/>
      <c r="Y37" s="2">
        <v>-0.16685288808721482</v>
      </c>
      <c r="Z37" s="2">
        <v>2.7604224834232118</v>
      </c>
      <c r="AA37" s="2">
        <v>7.2724628489573145E-2</v>
      </c>
      <c r="AB37" s="2">
        <v>-0.29696669526631408</v>
      </c>
      <c r="AC37" s="2">
        <v>0.79351100579285783</v>
      </c>
      <c r="AD37" s="2">
        <v>-5.114709380028646E-2</v>
      </c>
      <c r="AE37" s="2">
        <v>1.2462523122993221</v>
      </c>
      <c r="AF37" s="2">
        <v>2.5399538416563967</v>
      </c>
      <c r="AG37" s="2">
        <v>1.7062984706429254</v>
      </c>
    </row>
    <row r="38" spans="1:33" ht="15" x14ac:dyDescent="0.2">
      <c r="A38" s="2">
        <v>37</v>
      </c>
      <c r="B38" s="2" t="s">
        <v>36</v>
      </c>
      <c r="C38" s="1" t="s">
        <v>298</v>
      </c>
      <c r="D38" s="2">
        <v>35.97</v>
      </c>
      <c r="E38" s="2">
        <v>104.32</v>
      </c>
      <c r="F38" s="2" t="s">
        <v>37</v>
      </c>
      <c r="G38" s="2" t="s">
        <v>39</v>
      </c>
      <c r="H38" s="2" t="s">
        <v>19</v>
      </c>
      <c r="I38" s="2">
        <v>381</v>
      </c>
      <c r="J38" s="2">
        <v>7.2</v>
      </c>
      <c r="K38" s="2"/>
      <c r="L38" s="2">
        <v>1.2849999999999999</v>
      </c>
      <c r="M38" s="2">
        <v>541</v>
      </c>
      <c r="N38" s="2">
        <f t="shared" si="1"/>
        <v>2.3752310536044363</v>
      </c>
      <c r="O38" s="2">
        <v>0.47789999999999999</v>
      </c>
      <c r="P38" s="2">
        <v>8.3780000000000001</v>
      </c>
      <c r="Q38" s="2">
        <v>0.77780000000000005</v>
      </c>
      <c r="R38" s="2">
        <v>12.08</v>
      </c>
      <c r="S38" s="2">
        <v>298.7</v>
      </c>
      <c r="T38" s="2">
        <f t="shared" si="2"/>
        <v>40.441914964847676</v>
      </c>
      <c r="U38" s="2"/>
      <c r="V38" s="2">
        <v>2.5809249756756194</v>
      </c>
      <c r="W38" s="2">
        <v>0.85733249643126852</v>
      </c>
      <c r="X38" s="2"/>
      <c r="Y38" s="2">
        <v>0.10890312766731332</v>
      </c>
      <c r="Z38" s="2">
        <v>2.7331972651065692</v>
      </c>
      <c r="AA38" s="2">
        <v>0.3757058625607439</v>
      </c>
      <c r="AB38" s="2">
        <v>-0.32066296947920608</v>
      </c>
      <c r="AC38" s="2">
        <v>0.92314035602520073</v>
      </c>
      <c r="AD38" s="2">
        <v>-0.10913206118855903</v>
      </c>
      <c r="AE38" s="2">
        <v>1.082066934285113</v>
      </c>
      <c r="AF38" s="2">
        <v>2.4752352226041281</v>
      </c>
      <c r="AG38" s="2">
        <v>1.6068317116809847</v>
      </c>
    </row>
    <row r="39" spans="1:33" ht="15" x14ac:dyDescent="0.2">
      <c r="A39" s="2">
        <v>38</v>
      </c>
      <c r="B39" s="2" t="s">
        <v>42</v>
      </c>
      <c r="C39" s="1" t="s">
        <v>257</v>
      </c>
      <c r="D39" s="2">
        <v>45.1</v>
      </c>
      <c r="E39" s="2">
        <v>5.9</v>
      </c>
      <c r="F39" s="2" t="s">
        <v>17</v>
      </c>
      <c r="G39" s="2" t="s">
        <v>21</v>
      </c>
      <c r="H39" s="2" t="s">
        <v>41</v>
      </c>
      <c r="I39" s="2">
        <v>774</v>
      </c>
      <c r="J39" s="2">
        <v>14.6</v>
      </c>
      <c r="K39" s="2"/>
      <c r="L39" s="2"/>
      <c r="M39" s="2"/>
      <c r="N39" s="2"/>
      <c r="O39" s="2"/>
      <c r="P39" s="2">
        <v>9.154928</v>
      </c>
      <c r="Q39" s="2"/>
      <c r="R39" s="2">
        <v>0.94598525000000011</v>
      </c>
      <c r="S39" s="2"/>
      <c r="T39" s="2"/>
      <c r="U39" s="2"/>
      <c r="V39" s="2">
        <v>2.8887409606828927</v>
      </c>
      <c r="W39" s="2">
        <v>1.1643528557844371</v>
      </c>
      <c r="X39" s="2"/>
      <c r="Y39" s="2"/>
      <c r="Z39" s="2"/>
      <c r="AA39" s="2"/>
      <c r="AB39" s="2"/>
      <c r="AC39" s="2">
        <v>0.96165493309149386</v>
      </c>
      <c r="AD39" s="2"/>
      <c r="AE39" s="2">
        <v>-2.4115635155869387E-2</v>
      </c>
      <c r="AF39" s="2"/>
      <c r="AG39" s="2"/>
    </row>
    <row r="40" spans="1:33" ht="15" x14ac:dyDescent="0.2">
      <c r="A40" s="2">
        <v>39</v>
      </c>
      <c r="B40" s="2" t="s">
        <v>40</v>
      </c>
      <c r="C40" s="1" t="s">
        <v>257</v>
      </c>
      <c r="D40" s="2">
        <v>45.1</v>
      </c>
      <c r="E40" s="2">
        <v>5.9</v>
      </c>
      <c r="F40" s="2" t="s">
        <v>17</v>
      </c>
      <c r="G40" s="2" t="s">
        <v>21</v>
      </c>
      <c r="H40" s="2" t="s">
        <v>41</v>
      </c>
      <c r="I40" s="2">
        <v>774</v>
      </c>
      <c r="J40" s="2">
        <v>14.6</v>
      </c>
      <c r="K40" s="2"/>
      <c r="L40" s="2"/>
      <c r="M40" s="2"/>
      <c r="N40" s="2"/>
      <c r="O40" s="2"/>
      <c r="P40" s="2">
        <v>24.999997999999998</v>
      </c>
      <c r="Q40" s="2"/>
      <c r="R40" s="2">
        <v>0.75474455000000007</v>
      </c>
      <c r="S40" s="2"/>
      <c r="T40" s="2"/>
      <c r="U40" s="2"/>
      <c r="V40" s="2">
        <v>2.8887409606828927</v>
      </c>
      <c r="W40" s="2">
        <v>1.1643528557844371</v>
      </c>
      <c r="X40" s="2"/>
      <c r="Y40" s="2"/>
      <c r="Z40" s="2"/>
      <c r="AA40" s="2"/>
      <c r="AB40" s="2"/>
      <c r="AC40" s="2">
        <v>1.3979399739284777</v>
      </c>
      <c r="AD40" s="2"/>
      <c r="AE40" s="2">
        <v>-0.12220001432801407</v>
      </c>
      <c r="AF40" s="2"/>
      <c r="AG40" s="2"/>
    </row>
    <row r="41" spans="1:33" ht="15" x14ac:dyDescent="0.2">
      <c r="A41" s="2">
        <v>40</v>
      </c>
      <c r="B41" s="2" t="s">
        <v>42</v>
      </c>
      <c r="C41" s="1" t="s">
        <v>257</v>
      </c>
      <c r="D41" s="2">
        <v>45.1</v>
      </c>
      <c r="E41" s="2">
        <v>5.9</v>
      </c>
      <c r="F41" s="2" t="s">
        <v>17</v>
      </c>
      <c r="G41" s="2" t="s">
        <v>21</v>
      </c>
      <c r="H41" s="2" t="s">
        <v>41</v>
      </c>
      <c r="I41" s="2">
        <v>774</v>
      </c>
      <c r="J41" s="2">
        <v>14.6</v>
      </c>
      <c r="K41" s="2"/>
      <c r="L41" s="2"/>
      <c r="M41" s="2"/>
      <c r="N41" s="2"/>
      <c r="O41" s="2"/>
      <c r="P41" s="2">
        <v>36.971829999999997</v>
      </c>
      <c r="Q41" s="2"/>
      <c r="R41" s="2">
        <v>0.72554745000000009</v>
      </c>
      <c r="S41" s="2"/>
      <c r="T41" s="2"/>
      <c r="U41" s="2"/>
      <c r="V41" s="2">
        <v>2.8887409606828927</v>
      </c>
      <c r="W41" s="2">
        <v>1.1643528557844371</v>
      </c>
      <c r="X41" s="2"/>
      <c r="Y41" s="2"/>
      <c r="Z41" s="2"/>
      <c r="AA41" s="2"/>
      <c r="AB41" s="2"/>
      <c r="AC41" s="2">
        <v>1.5678709474417141</v>
      </c>
      <c r="AD41" s="2"/>
      <c r="AE41" s="2">
        <v>-0.13933417991913954</v>
      </c>
      <c r="AF41" s="2"/>
      <c r="AG41" s="2"/>
    </row>
    <row r="42" spans="1:33" ht="15" x14ac:dyDescent="0.2">
      <c r="A42" s="2">
        <v>41</v>
      </c>
      <c r="B42" s="2" t="s">
        <v>137</v>
      </c>
      <c r="C42" s="1" t="s">
        <v>228</v>
      </c>
      <c r="D42" s="2">
        <v>44.018038249999996</v>
      </c>
      <c r="E42" s="2">
        <v>3.9958541250000006</v>
      </c>
      <c r="F42" s="2" t="s">
        <v>34</v>
      </c>
      <c r="G42" s="2" t="s">
        <v>35</v>
      </c>
      <c r="H42" s="2" t="s">
        <v>19</v>
      </c>
      <c r="I42" s="2">
        <v>774</v>
      </c>
      <c r="J42" s="2">
        <v>14.6</v>
      </c>
      <c r="K42" s="2">
        <v>8.2375000000000025</v>
      </c>
      <c r="L42" s="2">
        <v>1.4662500000000003</v>
      </c>
      <c r="M42" s="2">
        <v>12.166666666666666</v>
      </c>
      <c r="N42" s="2">
        <f>L42/M42*1000</f>
        <v>120.51369863013701</v>
      </c>
      <c r="O42" s="2">
        <v>0.28685872117192401</v>
      </c>
      <c r="P42" s="2">
        <v>47.487287738625</v>
      </c>
      <c r="Q42" s="2">
        <v>0.48645561202450899</v>
      </c>
      <c r="R42" s="2">
        <v>9.1708333333333307</v>
      </c>
      <c r="S42" s="2"/>
      <c r="T42" s="2"/>
      <c r="U42" s="2"/>
      <c r="V42" s="2">
        <v>2.8887409606828927</v>
      </c>
      <c r="W42" s="2">
        <v>1.1643528557844371</v>
      </c>
      <c r="X42" s="2">
        <v>0.91579542760206645</v>
      </c>
      <c r="Y42" s="2">
        <v>0.16620802512358573</v>
      </c>
      <c r="Z42" s="2">
        <v>1.0851716097368123</v>
      </c>
      <c r="AA42" s="2">
        <v>2.0810364153867735</v>
      </c>
      <c r="AB42" s="2">
        <v>-0.54233194201906332</v>
      </c>
      <c r="AC42" s="2">
        <v>1.6765773653329814</v>
      </c>
      <c r="AD42" s="2">
        <v>-0.31295678197795995</v>
      </c>
      <c r="AE42" s="2">
        <v>0.96240880084174185</v>
      </c>
      <c r="AF42" s="2"/>
      <c r="AG42" s="2"/>
    </row>
    <row r="43" spans="1:33" ht="15" x14ac:dyDescent="0.2">
      <c r="A43" s="2">
        <v>42</v>
      </c>
      <c r="B43" s="2" t="s">
        <v>138</v>
      </c>
      <c r="C43" s="1" t="s">
        <v>287</v>
      </c>
      <c r="D43" s="2">
        <v>9.1086109999999998</v>
      </c>
      <c r="E43" s="2">
        <v>-79.843610999999996</v>
      </c>
      <c r="F43" s="2" t="s">
        <v>17</v>
      </c>
      <c r="G43" s="2" t="s">
        <v>18</v>
      </c>
      <c r="H43" s="2" t="s">
        <v>19</v>
      </c>
      <c r="I43" s="2">
        <v>2600</v>
      </c>
      <c r="J43" s="2">
        <v>26</v>
      </c>
      <c r="K43" s="2"/>
      <c r="L43" s="2"/>
      <c r="M43" s="2"/>
      <c r="N43" s="2"/>
      <c r="O43" s="2">
        <f>SQRT(4/(3.1415926*P43*Q43))</f>
        <v>0.75934614721320426</v>
      </c>
      <c r="P43" s="2">
        <v>14.92</v>
      </c>
      <c r="Q43" s="2">
        <v>0.14799999999999999</v>
      </c>
      <c r="R43" s="2">
        <v>16.8</v>
      </c>
      <c r="S43" s="2"/>
      <c r="T43" s="2"/>
      <c r="U43" s="2"/>
      <c r="V43" s="2">
        <v>3.4149733479708178</v>
      </c>
      <c r="W43" s="2">
        <v>1.414973347970818</v>
      </c>
      <c r="X43" s="2"/>
      <c r="Y43" s="2"/>
      <c r="Z43" s="2"/>
      <c r="AA43" s="2"/>
      <c r="AB43" s="2">
        <v>-0.11956020624475677</v>
      </c>
      <c r="AC43" s="2">
        <v>1.1737688231366501</v>
      </c>
      <c r="AD43" s="2">
        <v>-0.82973828460504262</v>
      </c>
      <c r="AE43" s="2">
        <v>1.2253092817258628</v>
      </c>
      <c r="AF43" s="2"/>
      <c r="AG43" s="2"/>
    </row>
    <row r="44" spans="1:33" ht="15" x14ac:dyDescent="0.2">
      <c r="A44" s="2">
        <v>43</v>
      </c>
      <c r="B44" s="2" t="s">
        <v>209</v>
      </c>
      <c r="C44" s="1" t="s">
        <v>300</v>
      </c>
      <c r="D44" s="2">
        <v>34.816667000000002</v>
      </c>
      <c r="E44" s="2">
        <v>108.033333</v>
      </c>
      <c r="F44" s="2" t="s">
        <v>17</v>
      </c>
      <c r="G44" s="2" t="s">
        <v>21</v>
      </c>
      <c r="H44" s="2" t="s">
        <v>19</v>
      </c>
      <c r="I44" s="2">
        <v>585.20000000000005</v>
      </c>
      <c r="J44" s="2">
        <v>12.2</v>
      </c>
      <c r="K44" s="2"/>
      <c r="L44" s="2"/>
      <c r="M44" s="2"/>
      <c r="N44" s="2"/>
      <c r="O44" s="2">
        <v>0.97</v>
      </c>
      <c r="P44" s="2">
        <v>5.72</v>
      </c>
      <c r="Q44" s="2">
        <f>4/(3.1415926*O44*O44*P44)</f>
        <v>0.236575969603253</v>
      </c>
      <c r="R44" s="2"/>
      <c r="S44" s="2"/>
      <c r="T44" s="2"/>
      <c r="U44" s="2"/>
      <c r="V44" s="2">
        <v>2.7673043174532732</v>
      </c>
      <c r="W44" s="2">
        <v>1.0863598306747482</v>
      </c>
      <c r="X44" s="2"/>
      <c r="Y44" s="2"/>
      <c r="Z44" s="2"/>
      <c r="AA44" s="2"/>
      <c r="AB44" s="2">
        <v>-1.322826573375516E-2</v>
      </c>
      <c r="AC44" s="2">
        <v>0.75739602879302415</v>
      </c>
      <c r="AD44" s="2">
        <v>-0.62602937128342007</v>
      </c>
      <c r="AE44" s="2"/>
      <c r="AF44" s="2"/>
      <c r="AG44" s="2"/>
    </row>
    <row r="45" spans="1:33" ht="15" x14ac:dyDescent="0.2">
      <c r="A45" s="2">
        <v>44</v>
      </c>
      <c r="B45" s="2" t="s">
        <v>209</v>
      </c>
      <c r="C45" s="1" t="s">
        <v>300</v>
      </c>
      <c r="D45" s="2">
        <v>36.083333000000003</v>
      </c>
      <c r="E45" s="2">
        <v>109.15</v>
      </c>
      <c r="F45" s="2" t="s">
        <v>17</v>
      </c>
      <c r="G45" s="2" t="s">
        <v>21</v>
      </c>
      <c r="H45" s="2" t="s">
        <v>19</v>
      </c>
      <c r="I45" s="2">
        <v>550.20000000000005</v>
      </c>
      <c r="J45" s="2">
        <v>8.5</v>
      </c>
      <c r="K45" s="2"/>
      <c r="L45" s="2"/>
      <c r="M45" s="2"/>
      <c r="N45" s="2"/>
      <c r="O45" s="2">
        <v>0.98</v>
      </c>
      <c r="P45" s="2">
        <v>7.87</v>
      </c>
      <c r="Q45" s="2">
        <f>4/(3.1415926*O45*O45*P45)</f>
        <v>0.16845474255145279</v>
      </c>
      <c r="R45" s="2"/>
      <c r="S45" s="2"/>
      <c r="T45" s="2"/>
      <c r="U45" s="2"/>
      <c r="V45" s="2">
        <v>2.7405205860536648</v>
      </c>
      <c r="W45" s="2">
        <v>0.92941892571429274</v>
      </c>
      <c r="X45" s="2"/>
      <c r="Y45" s="2"/>
      <c r="Z45" s="2"/>
      <c r="AA45" s="2"/>
      <c r="AB45" s="2">
        <v>-8.7739243075051505E-3</v>
      </c>
      <c r="AC45" s="2">
        <v>0.89597473235906455</v>
      </c>
      <c r="AD45" s="2">
        <v>-0.77351675770196049</v>
      </c>
      <c r="AE45" s="2"/>
      <c r="AF45" s="2"/>
      <c r="AG45" s="2"/>
    </row>
    <row r="46" spans="1:33" ht="15" x14ac:dyDescent="0.2">
      <c r="A46" s="2">
        <v>45</v>
      </c>
      <c r="B46" s="2" t="s">
        <v>209</v>
      </c>
      <c r="C46" s="1" t="s">
        <v>300</v>
      </c>
      <c r="D46" s="2">
        <v>36.983333000000002</v>
      </c>
      <c r="E46" s="2">
        <v>110.15</v>
      </c>
      <c r="F46" s="2" t="s">
        <v>17</v>
      </c>
      <c r="G46" s="2" t="s">
        <v>21</v>
      </c>
      <c r="H46" s="2" t="s">
        <v>19</v>
      </c>
      <c r="I46" s="2">
        <v>505.3</v>
      </c>
      <c r="J46" s="2">
        <v>8.8000000000000007</v>
      </c>
      <c r="K46" s="2"/>
      <c r="L46" s="2"/>
      <c r="M46" s="2"/>
      <c r="N46" s="2"/>
      <c r="O46" s="2">
        <v>0.71</v>
      </c>
      <c r="P46" s="2">
        <v>12.08</v>
      </c>
      <c r="Q46" s="2">
        <f>4/(3.1415926*O46*O46*P46)</f>
        <v>0.20908674144437603</v>
      </c>
      <c r="R46" s="2"/>
      <c r="S46" s="2"/>
      <c r="T46" s="2"/>
      <c r="U46" s="2"/>
      <c r="V46" s="2">
        <v>2.7035492982382303</v>
      </c>
      <c r="W46" s="2">
        <v>0.94448267215016868</v>
      </c>
      <c r="X46" s="2"/>
      <c r="Y46" s="2"/>
      <c r="Z46" s="2"/>
      <c r="AA46" s="2"/>
      <c r="AB46" s="2">
        <v>-0.14874165128092473</v>
      </c>
      <c r="AC46" s="2">
        <v>1.082066934285113</v>
      </c>
      <c r="AD46" s="2">
        <v>-0.6796735056811698</v>
      </c>
      <c r="AE46" s="2"/>
      <c r="AF46" s="2"/>
      <c r="AG46" s="2"/>
    </row>
    <row r="47" spans="1:33" ht="15" x14ac:dyDescent="0.2">
      <c r="A47" s="2">
        <v>46</v>
      </c>
      <c r="B47" s="2" t="s">
        <v>139</v>
      </c>
      <c r="C47" s="1" t="s">
        <v>239</v>
      </c>
      <c r="D47" s="2">
        <v>4.1833330000000002</v>
      </c>
      <c r="E47" s="2">
        <v>114.016667</v>
      </c>
      <c r="F47" s="2" t="s">
        <v>17</v>
      </c>
      <c r="G47" s="2" t="s">
        <v>18</v>
      </c>
      <c r="H47" s="2" t="s">
        <v>19</v>
      </c>
      <c r="I47" s="2">
        <v>3000</v>
      </c>
      <c r="J47" s="2"/>
      <c r="K47" s="2"/>
      <c r="L47" s="2">
        <v>0.14000000000000001</v>
      </c>
      <c r="M47" s="2">
        <v>83</v>
      </c>
      <c r="N47" s="2">
        <f>L47/M47*1000</f>
        <v>1.6867469879518073</v>
      </c>
      <c r="O47" s="2"/>
      <c r="P47" s="2">
        <v>5.6</v>
      </c>
      <c r="Q47" s="2"/>
      <c r="R47" s="2"/>
      <c r="S47" s="2"/>
      <c r="T47" s="2"/>
      <c r="U47" s="2"/>
      <c r="V47" s="2">
        <v>3.4771212547196626</v>
      </c>
      <c r="W47" s="2"/>
      <c r="X47" s="2"/>
      <c r="Y47" s="2">
        <v>-0.85387196432176193</v>
      </c>
      <c r="Z47" s="2">
        <v>1.919078092376074</v>
      </c>
      <c r="AA47" s="2">
        <v>0.22704994330216416</v>
      </c>
      <c r="AB47" s="2"/>
      <c r="AC47" s="2">
        <v>0.74818802700620035</v>
      </c>
      <c r="AD47" s="2"/>
      <c r="AE47" s="2"/>
      <c r="AF47" s="2"/>
      <c r="AG47" s="2"/>
    </row>
    <row r="48" spans="1:33" ht="15" x14ac:dyDescent="0.2">
      <c r="A48" s="2">
        <v>47</v>
      </c>
      <c r="B48" s="2" t="s">
        <v>43</v>
      </c>
      <c r="C48" s="1" t="s">
        <v>239</v>
      </c>
      <c r="D48" s="2">
        <v>4.1833330000000002</v>
      </c>
      <c r="E48" s="2">
        <v>114.016667</v>
      </c>
      <c r="F48" s="2" t="s">
        <v>17</v>
      </c>
      <c r="G48" s="2" t="s">
        <v>18</v>
      </c>
      <c r="H48" s="2" t="s">
        <v>19</v>
      </c>
      <c r="I48" s="2">
        <v>3000</v>
      </c>
      <c r="J48" s="2"/>
      <c r="K48" s="2"/>
      <c r="L48" s="2">
        <v>0.14000000000000001</v>
      </c>
      <c r="M48" s="2">
        <v>151</v>
      </c>
      <c r="N48" s="2">
        <f>L48/M48*1000</f>
        <v>0.92715231788079477</v>
      </c>
      <c r="O48" s="2"/>
      <c r="P48" s="2">
        <v>4.0199999999999996</v>
      </c>
      <c r="Q48" s="2"/>
      <c r="R48" s="2"/>
      <c r="S48" s="2"/>
      <c r="T48" s="2"/>
      <c r="U48" s="2"/>
      <c r="V48" s="2">
        <v>3.4771212547196626</v>
      </c>
      <c r="W48" s="2"/>
      <c r="X48" s="2"/>
      <c r="Y48" s="2">
        <v>-0.85387196432176193</v>
      </c>
      <c r="Z48" s="2">
        <v>2.1789769472931693</v>
      </c>
      <c r="AA48" s="2">
        <v>-3.2848911614931378E-2</v>
      </c>
      <c r="AB48" s="2"/>
      <c r="AC48" s="2">
        <v>0.60422605308446997</v>
      </c>
      <c r="AD48" s="2"/>
      <c r="AE48" s="2"/>
      <c r="AF48" s="2"/>
      <c r="AG48" s="2"/>
    </row>
    <row r="49" spans="1:33" ht="15" x14ac:dyDescent="0.2">
      <c r="A49" s="2">
        <v>48</v>
      </c>
      <c r="B49" s="2" t="s">
        <v>140</v>
      </c>
      <c r="C49" s="1" t="s">
        <v>259</v>
      </c>
      <c r="D49" s="2">
        <v>39.840000000000003</v>
      </c>
      <c r="E49" s="2">
        <v>115.57</v>
      </c>
      <c r="F49" s="2" t="s">
        <v>17</v>
      </c>
      <c r="G49" s="2" t="s">
        <v>21</v>
      </c>
      <c r="H49" s="2" t="s">
        <v>41</v>
      </c>
      <c r="I49" s="2">
        <v>550</v>
      </c>
      <c r="J49" s="2">
        <v>6.7</v>
      </c>
      <c r="K49" s="2"/>
      <c r="L49" s="2">
        <v>1.9</v>
      </c>
      <c r="M49" s="2"/>
      <c r="N49" s="2"/>
      <c r="O49" s="2">
        <v>0.49409999999999998</v>
      </c>
      <c r="P49" s="2">
        <v>13.6</v>
      </c>
      <c r="Q49" s="2">
        <v>0.38347893263124999</v>
      </c>
      <c r="R49" s="2"/>
      <c r="S49" s="2"/>
      <c r="T49" s="2"/>
      <c r="U49" s="2"/>
      <c r="V49" s="2">
        <v>2.7403626894942437</v>
      </c>
      <c r="W49" s="2">
        <v>0.82607480270082645</v>
      </c>
      <c r="X49" s="2"/>
      <c r="Y49" s="2">
        <v>0.27875360095282892</v>
      </c>
      <c r="Z49" s="2"/>
      <c r="AA49" s="2"/>
      <c r="AB49" s="2">
        <v>-0.30618514611058323</v>
      </c>
      <c r="AC49" s="2">
        <v>1.1335389083702174</v>
      </c>
      <c r="AD49" s="2">
        <v>-0.41625849010695698</v>
      </c>
      <c r="AE49" s="2"/>
      <c r="AF49" s="2"/>
      <c r="AG49" s="2"/>
    </row>
    <row r="50" spans="1:33" ht="15" x14ac:dyDescent="0.2">
      <c r="A50" s="2">
        <v>49</v>
      </c>
      <c r="B50" s="2" t="s">
        <v>44</v>
      </c>
      <c r="C50" s="1" t="s">
        <v>259</v>
      </c>
      <c r="D50" s="2">
        <v>39.840000000000003</v>
      </c>
      <c r="E50" s="2">
        <v>115.57</v>
      </c>
      <c r="F50" s="2" t="s">
        <v>17</v>
      </c>
      <c r="G50" s="2" t="s">
        <v>21</v>
      </c>
      <c r="H50" s="2" t="s">
        <v>41</v>
      </c>
      <c r="I50" s="2">
        <v>550</v>
      </c>
      <c r="J50" s="2">
        <v>6.7</v>
      </c>
      <c r="K50" s="2"/>
      <c r="L50" s="2">
        <v>1.6</v>
      </c>
      <c r="M50" s="2"/>
      <c r="N50" s="2"/>
      <c r="O50" s="2">
        <v>0.4758</v>
      </c>
      <c r="P50" s="2">
        <v>14.3</v>
      </c>
      <c r="Q50" s="2">
        <v>0.39330114719237602</v>
      </c>
      <c r="R50" s="2"/>
      <c r="S50" s="2"/>
      <c r="T50" s="2"/>
      <c r="U50" s="2"/>
      <c r="V50" s="2">
        <v>2.7403626894942437</v>
      </c>
      <c r="W50" s="2">
        <v>0.82607480270082645</v>
      </c>
      <c r="X50" s="2"/>
      <c r="Y50" s="2">
        <v>0.20411998265592479</v>
      </c>
      <c r="Z50" s="2"/>
      <c r="AA50" s="2"/>
      <c r="AB50" s="2">
        <v>-0.32257556229875256</v>
      </c>
      <c r="AC50" s="2">
        <v>1.1553360374650619</v>
      </c>
      <c r="AD50" s="2">
        <v>-0.40527478682546308</v>
      </c>
      <c r="AE50" s="2"/>
      <c r="AF50" s="2"/>
      <c r="AG50" s="2"/>
    </row>
    <row r="51" spans="1:33" ht="15" x14ac:dyDescent="0.2">
      <c r="A51" s="2">
        <v>50</v>
      </c>
      <c r="B51" s="2" t="s">
        <v>44</v>
      </c>
      <c r="C51" s="1" t="s">
        <v>259</v>
      </c>
      <c r="D51" s="2">
        <v>39.840000000000003</v>
      </c>
      <c r="E51" s="2">
        <v>115.57</v>
      </c>
      <c r="F51" s="2" t="s">
        <v>17</v>
      </c>
      <c r="G51" s="2" t="s">
        <v>21</v>
      </c>
      <c r="H51" s="2" t="s">
        <v>41</v>
      </c>
      <c r="I51" s="2">
        <v>550</v>
      </c>
      <c r="J51" s="2">
        <v>6.7</v>
      </c>
      <c r="K51" s="2"/>
      <c r="L51" s="2">
        <v>2.2000000000000002</v>
      </c>
      <c r="M51" s="2"/>
      <c r="N51" s="2"/>
      <c r="O51" s="2">
        <v>0.39500000000000002</v>
      </c>
      <c r="P51" s="2">
        <v>17.3</v>
      </c>
      <c r="Q51" s="2">
        <v>0.47170429611168702</v>
      </c>
      <c r="R51" s="2"/>
      <c r="S51" s="2"/>
      <c r="T51" s="2"/>
      <c r="U51" s="2"/>
      <c r="V51" s="2">
        <v>2.7403626894942437</v>
      </c>
      <c r="W51" s="2">
        <v>0.82607480270082645</v>
      </c>
      <c r="X51" s="2"/>
      <c r="Y51" s="2">
        <v>0.34242268082220628</v>
      </c>
      <c r="Z51" s="2"/>
      <c r="AA51" s="2"/>
      <c r="AB51" s="2">
        <v>-0.40340290437353976</v>
      </c>
      <c r="AC51" s="2">
        <v>1.2380461031287955</v>
      </c>
      <c r="AD51" s="2">
        <v>-0.32633016833962175</v>
      </c>
      <c r="AE51" s="2"/>
      <c r="AF51" s="2"/>
      <c r="AG51" s="2"/>
    </row>
    <row r="52" spans="1:33" ht="15" x14ac:dyDescent="0.2">
      <c r="A52" s="2">
        <v>51</v>
      </c>
      <c r="B52" s="2" t="s">
        <v>44</v>
      </c>
      <c r="C52" s="1" t="s">
        <v>259</v>
      </c>
      <c r="D52" s="2">
        <v>39.840000000000003</v>
      </c>
      <c r="E52" s="2">
        <v>115.57</v>
      </c>
      <c r="F52" s="2" t="s">
        <v>17</v>
      </c>
      <c r="G52" s="2" t="s">
        <v>21</v>
      </c>
      <c r="H52" s="2" t="s">
        <v>41</v>
      </c>
      <c r="I52" s="2">
        <v>550</v>
      </c>
      <c r="J52" s="2">
        <v>6.7</v>
      </c>
      <c r="K52" s="2"/>
      <c r="L52" s="2">
        <v>1.7</v>
      </c>
      <c r="M52" s="2"/>
      <c r="N52" s="2"/>
      <c r="O52" s="2">
        <v>0.41520000000000001</v>
      </c>
      <c r="P52" s="2">
        <v>15.5</v>
      </c>
      <c r="Q52" s="2">
        <v>0.47650091419102297</v>
      </c>
      <c r="R52" s="2"/>
      <c r="S52" s="2"/>
      <c r="T52" s="2"/>
      <c r="U52" s="2"/>
      <c r="V52" s="2">
        <v>2.7403626894942437</v>
      </c>
      <c r="W52" s="2">
        <v>0.82607480270082645</v>
      </c>
      <c r="X52" s="2"/>
      <c r="Y52" s="2">
        <v>0.23044892137827391</v>
      </c>
      <c r="Z52" s="2"/>
      <c r="AA52" s="2"/>
      <c r="AB52" s="2">
        <v>-0.38174265515959854</v>
      </c>
      <c r="AC52" s="2">
        <v>1.1903316981702914</v>
      </c>
      <c r="AD52" s="2">
        <v>-0.32193626180900037</v>
      </c>
      <c r="AE52" s="2"/>
      <c r="AF52" s="2"/>
      <c r="AG52" s="2"/>
    </row>
    <row r="53" spans="1:33" ht="15" x14ac:dyDescent="0.2">
      <c r="A53" s="2">
        <v>52</v>
      </c>
      <c r="B53" s="2" t="s">
        <v>141</v>
      </c>
      <c r="C53" s="1" t="s">
        <v>273</v>
      </c>
      <c r="D53" s="2">
        <v>-3.0758329999999998</v>
      </c>
      <c r="E53" s="2">
        <v>37.353332999999999</v>
      </c>
      <c r="F53" s="2" t="s">
        <v>34</v>
      </c>
      <c r="G53" s="2" t="s">
        <v>46</v>
      </c>
      <c r="H53" s="2" t="s">
        <v>19</v>
      </c>
      <c r="I53" s="2">
        <v>732</v>
      </c>
      <c r="J53" s="2">
        <v>23.8</v>
      </c>
      <c r="K53" s="2">
        <v>6</v>
      </c>
      <c r="L53" s="2"/>
      <c r="M53" s="2"/>
      <c r="N53" s="2"/>
      <c r="O53" s="2">
        <v>0.43283579999999999</v>
      </c>
      <c r="P53" s="2">
        <v>17.142859999999999</v>
      </c>
      <c r="Q53" s="2">
        <v>0.41706159999999998</v>
      </c>
      <c r="R53" s="2">
        <v>6.716418</v>
      </c>
      <c r="S53" s="2"/>
      <c r="T53" s="2"/>
      <c r="U53" s="2"/>
      <c r="V53" s="2">
        <v>2.8645110810583918</v>
      </c>
      <c r="W53" s="2">
        <v>1.3765769570565121</v>
      </c>
      <c r="X53" s="2">
        <v>0.77815125038364363</v>
      </c>
      <c r="Y53" s="2"/>
      <c r="Z53" s="2"/>
      <c r="AA53" s="2"/>
      <c r="AB53" s="2">
        <v>-0.36367682576781135</v>
      </c>
      <c r="AC53" s="2">
        <v>1.2340832784157756</v>
      </c>
      <c r="AD53" s="2">
        <v>-0.37979979499191918</v>
      </c>
      <c r="AE53" s="2">
        <v>0.82713771686511028</v>
      </c>
      <c r="AF53" s="2"/>
      <c r="AG53" s="2"/>
    </row>
    <row r="54" spans="1:33" ht="15" x14ac:dyDescent="0.2">
      <c r="A54" s="2">
        <v>53</v>
      </c>
      <c r="B54" s="2" t="s">
        <v>45</v>
      </c>
      <c r="C54" s="1" t="s">
        <v>273</v>
      </c>
      <c r="D54" s="2">
        <v>-3.0758329999999998</v>
      </c>
      <c r="E54" s="2">
        <v>37.353332999999999</v>
      </c>
      <c r="F54" s="2" t="s">
        <v>17</v>
      </c>
      <c r="G54" s="2" t="s">
        <v>18</v>
      </c>
      <c r="H54" s="2" t="s">
        <v>19</v>
      </c>
      <c r="I54" s="2">
        <v>2164</v>
      </c>
      <c r="J54" s="2">
        <v>15.2</v>
      </c>
      <c r="K54" s="2">
        <v>4.8</v>
      </c>
      <c r="L54" s="2"/>
      <c r="M54" s="2"/>
      <c r="N54" s="2"/>
      <c r="O54" s="2">
        <v>0.641791</v>
      </c>
      <c r="P54" s="2">
        <v>11.231529999999999</v>
      </c>
      <c r="Q54" s="2">
        <v>0.32701419999999998</v>
      </c>
      <c r="R54" s="2">
        <v>20.273630000000001</v>
      </c>
      <c r="S54" s="2"/>
      <c r="T54" s="2"/>
      <c r="U54" s="2"/>
      <c r="V54" s="2">
        <v>3.3352572564345317</v>
      </c>
      <c r="W54" s="2">
        <v>1.1818435879447726</v>
      </c>
      <c r="X54" s="2">
        <v>0.68124123737558717</v>
      </c>
      <c r="Y54" s="2"/>
      <c r="Z54" s="2"/>
      <c r="AA54" s="2"/>
      <c r="AB54" s="2">
        <v>-0.19260637742085598</v>
      </c>
      <c r="AC54" s="2">
        <v>1.0504389214704475</v>
      </c>
      <c r="AD54" s="2">
        <v>-0.48543338847810513</v>
      </c>
      <c r="AE54" s="2">
        <v>1.3069315162226316</v>
      </c>
      <c r="AF54" s="2"/>
      <c r="AG54" s="2"/>
    </row>
    <row r="55" spans="1:33" ht="15" x14ac:dyDescent="0.2">
      <c r="A55" s="2">
        <v>54</v>
      </c>
      <c r="B55" s="2" t="s">
        <v>45</v>
      </c>
      <c r="C55" s="1" t="s">
        <v>273</v>
      </c>
      <c r="D55" s="2">
        <v>-3.0758329999999998</v>
      </c>
      <c r="E55" s="2">
        <v>37.353332999999999</v>
      </c>
      <c r="F55" s="2" t="s">
        <v>17</v>
      </c>
      <c r="G55" s="2" t="s">
        <v>18</v>
      </c>
      <c r="H55" s="2" t="s">
        <v>19</v>
      </c>
      <c r="I55" s="2">
        <v>2409</v>
      </c>
      <c r="J55" s="2">
        <v>11.6</v>
      </c>
      <c r="K55" s="2">
        <v>3.9</v>
      </c>
      <c r="L55" s="2"/>
      <c r="M55" s="2"/>
      <c r="N55" s="2"/>
      <c r="O55" s="2">
        <v>0.68656720000000004</v>
      </c>
      <c r="P55" s="2">
        <v>9.4581280000000003</v>
      </c>
      <c r="Q55" s="2">
        <v>0.26540279999999999</v>
      </c>
      <c r="R55" s="2">
        <v>16.417909999999999</v>
      </c>
      <c r="S55" s="2"/>
      <c r="T55" s="2"/>
      <c r="U55" s="2"/>
      <c r="V55" s="2">
        <v>3.3818367999983434</v>
      </c>
      <c r="W55" s="2">
        <v>1.0644579892269184</v>
      </c>
      <c r="X55" s="2">
        <v>0.59106460702649921</v>
      </c>
      <c r="Y55" s="2"/>
      <c r="Z55" s="2"/>
      <c r="AA55" s="2"/>
      <c r="AB55" s="2">
        <v>-0.16331694836041039</v>
      </c>
      <c r="AC55" s="2">
        <v>0.975805187171216</v>
      </c>
      <c r="AD55" s="2">
        <v>-0.57609449963987724</v>
      </c>
      <c r="AE55" s="2">
        <v>1.2153178706130034</v>
      </c>
      <c r="AF55" s="2"/>
      <c r="AG55" s="2"/>
    </row>
    <row r="56" spans="1:33" ht="15" x14ac:dyDescent="0.2">
      <c r="A56" s="2">
        <v>55</v>
      </c>
      <c r="B56" s="2" t="s">
        <v>45</v>
      </c>
      <c r="C56" s="1" t="s">
        <v>273</v>
      </c>
      <c r="D56" s="2">
        <v>-3.0758329999999998</v>
      </c>
      <c r="E56" s="2">
        <v>37.353332999999999</v>
      </c>
      <c r="F56" s="2" t="s">
        <v>17</v>
      </c>
      <c r="G56" s="2" t="s">
        <v>18</v>
      </c>
      <c r="H56" s="2" t="s">
        <v>19</v>
      </c>
      <c r="I56" s="2">
        <v>2055</v>
      </c>
      <c r="J56" s="2">
        <v>9.4</v>
      </c>
      <c r="K56" s="2">
        <v>4.5</v>
      </c>
      <c r="L56" s="2"/>
      <c r="M56" s="2"/>
      <c r="N56" s="2"/>
      <c r="O56" s="2">
        <v>0.91791040000000002</v>
      </c>
      <c r="P56" s="2">
        <v>6.5024629999999997</v>
      </c>
      <c r="Q56" s="2">
        <v>0.2322275</v>
      </c>
      <c r="R56" s="2">
        <v>15.29851</v>
      </c>
      <c r="S56" s="2"/>
      <c r="T56" s="2"/>
      <c r="U56" s="2"/>
      <c r="V56" s="2">
        <v>3.312811826212088</v>
      </c>
      <c r="W56" s="2">
        <v>0.97312785359969867</v>
      </c>
      <c r="X56" s="2">
        <v>0.65321251377534373</v>
      </c>
      <c r="Y56" s="2"/>
      <c r="Z56" s="2"/>
      <c r="AA56" s="2"/>
      <c r="AB56" s="2">
        <v>-3.7199709522846736E-2</v>
      </c>
      <c r="AC56" s="2">
        <v>0.81307788967351624</v>
      </c>
      <c r="AD56" s="2">
        <v>-0.6340863531112978</v>
      </c>
      <c r="AE56" s="2">
        <v>1.1846491347202694</v>
      </c>
      <c r="AF56" s="2"/>
      <c r="AG56" s="2"/>
    </row>
    <row r="57" spans="1:33" ht="15" x14ac:dyDescent="0.2">
      <c r="A57" s="2">
        <v>56</v>
      </c>
      <c r="B57" s="2" t="s">
        <v>45</v>
      </c>
      <c r="C57" s="1" t="s">
        <v>273</v>
      </c>
      <c r="D57" s="2">
        <v>-3.0758329999999998</v>
      </c>
      <c r="E57" s="2">
        <v>37.353332999999999</v>
      </c>
      <c r="F57" s="2" t="s">
        <v>17</v>
      </c>
      <c r="G57" s="2" t="s">
        <v>18</v>
      </c>
      <c r="H57" s="2" t="s">
        <v>19</v>
      </c>
      <c r="I57" s="2">
        <v>1523</v>
      </c>
      <c r="J57" s="2">
        <v>6.2</v>
      </c>
      <c r="K57" s="2">
        <v>5</v>
      </c>
      <c r="L57" s="2"/>
      <c r="M57" s="2"/>
      <c r="N57" s="2"/>
      <c r="O57" s="2">
        <v>0.3955224</v>
      </c>
      <c r="P57" s="2">
        <v>12.413790000000001</v>
      </c>
      <c r="Q57" s="2">
        <v>0.70616109999999999</v>
      </c>
      <c r="R57" s="2">
        <v>7.0895520000000003</v>
      </c>
      <c r="S57" s="2"/>
      <c r="T57" s="2"/>
      <c r="U57" s="2"/>
      <c r="V57" s="2">
        <v>3.1826999033360424</v>
      </c>
      <c r="W57" s="2">
        <v>0.79239168949825389</v>
      </c>
      <c r="X57" s="2">
        <v>0.69897000433601886</v>
      </c>
      <c r="Y57" s="2"/>
      <c r="Z57" s="2"/>
      <c r="AA57" s="2"/>
      <c r="AB57" s="2">
        <v>-0.40282891565324197</v>
      </c>
      <c r="AC57" s="2">
        <v>1.0939043942946971</v>
      </c>
      <c r="AD57" s="2">
        <v>-0.15109620991177097</v>
      </c>
      <c r="AE57" s="2">
        <v>0.85061879229517312</v>
      </c>
      <c r="AF57" s="2"/>
      <c r="AG57" s="2"/>
    </row>
    <row r="58" spans="1:33" ht="15" x14ac:dyDescent="0.2">
      <c r="A58" s="2">
        <v>57</v>
      </c>
      <c r="B58" s="2" t="s">
        <v>45</v>
      </c>
      <c r="C58" s="1" t="s">
        <v>273</v>
      </c>
      <c r="D58" s="2">
        <v>-3.0758329999999998</v>
      </c>
      <c r="E58" s="2">
        <v>37.353332999999999</v>
      </c>
      <c r="F58" s="2" t="s">
        <v>17</v>
      </c>
      <c r="G58" s="2" t="s">
        <v>18</v>
      </c>
      <c r="H58" s="2" t="s">
        <v>19</v>
      </c>
      <c r="I58" s="2">
        <v>1295</v>
      </c>
      <c r="J58" s="2">
        <v>4</v>
      </c>
      <c r="K58" s="2">
        <v>5.15</v>
      </c>
      <c r="L58" s="2"/>
      <c r="M58" s="2"/>
      <c r="N58" s="2"/>
      <c r="O58" s="2">
        <v>0.358209</v>
      </c>
      <c r="P58" s="2">
        <v>40.197040000000001</v>
      </c>
      <c r="Q58" s="2">
        <v>0.25118479999999999</v>
      </c>
      <c r="R58" s="2">
        <v>7.711443</v>
      </c>
      <c r="S58" s="2"/>
      <c r="T58" s="2"/>
      <c r="U58" s="2"/>
      <c r="V58" s="2">
        <v>3.1122697684172707</v>
      </c>
      <c r="W58" s="2">
        <v>0.6020599913279624</v>
      </c>
      <c r="X58" s="2">
        <v>0.71180722904119109</v>
      </c>
      <c r="Y58" s="2"/>
      <c r="Z58" s="2"/>
      <c r="AA58" s="2"/>
      <c r="AB58" s="2">
        <v>-0.44586350670241359</v>
      </c>
      <c r="AC58" s="2">
        <v>1.6041940740049663</v>
      </c>
      <c r="AD58" s="2">
        <v>-0.60000664469540332</v>
      </c>
      <c r="AE58" s="2">
        <v>0.88713565279797191</v>
      </c>
      <c r="AF58" s="2"/>
      <c r="AG58" s="2"/>
    </row>
    <row r="59" spans="1:33" ht="15" x14ac:dyDescent="0.2">
      <c r="A59" s="2">
        <v>58</v>
      </c>
      <c r="B59" s="2" t="s">
        <v>47</v>
      </c>
      <c r="C59" s="1" t="s">
        <v>234</v>
      </c>
      <c r="D59" s="2">
        <v>21.9</v>
      </c>
      <c r="E59" s="2">
        <v>101.766667</v>
      </c>
      <c r="F59" s="2" t="s">
        <v>17</v>
      </c>
      <c r="G59" s="2" t="s">
        <v>18</v>
      </c>
      <c r="H59" s="2" t="s">
        <v>41</v>
      </c>
      <c r="I59" s="2">
        <v>1557</v>
      </c>
      <c r="J59" s="2">
        <v>21.5</v>
      </c>
      <c r="K59" s="2">
        <v>3.75</v>
      </c>
      <c r="L59" s="2">
        <v>4.0199999999999996</v>
      </c>
      <c r="M59" s="2">
        <v>350</v>
      </c>
      <c r="N59" s="2">
        <f t="shared" ref="N59:N61" si="3">L59/M59*1000</f>
        <v>11.485714285714284</v>
      </c>
      <c r="O59" s="2">
        <v>0.39500000000000002</v>
      </c>
      <c r="P59" s="2">
        <v>21.48</v>
      </c>
      <c r="Q59" s="2">
        <v>0.37992201415944898</v>
      </c>
      <c r="R59" s="2"/>
      <c r="S59" s="2"/>
      <c r="T59" s="2"/>
      <c r="U59" s="2"/>
      <c r="V59" s="2">
        <v>3.1922886125681202</v>
      </c>
      <c r="W59" s="2">
        <v>1.3324384599156054</v>
      </c>
      <c r="X59" s="2">
        <v>0.57403126772771884</v>
      </c>
      <c r="Y59" s="2">
        <v>0.60422605308446997</v>
      </c>
      <c r="Z59" s="2">
        <v>2.5440680443502757</v>
      </c>
      <c r="AA59" s="2">
        <v>1.0601580087341944</v>
      </c>
      <c r="AB59" s="2">
        <v>-0.40340290437353976</v>
      </c>
      <c r="AC59" s="2">
        <v>1.332034277027518</v>
      </c>
      <c r="AD59" s="2">
        <v>-0.42030554100443446</v>
      </c>
      <c r="AE59" s="2"/>
      <c r="AF59" s="2"/>
      <c r="AG59" s="2"/>
    </row>
    <row r="60" spans="1:33" ht="15" x14ac:dyDescent="0.2">
      <c r="A60" s="2">
        <v>59</v>
      </c>
      <c r="B60" s="2" t="s">
        <v>48</v>
      </c>
      <c r="C60" s="1" t="s">
        <v>234</v>
      </c>
      <c r="D60" s="2">
        <v>21.9</v>
      </c>
      <c r="E60" s="2">
        <v>101.766667</v>
      </c>
      <c r="F60" s="2" t="s">
        <v>17</v>
      </c>
      <c r="G60" s="2" t="s">
        <v>18</v>
      </c>
      <c r="H60" s="2" t="s">
        <v>41</v>
      </c>
      <c r="I60" s="2">
        <v>1557</v>
      </c>
      <c r="J60" s="2">
        <v>21.5</v>
      </c>
      <c r="K60" s="2">
        <v>3.66</v>
      </c>
      <c r="L60" s="2">
        <v>1.96</v>
      </c>
      <c r="M60" s="2">
        <v>500</v>
      </c>
      <c r="N60" s="2">
        <f t="shared" si="3"/>
        <v>3.92</v>
      </c>
      <c r="O60" s="2">
        <v>0.53500000000000003</v>
      </c>
      <c r="P60" s="2">
        <v>12.3</v>
      </c>
      <c r="Q60" s="2">
        <v>0.36166813927817598</v>
      </c>
      <c r="R60" s="2"/>
      <c r="S60" s="2"/>
      <c r="T60" s="2"/>
      <c r="U60" s="2"/>
      <c r="V60" s="2">
        <v>3.1922886125681202</v>
      </c>
      <c r="W60" s="2">
        <v>1.3324384599156054</v>
      </c>
      <c r="X60" s="2">
        <v>0.56348108539441066</v>
      </c>
      <c r="Y60" s="2">
        <v>0.29225607135647602</v>
      </c>
      <c r="Z60" s="2">
        <v>2.6989700043360187</v>
      </c>
      <c r="AA60" s="2">
        <v>0.59328606702045728</v>
      </c>
      <c r="AB60" s="2">
        <v>-0.27164621797877153</v>
      </c>
      <c r="AC60" s="2">
        <v>1.0899051114393981</v>
      </c>
      <c r="AD60" s="2">
        <v>-0.44168974820585022</v>
      </c>
      <c r="AE60" s="2"/>
      <c r="AF60" s="2"/>
      <c r="AG60" s="2"/>
    </row>
    <row r="61" spans="1:33" ht="15" x14ac:dyDescent="0.2">
      <c r="A61" s="2">
        <v>60</v>
      </c>
      <c r="B61" s="2" t="s">
        <v>48</v>
      </c>
      <c r="C61" s="1" t="s">
        <v>234</v>
      </c>
      <c r="D61" s="2">
        <v>21.9</v>
      </c>
      <c r="E61" s="2">
        <v>101.766667</v>
      </c>
      <c r="F61" s="2" t="s">
        <v>17</v>
      </c>
      <c r="G61" s="2" t="s">
        <v>18</v>
      </c>
      <c r="H61" s="2" t="s">
        <v>41</v>
      </c>
      <c r="I61" s="2">
        <v>1557</v>
      </c>
      <c r="J61" s="2">
        <v>21.5</v>
      </c>
      <c r="K61" s="2">
        <v>4.08</v>
      </c>
      <c r="L61" s="2">
        <v>2.17</v>
      </c>
      <c r="M61" s="2">
        <v>570</v>
      </c>
      <c r="N61" s="2">
        <f t="shared" si="3"/>
        <v>3.807017543859649</v>
      </c>
      <c r="O61" s="2">
        <v>0.436</v>
      </c>
      <c r="P61" s="2">
        <v>17.95</v>
      </c>
      <c r="Q61" s="2">
        <v>0.373151761270546</v>
      </c>
      <c r="R61" s="2"/>
      <c r="S61" s="2"/>
      <c r="T61" s="2"/>
      <c r="U61" s="2"/>
      <c r="V61" s="2">
        <v>3.1922886125681202</v>
      </c>
      <c r="W61" s="2">
        <v>1.3324384599156054</v>
      </c>
      <c r="X61" s="2">
        <v>0.61066016308987991</v>
      </c>
      <c r="Y61" s="2">
        <v>0.33645973384852951</v>
      </c>
      <c r="Z61" s="2">
        <v>2.7558748556724915</v>
      </c>
      <c r="AA61" s="2">
        <v>0.5805848781760381</v>
      </c>
      <c r="AB61" s="2">
        <v>-0.36051351073141397</v>
      </c>
      <c r="AC61" s="2">
        <v>1.2540644529143379</v>
      </c>
      <c r="AD61" s="2">
        <v>-0.42811450417550584</v>
      </c>
      <c r="AE61" s="2"/>
      <c r="AF61" s="2"/>
      <c r="AG61" s="2"/>
    </row>
    <row r="62" spans="1:33" ht="15" x14ac:dyDescent="0.2">
      <c r="A62" s="2">
        <v>61</v>
      </c>
      <c r="B62" s="2" t="s">
        <v>48</v>
      </c>
      <c r="C62" s="1" t="s">
        <v>234</v>
      </c>
      <c r="D62" s="2">
        <v>21.9</v>
      </c>
      <c r="E62" s="2">
        <v>101.766667</v>
      </c>
      <c r="F62" s="2" t="s">
        <v>17</v>
      </c>
      <c r="G62" s="2" t="s">
        <v>18</v>
      </c>
      <c r="H62" s="2" t="s">
        <v>41</v>
      </c>
      <c r="I62" s="2">
        <v>1557</v>
      </c>
      <c r="J62" s="2">
        <v>21.5</v>
      </c>
      <c r="K62" s="2">
        <v>6.44</v>
      </c>
      <c r="L62" s="2">
        <v>3.16</v>
      </c>
      <c r="M62" s="2">
        <v>770</v>
      </c>
      <c r="N62" s="2">
        <f>L62/M62*1000</f>
        <v>4.1038961038961048</v>
      </c>
      <c r="O62" s="2">
        <v>0.39300000000000002</v>
      </c>
      <c r="P62" s="2">
        <v>13.3</v>
      </c>
      <c r="Q62" s="2">
        <v>0.61984940057747795</v>
      </c>
      <c r="R62" s="2"/>
      <c r="S62" s="2"/>
      <c r="T62" s="2"/>
      <c r="U62" s="2"/>
      <c r="V62" s="2">
        <v>3.1922886125681202</v>
      </c>
      <c r="W62" s="2">
        <v>1.3324384599156054</v>
      </c>
      <c r="X62" s="2">
        <v>0.80888586735981216</v>
      </c>
      <c r="Y62" s="2">
        <v>0.49968708261840383</v>
      </c>
      <c r="Z62" s="2">
        <v>2.8864907251724818</v>
      </c>
      <c r="AA62" s="2">
        <v>0.61319635744592205</v>
      </c>
      <c r="AB62" s="2">
        <v>-0.40560744962457329</v>
      </c>
      <c r="AC62" s="2">
        <v>1.1238516409670858</v>
      </c>
      <c r="AD62" s="2">
        <v>-0.2077138144419349</v>
      </c>
      <c r="AE62" s="2"/>
      <c r="AF62" s="2"/>
      <c r="AG62" s="2"/>
    </row>
    <row r="63" spans="1:33" ht="15" x14ac:dyDescent="0.2">
      <c r="A63" s="2">
        <v>62</v>
      </c>
      <c r="B63" s="2" t="s">
        <v>49</v>
      </c>
      <c r="C63" s="1" t="s">
        <v>251</v>
      </c>
      <c r="D63" s="2">
        <v>52.927222</v>
      </c>
      <c r="E63" s="2">
        <v>5.2772220000000001</v>
      </c>
      <c r="F63" s="2" t="s">
        <v>17</v>
      </c>
      <c r="G63" s="2" t="s">
        <v>18</v>
      </c>
      <c r="H63" s="2" t="s">
        <v>19</v>
      </c>
      <c r="I63" s="2">
        <v>3150</v>
      </c>
      <c r="J63" s="2">
        <v>25.8</v>
      </c>
      <c r="K63" s="2"/>
      <c r="L63" s="2">
        <v>1.3</v>
      </c>
      <c r="M63" s="2">
        <v>62.99</v>
      </c>
      <c r="N63" s="2">
        <f>L63/M63*1000</f>
        <v>20.638196539133197</v>
      </c>
      <c r="O63" s="2">
        <v>0.71</v>
      </c>
      <c r="P63" s="2">
        <v>5.03</v>
      </c>
      <c r="Q63" s="2">
        <v>0.46</v>
      </c>
      <c r="R63" s="2">
        <v>12.6</v>
      </c>
      <c r="S63" s="2">
        <v>218.57</v>
      </c>
      <c r="T63" s="2">
        <f t="shared" si="2"/>
        <v>57.647435604154282</v>
      </c>
      <c r="U63" s="2"/>
      <c r="V63" s="2">
        <v>3.4983105537896004</v>
      </c>
      <c r="W63" s="2">
        <v>1.4116197059632303</v>
      </c>
      <c r="X63" s="2"/>
      <c r="Y63" s="2">
        <v>0.11394335230683679</v>
      </c>
      <c r="Z63" s="2">
        <v>1.7992716083498728</v>
      </c>
      <c r="AA63" s="2">
        <v>1.3146717439569642</v>
      </c>
      <c r="AB63" s="2">
        <v>-0.14874165128092473</v>
      </c>
      <c r="AC63" s="2">
        <v>0.70156798505592743</v>
      </c>
      <c r="AD63" s="2">
        <v>-0.33724216831842591</v>
      </c>
      <c r="AE63" s="2">
        <v>1.1003705451175629</v>
      </c>
      <c r="AF63" s="2">
        <v>2.33959055226804</v>
      </c>
      <c r="AG63" s="2">
        <v>1.7607799928495227</v>
      </c>
    </row>
    <row r="64" spans="1:33" ht="15" x14ac:dyDescent="0.2">
      <c r="A64" s="2">
        <v>63</v>
      </c>
      <c r="B64" s="2" t="s">
        <v>50</v>
      </c>
      <c r="C64" s="1" t="s">
        <v>251</v>
      </c>
      <c r="D64" s="2">
        <v>52.703611000000002</v>
      </c>
      <c r="E64" s="2">
        <v>4.0813889999999997</v>
      </c>
      <c r="F64" s="2" t="s">
        <v>17</v>
      </c>
      <c r="G64" s="2" t="s">
        <v>18</v>
      </c>
      <c r="H64" s="2" t="s">
        <v>19</v>
      </c>
      <c r="I64" s="2">
        <v>2874</v>
      </c>
      <c r="J64" s="2">
        <v>25.2</v>
      </c>
      <c r="K64" s="2"/>
      <c r="L64" s="2">
        <v>2.5</v>
      </c>
      <c r="M64" s="2">
        <v>114.16</v>
      </c>
      <c r="N64" s="2">
        <f>L64/M64*1000</f>
        <v>21.899088997897689</v>
      </c>
      <c r="O64" s="2">
        <v>0.6</v>
      </c>
      <c r="P64" s="2">
        <v>7.93</v>
      </c>
      <c r="Q64" s="2">
        <v>0.43</v>
      </c>
      <c r="R64" s="2">
        <v>13.9</v>
      </c>
      <c r="S64" s="2">
        <v>260.83</v>
      </c>
      <c r="T64" s="2">
        <f t="shared" si="2"/>
        <v>53.291415864739491</v>
      </c>
      <c r="U64" s="2"/>
      <c r="V64" s="2">
        <v>3.4584867637982066</v>
      </c>
      <c r="W64" s="2">
        <v>1.4014005407815442</v>
      </c>
      <c r="X64" s="2"/>
      <c r="Y64" s="2">
        <v>0.3979400086720376</v>
      </c>
      <c r="Z64" s="2">
        <v>2.0575139601065904</v>
      </c>
      <c r="AA64" s="2">
        <v>1.3404260485654471</v>
      </c>
      <c r="AB64" s="2">
        <v>-0.22184874961635639</v>
      </c>
      <c r="AC64" s="2">
        <v>0.89927318731760375</v>
      </c>
      <c r="AD64" s="2">
        <v>-0.36653154442041347</v>
      </c>
      <c r="AE64" s="2">
        <v>1.1430148002540952</v>
      </c>
      <c r="AF64" s="2">
        <v>2.4163575413741341</v>
      </c>
      <c r="AG64" s="2">
        <v>1.7266572588799611</v>
      </c>
    </row>
    <row r="65" spans="1:33" ht="71.25" x14ac:dyDescent="0.2">
      <c r="A65" s="2">
        <v>64</v>
      </c>
      <c r="B65" s="2" t="s">
        <v>142</v>
      </c>
      <c r="C65" s="5" t="s">
        <v>217</v>
      </c>
      <c r="D65" s="2">
        <v>49.413829160334402</v>
      </c>
      <c r="E65" s="2">
        <v>10.699757256787899</v>
      </c>
      <c r="F65" s="2" t="s">
        <v>17</v>
      </c>
      <c r="G65" s="2" t="s">
        <v>23</v>
      </c>
      <c r="H65" s="2" t="s">
        <v>19</v>
      </c>
      <c r="I65" s="2">
        <v>850</v>
      </c>
      <c r="J65" s="2">
        <v>7.8</v>
      </c>
      <c r="K65" s="2">
        <v>3.3</v>
      </c>
      <c r="L65" s="2"/>
      <c r="M65" s="2"/>
      <c r="N65" s="2"/>
      <c r="O65" s="2">
        <v>0.43437500000000001</v>
      </c>
      <c r="P65" s="2">
        <v>12.6</v>
      </c>
      <c r="Q65" s="2">
        <v>0.535833860650889</v>
      </c>
      <c r="R65" s="2">
        <v>14.6</v>
      </c>
      <c r="S65" s="2">
        <v>1100</v>
      </c>
      <c r="T65" s="2">
        <f t="shared" si="2"/>
        <v>13.272727272727273</v>
      </c>
      <c r="U65" s="2"/>
      <c r="V65" s="2">
        <v>2.9294189257142929</v>
      </c>
      <c r="W65" s="2">
        <v>0.89209460269048035</v>
      </c>
      <c r="X65" s="2">
        <v>0.51851393987788741</v>
      </c>
      <c r="Y65" s="2"/>
      <c r="Z65" s="2"/>
      <c r="AA65" s="2"/>
      <c r="AB65" s="2">
        <v>-0.36213517806581086</v>
      </c>
      <c r="AC65" s="2">
        <v>1.1003705451175629</v>
      </c>
      <c r="AD65" s="2">
        <v>-0.27096984573119381</v>
      </c>
      <c r="AE65" s="2">
        <v>1.1643528557844371</v>
      </c>
      <c r="AF65" s="2">
        <v>3.0413926851582249</v>
      </c>
      <c r="AG65" s="2">
        <v>1.122960170626212</v>
      </c>
    </row>
    <row r="66" spans="1:33" ht="71.25" x14ac:dyDescent="0.2">
      <c r="A66" s="2">
        <v>65</v>
      </c>
      <c r="B66" s="2" t="s">
        <v>51</v>
      </c>
      <c r="C66" s="5" t="s">
        <v>217</v>
      </c>
      <c r="D66" s="2">
        <v>49.413829160334402</v>
      </c>
      <c r="E66" s="2">
        <v>10.699757256787899</v>
      </c>
      <c r="F66" s="2" t="s">
        <v>17</v>
      </c>
      <c r="G66" s="2" t="s">
        <v>23</v>
      </c>
      <c r="H66" s="2" t="s">
        <v>19</v>
      </c>
      <c r="I66" s="2">
        <v>950</v>
      </c>
      <c r="J66" s="2">
        <v>6</v>
      </c>
      <c r="K66" s="2">
        <v>2.8</v>
      </c>
      <c r="L66" s="2"/>
      <c r="M66" s="2"/>
      <c r="N66" s="2"/>
      <c r="O66" s="2">
        <v>0.54062500000000002</v>
      </c>
      <c r="P66" s="2">
        <v>12.9</v>
      </c>
      <c r="Q66" s="2">
        <v>0.337869028723564</v>
      </c>
      <c r="R66" s="2">
        <v>15.1</v>
      </c>
      <c r="S66" s="2">
        <v>1300</v>
      </c>
      <c r="T66" s="2">
        <f t="shared" si="2"/>
        <v>11.615384615384617</v>
      </c>
      <c r="U66" s="2"/>
      <c r="V66" s="2">
        <v>2.9777236052888476</v>
      </c>
      <c r="W66" s="2">
        <v>0.77815125038364363</v>
      </c>
      <c r="X66" s="2">
        <v>0.44715803134221921</v>
      </c>
      <c r="Y66" s="2"/>
      <c r="Z66" s="2"/>
      <c r="AA66" s="2"/>
      <c r="AB66" s="2">
        <v>-0.26710387519111056</v>
      </c>
      <c r="AC66" s="2">
        <v>1.110589710299249</v>
      </c>
      <c r="AD66" s="2">
        <v>-0.47125161666228077</v>
      </c>
      <c r="AE66" s="2">
        <v>1.1789769472931695</v>
      </c>
      <c r="AF66" s="2">
        <v>3.1139433523068369</v>
      </c>
      <c r="AG66" s="2">
        <v>1.0650335949863328</v>
      </c>
    </row>
    <row r="67" spans="1:33" ht="71.25" x14ac:dyDescent="0.2">
      <c r="A67" s="2">
        <v>66</v>
      </c>
      <c r="B67" s="2" t="s">
        <v>51</v>
      </c>
      <c r="C67" s="5" t="s">
        <v>217</v>
      </c>
      <c r="D67" s="2">
        <v>49.413829160334402</v>
      </c>
      <c r="E67" s="2">
        <v>10.699757256787899</v>
      </c>
      <c r="F67" s="2" t="s">
        <v>17</v>
      </c>
      <c r="G67" s="2" t="s">
        <v>23</v>
      </c>
      <c r="H67" s="2" t="s">
        <v>19</v>
      </c>
      <c r="I67" s="2">
        <v>1100</v>
      </c>
      <c r="J67" s="2">
        <v>5.5</v>
      </c>
      <c r="K67" s="2">
        <v>3.8</v>
      </c>
      <c r="L67" s="2"/>
      <c r="M67" s="2"/>
      <c r="N67" s="2"/>
      <c r="O67" s="2">
        <v>0.50312500000000004</v>
      </c>
      <c r="P67" s="2">
        <v>9</v>
      </c>
      <c r="Q67" s="2">
        <v>0.55915992555419003</v>
      </c>
      <c r="R67" s="2">
        <v>14.8</v>
      </c>
      <c r="S67" s="2">
        <v>1000</v>
      </c>
      <c r="T67" s="2">
        <f t="shared" si="2"/>
        <v>14.8</v>
      </c>
      <c r="U67" s="2"/>
      <c r="V67" s="2">
        <v>3.0413926851582249</v>
      </c>
      <c r="W67" s="2">
        <v>0.74036268949424389</v>
      </c>
      <c r="X67" s="2">
        <v>0.57978359661681012</v>
      </c>
      <c r="Y67" s="2"/>
      <c r="Z67" s="2"/>
      <c r="AA67" s="2"/>
      <c r="AB67" s="2">
        <v>-0.29832410228805623</v>
      </c>
      <c r="AC67" s="2">
        <v>0.95424250943932487</v>
      </c>
      <c r="AD67" s="2">
        <v>-0.25246396160846496</v>
      </c>
      <c r="AE67" s="2">
        <v>1.1702617153949575</v>
      </c>
      <c r="AF67" s="2">
        <v>3</v>
      </c>
      <c r="AG67" s="2">
        <v>1.1702617153949575</v>
      </c>
    </row>
    <row r="68" spans="1:33" ht="71.25" x14ac:dyDescent="0.2">
      <c r="A68" s="2">
        <v>67</v>
      </c>
      <c r="B68" s="2" t="s">
        <v>51</v>
      </c>
      <c r="C68" s="5" t="s">
        <v>217</v>
      </c>
      <c r="D68" s="2">
        <v>49.413829160334402</v>
      </c>
      <c r="E68" s="2">
        <v>10.699757256787899</v>
      </c>
      <c r="F68" s="2" t="s">
        <v>17</v>
      </c>
      <c r="G68" s="2" t="s">
        <v>23</v>
      </c>
      <c r="H68" s="2" t="s">
        <v>19</v>
      </c>
      <c r="I68" s="2">
        <v>944</v>
      </c>
      <c r="J68" s="2">
        <v>7.8</v>
      </c>
      <c r="K68" s="2">
        <v>2.9</v>
      </c>
      <c r="L68" s="2"/>
      <c r="M68" s="2"/>
      <c r="N68" s="2"/>
      <c r="O68" s="2">
        <v>0.45937499999999998</v>
      </c>
      <c r="P68" s="2">
        <v>10.8</v>
      </c>
      <c r="Q68" s="2">
        <v>0.55894860283100301</v>
      </c>
      <c r="R68" s="2">
        <v>16.8</v>
      </c>
      <c r="S68" s="2">
        <v>1200</v>
      </c>
      <c r="T68" s="2">
        <f t="shared" si="2"/>
        <v>14</v>
      </c>
      <c r="U68" s="2"/>
      <c r="V68" s="2">
        <v>2.9749719942980688</v>
      </c>
      <c r="W68" s="2">
        <v>0.89209460269048035</v>
      </c>
      <c r="X68" s="2">
        <v>0.46239799789895608</v>
      </c>
      <c r="Y68" s="2"/>
      <c r="Z68" s="2"/>
      <c r="AA68" s="2"/>
      <c r="AB68" s="2">
        <v>-0.33783264357172987</v>
      </c>
      <c r="AC68" s="2">
        <v>1.0334237554869496</v>
      </c>
      <c r="AD68" s="2">
        <v>-0.25262812508874222</v>
      </c>
      <c r="AE68" s="2">
        <v>1.2253092817258628</v>
      </c>
      <c r="AF68" s="2">
        <v>3.0791812460476247</v>
      </c>
      <c r="AG68" s="2">
        <v>1.146128035678238</v>
      </c>
    </row>
    <row r="69" spans="1:33" ht="15" x14ac:dyDescent="0.2">
      <c r="A69" s="2">
        <v>68</v>
      </c>
      <c r="B69" s="2" t="s">
        <v>143</v>
      </c>
      <c r="C69" s="1" t="s">
        <v>293</v>
      </c>
      <c r="D69" s="2">
        <v>30.383333</v>
      </c>
      <c r="E69" s="2">
        <v>119.88333299999999</v>
      </c>
      <c r="F69" s="2" t="s">
        <v>17</v>
      </c>
      <c r="G69" s="2" t="s">
        <v>18</v>
      </c>
      <c r="H69" s="2" t="s">
        <v>19</v>
      </c>
      <c r="I69" s="2">
        <v>1854</v>
      </c>
      <c r="J69" s="2">
        <v>17</v>
      </c>
      <c r="K69" s="2"/>
      <c r="L69" s="2">
        <v>2.96</v>
      </c>
      <c r="M69" s="2">
        <v>980</v>
      </c>
      <c r="N69" s="2">
        <f>L69/M69*1000</f>
        <v>3.0204081632653064</v>
      </c>
      <c r="O69" s="2"/>
      <c r="P69" s="2">
        <v>13.1</v>
      </c>
      <c r="Q69" s="2"/>
      <c r="R69" s="2"/>
      <c r="S69" s="2"/>
      <c r="T69" s="2"/>
      <c r="U69" s="2"/>
      <c r="V69" s="2">
        <v>3.2681097298084785</v>
      </c>
      <c r="W69" s="2">
        <v>1.2304489213782739</v>
      </c>
      <c r="X69" s="2"/>
      <c r="Y69" s="2">
        <v>0.47129171105893858</v>
      </c>
      <c r="Z69" s="2">
        <v>2.9912260756924947</v>
      </c>
      <c r="AA69" s="2">
        <v>0.48006563536644375</v>
      </c>
      <c r="AB69" s="2"/>
      <c r="AC69" s="2">
        <v>1.1172712956557642</v>
      </c>
      <c r="AD69" s="2"/>
      <c r="AE69" s="2"/>
      <c r="AF69" s="2"/>
      <c r="AG69" s="2"/>
    </row>
    <row r="70" spans="1:33" ht="15" x14ac:dyDescent="0.2">
      <c r="A70" s="2">
        <v>69</v>
      </c>
      <c r="B70" s="2" t="s">
        <v>144</v>
      </c>
      <c r="C70" s="1" t="s">
        <v>269</v>
      </c>
      <c r="D70" s="2">
        <v>42.050361467674698</v>
      </c>
      <c r="E70" s="2">
        <v>-88.5217895176729</v>
      </c>
      <c r="F70" s="2" t="s">
        <v>34</v>
      </c>
      <c r="G70" s="2" t="s">
        <v>35</v>
      </c>
      <c r="H70" s="2" t="s">
        <v>41</v>
      </c>
      <c r="I70" s="2"/>
      <c r="J70" s="2"/>
      <c r="K70" s="2">
        <v>6.3</v>
      </c>
      <c r="L70" s="2">
        <v>6.4</v>
      </c>
      <c r="M70" s="2">
        <v>1300</v>
      </c>
      <c r="N70" s="2">
        <f>L70/M70*1000</f>
        <v>4.9230769230769234</v>
      </c>
      <c r="O70" s="2">
        <v>0.22</v>
      </c>
      <c r="P70" s="2"/>
      <c r="Q70" s="2"/>
      <c r="R70" s="2"/>
      <c r="S70" s="2"/>
      <c r="T70" s="2"/>
      <c r="U70" s="2"/>
      <c r="V70" s="2"/>
      <c r="W70" s="2"/>
      <c r="X70" s="2">
        <v>0.79934054945358168</v>
      </c>
      <c r="Y70" s="2">
        <v>0.80617997398388719</v>
      </c>
      <c r="Z70" s="2">
        <v>3.1139433523068369</v>
      </c>
      <c r="AA70" s="2">
        <v>0.69223662167705047</v>
      </c>
      <c r="AB70" s="2">
        <v>-0.65757731917779372</v>
      </c>
      <c r="AC70" s="2"/>
      <c r="AD70" s="2"/>
      <c r="AE70" s="2"/>
      <c r="AF70" s="2"/>
      <c r="AG70" s="2"/>
    </row>
    <row r="71" spans="1:33" ht="15" x14ac:dyDescent="0.2">
      <c r="A71" s="2">
        <v>70</v>
      </c>
      <c r="B71" s="2" t="s">
        <v>52</v>
      </c>
      <c r="C71" s="1" t="s">
        <v>269</v>
      </c>
      <c r="D71" s="2">
        <v>42.050361467674698</v>
      </c>
      <c r="E71" s="2">
        <v>-88.5217895176729</v>
      </c>
      <c r="F71" s="2" t="s">
        <v>34</v>
      </c>
      <c r="G71" s="2" t="s">
        <v>35</v>
      </c>
      <c r="H71" s="2" t="s">
        <v>41</v>
      </c>
      <c r="I71" s="2"/>
      <c r="J71" s="2"/>
      <c r="K71" s="2">
        <v>5.8</v>
      </c>
      <c r="L71" s="2">
        <v>5.9</v>
      </c>
      <c r="M71" s="2">
        <v>1400</v>
      </c>
      <c r="N71" s="2">
        <f>L71/M71*1000</f>
        <v>4.2142857142857144</v>
      </c>
      <c r="O71" s="2">
        <v>0.18</v>
      </c>
      <c r="P71" s="2"/>
      <c r="Q71" s="2"/>
      <c r="R71" s="2"/>
      <c r="S71" s="2"/>
      <c r="T71" s="2"/>
      <c r="U71" s="2"/>
      <c r="V71" s="2"/>
      <c r="W71" s="2"/>
      <c r="X71" s="2">
        <v>0.76342799356293722</v>
      </c>
      <c r="Y71" s="2">
        <v>0.77085201164214423</v>
      </c>
      <c r="Z71" s="2">
        <v>3.1461280356782382</v>
      </c>
      <c r="AA71" s="2">
        <v>0.62472397596390616</v>
      </c>
      <c r="AB71" s="2">
        <v>-0.74472749489669399</v>
      </c>
      <c r="AC71" s="2"/>
      <c r="AD71" s="2"/>
      <c r="AE71" s="2"/>
      <c r="AF71" s="2"/>
      <c r="AG71" s="2"/>
    </row>
    <row r="72" spans="1:33" ht="15" x14ac:dyDescent="0.2">
      <c r="A72" s="2">
        <v>71</v>
      </c>
      <c r="B72" s="2" t="s">
        <v>145</v>
      </c>
      <c r="C72" s="1" t="s">
        <v>250</v>
      </c>
      <c r="D72" s="2">
        <v>-2.47593336546965</v>
      </c>
      <c r="E72" s="2">
        <v>-60.402042803898702</v>
      </c>
      <c r="F72" s="2" t="s">
        <v>17</v>
      </c>
      <c r="G72" s="2" t="s">
        <v>18</v>
      </c>
      <c r="H72" s="2" t="s">
        <v>19</v>
      </c>
      <c r="I72" s="2">
        <v>2400</v>
      </c>
      <c r="J72" s="2">
        <v>26</v>
      </c>
      <c r="K72" s="2"/>
      <c r="L72" s="2"/>
      <c r="M72" s="2">
        <v>85</v>
      </c>
      <c r="N72" s="2"/>
      <c r="O72" s="2">
        <v>1.05</v>
      </c>
      <c r="P72" s="2">
        <v>11.5</v>
      </c>
      <c r="Q72" s="2">
        <v>0.16</v>
      </c>
      <c r="R72" s="2"/>
      <c r="S72" s="2"/>
      <c r="T72" s="2"/>
      <c r="U72" s="2"/>
      <c r="V72" s="2">
        <v>3.3802112417116059</v>
      </c>
      <c r="W72" s="2">
        <v>1.414973347970818</v>
      </c>
      <c r="X72" s="2"/>
      <c r="Y72" s="2"/>
      <c r="Z72" s="2">
        <v>1.9294189257142926</v>
      </c>
      <c r="AA72" s="2"/>
      <c r="AB72" s="2">
        <v>2.1189299069938092E-2</v>
      </c>
      <c r="AC72" s="2">
        <v>1.0606978403536116</v>
      </c>
      <c r="AD72" s="2">
        <v>-0.79588001734407521</v>
      </c>
      <c r="AE72" s="2"/>
      <c r="AF72" s="2"/>
      <c r="AG72" s="2"/>
    </row>
    <row r="73" spans="1:33" ht="15" x14ac:dyDescent="0.2">
      <c r="A73" s="2">
        <v>72</v>
      </c>
      <c r="B73" s="2" t="s">
        <v>146</v>
      </c>
      <c r="C73" s="1" t="s">
        <v>249</v>
      </c>
      <c r="D73" s="2">
        <v>-4.8814357656076197</v>
      </c>
      <c r="E73" s="2">
        <v>-63.697628102735798</v>
      </c>
      <c r="F73" s="2" t="s">
        <v>17</v>
      </c>
      <c r="G73" s="2" t="s">
        <v>18</v>
      </c>
      <c r="H73" s="2" t="s">
        <v>53</v>
      </c>
      <c r="I73" s="2">
        <v>2400</v>
      </c>
      <c r="J73" s="2">
        <v>26</v>
      </c>
      <c r="K73" s="2"/>
      <c r="L73" s="2"/>
      <c r="M73" s="2">
        <v>148.4</v>
      </c>
      <c r="N73" s="2"/>
      <c r="O73" s="2">
        <v>0.69</v>
      </c>
      <c r="P73" s="2">
        <v>20.9</v>
      </c>
      <c r="Q73" s="2">
        <v>0.23599999999999999</v>
      </c>
      <c r="R73" s="2"/>
      <c r="S73" s="2"/>
      <c r="T73" s="2"/>
      <c r="U73" s="2"/>
      <c r="V73" s="2">
        <v>3.3802112417116059</v>
      </c>
      <c r="W73" s="2">
        <v>1.414973347970818</v>
      </c>
      <c r="X73" s="2"/>
      <c r="Y73" s="2"/>
      <c r="Z73" s="2">
        <v>2.1714339009430081</v>
      </c>
      <c r="AA73" s="2"/>
      <c r="AB73" s="2">
        <v>-0.16115090926274472</v>
      </c>
      <c r="AC73" s="2">
        <v>1.320146286111054</v>
      </c>
      <c r="AD73" s="2">
        <v>-0.62708799702989348</v>
      </c>
      <c r="AE73" s="2"/>
      <c r="AF73" s="2"/>
      <c r="AG73" s="2"/>
    </row>
    <row r="74" spans="1:33" ht="15" x14ac:dyDescent="0.2">
      <c r="A74" s="2">
        <v>73</v>
      </c>
      <c r="B74" s="2" t="s">
        <v>147</v>
      </c>
      <c r="C74" s="1" t="s">
        <v>247</v>
      </c>
      <c r="D74" s="2">
        <v>29.138332999999999</v>
      </c>
      <c r="E74" s="2">
        <v>118.037222</v>
      </c>
      <c r="F74" s="2" t="s">
        <v>17</v>
      </c>
      <c r="G74" s="2" t="s">
        <v>18</v>
      </c>
      <c r="H74" s="2" t="s">
        <v>19</v>
      </c>
      <c r="I74" s="2">
        <v>1964</v>
      </c>
      <c r="J74" s="2">
        <v>15.3</v>
      </c>
      <c r="K74" s="2"/>
      <c r="L74" s="2"/>
      <c r="M74" s="2"/>
      <c r="N74" s="2"/>
      <c r="O74" s="2"/>
      <c r="P74" s="2"/>
      <c r="Q74" s="2"/>
      <c r="R74" s="2">
        <v>6.33</v>
      </c>
      <c r="S74" s="2"/>
      <c r="T74" s="2"/>
      <c r="U74" s="2"/>
      <c r="V74" s="2">
        <v>3.2931414834509307</v>
      </c>
      <c r="W74" s="2">
        <v>1.1846914308175989</v>
      </c>
      <c r="X74" s="2"/>
      <c r="Y74" s="2"/>
      <c r="Z74" s="2"/>
      <c r="AA74" s="2"/>
      <c r="AB74" s="2"/>
      <c r="AC74" s="2"/>
      <c r="AD74" s="2"/>
      <c r="AE74" s="2">
        <v>0.80140371001735511</v>
      </c>
      <c r="AF74" s="2"/>
      <c r="AG74" s="2"/>
    </row>
    <row r="75" spans="1:33" ht="15" x14ac:dyDescent="0.2">
      <c r="A75" s="2">
        <v>74</v>
      </c>
      <c r="B75" s="2" t="s">
        <v>54</v>
      </c>
      <c r="C75" s="1" t="s">
        <v>247</v>
      </c>
      <c r="D75" s="2">
        <v>29.138332999999999</v>
      </c>
      <c r="E75" s="2">
        <v>118.037222</v>
      </c>
      <c r="F75" s="2" t="s">
        <v>17</v>
      </c>
      <c r="G75" s="2" t="s">
        <v>18</v>
      </c>
      <c r="H75" s="2" t="s">
        <v>19</v>
      </c>
      <c r="I75" s="2">
        <v>1964</v>
      </c>
      <c r="J75" s="2">
        <v>15.3</v>
      </c>
      <c r="K75" s="2"/>
      <c r="L75" s="2"/>
      <c r="M75" s="2"/>
      <c r="N75" s="2"/>
      <c r="O75" s="2"/>
      <c r="P75" s="2"/>
      <c r="Q75" s="2"/>
      <c r="R75" s="2">
        <v>7.37</v>
      </c>
      <c r="S75" s="2"/>
      <c r="T75" s="2"/>
      <c r="U75" s="2"/>
      <c r="V75" s="2">
        <v>3.2931414834509307</v>
      </c>
      <c r="W75" s="2">
        <v>1.1846914308175989</v>
      </c>
      <c r="X75" s="2"/>
      <c r="Y75" s="2"/>
      <c r="Z75" s="2"/>
      <c r="AA75" s="2"/>
      <c r="AB75" s="2"/>
      <c r="AC75" s="2"/>
      <c r="AD75" s="2"/>
      <c r="AE75" s="2">
        <v>0.86746748785905148</v>
      </c>
      <c r="AF75" s="2"/>
      <c r="AG75" s="2"/>
    </row>
    <row r="76" spans="1:33" ht="15" x14ac:dyDescent="0.2">
      <c r="A76" s="2">
        <v>75</v>
      </c>
      <c r="B76" s="2" t="s">
        <v>54</v>
      </c>
      <c r="C76" s="1" t="s">
        <v>247</v>
      </c>
      <c r="D76" s="2">
        <v>29.138332999999999</v>
      </c>
      <c r="E76" s="2">
        <v>118.037222</v>
      </c>
      <c r="F76" s="2" t="s">
        <v>17</v>
      </c>
      <c r="G76" s="2" t="s">
        <v>18</v>
      </c>
      <c r="H76" s="2" t="s">
        <v>19</v>
      </c>
      <c r="I76" s="2">
        <v>1964</v>
      </c>
      <c r="J76" s="2">
        <v>15.3</v>
      </c>
      <c r="K76" s="2"/>
      <c r="L76" s="2"/>
      <c r="M76" s="2"/>
      <c r="N76" s="2"/>
      <c r="O76" s="2"/>
      <c r="P76" s="2"/>
      <c r="Q76" s="2"/>
      <c r="R76" s="2">
        <v>8.9</v>
      </c>
      <c r="S76" s="2"/>
      <c r="T76" s="2"/>
      <c r="U76" s="2"/>
      <c r="V76" s="2">
        <v>3.2931414834509307</v>
      </c>
      <c r="W76" s="2">
        <v>1.1846914308175989</v>
      </c>
      <c r="X76" s="2"/>
      <c r="Y76" s="2"/>
      <c r="Z76" s="2"/>
      <c r="AA76" s="2"/>
      <c r="AB76" s="2"/>
      <c r="AC76" s="2"/>
      <c r="AD76" s="2"/>
      <c r="AE76" s="2">
        <v>0.9493900066449128</v>
      </c>
      <c r="AF76" s="2"/>
      <c r="AG76" s="2"/>
    </row>
    <row r="77" spans="1:33" ht="15" x14ac:dyDescent="0.2">
      <c r="A77" s="2">
        <v>76</v>
      </c>
      <c r="B77" s="2" t="s">
        <v>148</v>
      </c>
      <c r="C77" s="6" t="s">
        <v>243</v>
      </c>
      <c r="D77" s="2">
        <v>31.8</v>
      </c>
      <c r="E77" s="2">
        <v>114.05</v>
      </c>
      <c r="F77" s="2" t="s">
        <v>17</v>
      </c>
      <c r="G77" s="2" t="s">
        <v>21</v>
      </c>
      <c r="H77" s="2" t="s">
        <v>19</v>
      </c>
      <c r="I77" s="2">
        <v>1102</v>
      </c>
      <c r="J77" s="2">
        <v>15.3</v>
      </c>
      <c r="K77" s="2">
        <v>4.2300000000000004</v>
      </c>
      <c r="L77" s="2"/>
      <c r="M77" s="2"/>
      <c r="N77" s="2"/>
      <c r="O77" s="2">
        <v>0.67</v>
      </c>
      <c r="P77" s="2">
        <v>5.5</v>
      </c>
      <c r="Q77" s="2">
        <v>0.52</v>
      </c>
      <c r="R77" s="2"/>
      <c r="S77" s="2"/>
      <c r="T77" s="2"/>
      <c r="U77" s="2"/>
      <c r="V77" s="2">
        <v>3.0421815945157662</v>
      </c>
      <c r="W77" s="2">
        <v>1.1846914308175989</v>
      </c>
      <c r="X77" s="2">
        <v>0.6263403673750424</v>
      </c>
      <c r="Y77" s="2"/>
      <c r="Z77" s="2"/>
      <c r="AA77" s="2"/>
      <c r="AB77" s="2">
        <v>-0.17392519729917355</v>
      </c>
      <c r="AC77" s="2">
        <v>0.74036268949424389</v>
      </c>
      <c r="AD77" s="2">
        <v>-0.28399665636520083</v>
      </c>
      <c r="AE77" s="2"/>
      <c r="AF77" s="2"/>
      <c r="AG77" s="2"/>
    </row>
    <row r="78" spans="1:33" ht="15" x14ac:dyDescent="0.2">
      <c r="A78" s="2">
        <v>77</v>
      </c>
      <c r="B78" s="2" t="s">
        <v>149</v>
      </c>
      <c r="C78" s="1" t="s">
        <v>238</v>
      </c>
      <c r="D78" s="2">
        <v>36.233333000000002</v>
      </c>
      <c r="E78" s="2">
        <v>106.416667</v>
      </c>
      <c r="F78" s="2" t="s">
        <v>34</v>
      </c>
      <c r="G78" s="2" t="s">
        <v>35</v>
      </c>
      <c r="H78" s="2" t="s">
        <v>19</v>
      </c>
      <c r="I78" s="2">
        <v>425</v>
      </c>
      <c r="J78" s="2">
        <v>5</v>
      </c>
      <c r="K78" s="2"/>
      <c r="L78" s="2">
        <v>2.8</v>
      </c>
      <c r="M78" s="2"/>
      <c r="N78" s="2"/>
      <c r="O78" s="2">
        <v>0.62</v>
      </c>
      <c r="P78" s="2">
        <v>21.3</v>
      </c>
      <c r="Q78" s="2">
        <f>4/(3.1415926*O78*O78*P78)</f>
        <v>0.15550599757371869</v>
      </c>
      <c r="R78" s="2"/>
      <c r="S78" s="2"/>
      <c r="T78" s="2"/>
      <c r="U78" s="2"/>
      <c r="V78" s="2">
        <v>2.6283889300503116</v>
      </c>
      <c r="W78" s="2">
        <v>0.69897000433601886</v>
      </c>
      <c r="X78" s="2"/>
      <c r="Y78" s="2">
        <v>0.44715803134221921</v>
      </c>
      <c r="Z78" s="2"/>
      <c r="AA78" s="2"/>
      <c r="AB78" s="2">
        <v>-0.20760831050174613</v>
      </c>
      <c r="AC78" s="2">
        <v>1.3283796034387378</v>
      </c>
      <c r="AD78" s="2">
        <v>-0.8082528563931517</v>
      </c>
      <c r="AE78" s="2"/>
      <c r="AF78" s="2"/>
      <c r="AG78" s="2"/>
    </row>
    <row r="79" spans="1:33" ht="15" x14ac:dyDescent="0.2">
      <c r="A79" s="2">
        <v>78</v>
      </c>
      <c r="B79" s="2" t="s">
        <v>150</v>
      </c>
      <c r="C79" s="1" t="s">
        <v>242</v>
      </c>
      <c r="D79" s="2">
        <v>30.15</v>
      </c>
      <c r="E79" s="2">
        <v>102.55</v>
      </c>
      <c r="F79" s="2" t="s">
        <v>17</v>
      </c>
      <c r="G79" s="2" t="s">
        <v>18</v>
      </c>
      <c r="H79" s="2" t="s">
        <v>19</v>
      </c>
      <c r="I79" s="2">
        <v>784.68181818181813</v>
      </c>
      <c r="J79" s="2">
        <v>4.5486742424242417</v>
      </c>
      <c r="K79" s="2">
        <v>5.7640909090909096</v>
      </c>
      <c r="L79" s="2">
        <v>5.0844268181818189</v>
      </c>
      <c r="M79" s="2">
        <v>744.77818181818191</v>
      </c>
      <c r="N79" s="2">
        <f>L79/M79*1000</f>
        <v>6.8267666028689442</v>
      </c>
      <c r="O79" s="2">
        <v>0.68635545454545444</v>
      </c>
      <c r="P79" s="2">
        <v>8.3277914181818193</v>
      </c>
      <c r="Q79" s="2">
        <v>0.32455993621359902</v>
      </c>
      <c r="R79" s="2">
        <v>11.069363636363637</v>
      </c>
      <c r="S79" s="2">
        <v>768.46909090909105</v>
      </c>
      <c r="T79" s="2">
        <f t="shared" si="2"/>
        <v>14.404435737641306</v>
      </c>
      <c r="U79" s="2"/>
      <c r="V79" s="2">
        <v>2.8946935897128512</v>
      </c>
      <c r="W79" s="2">
        <v>0.65788483553661792</v>
      </c>
      <c r="X79" s="2">
        <v>0.7607308217264751</v>
      </c>
      <c r="Y79" s="2">
        <v>0.70624200077272392</v>
      </c>
      <c r="Z79" s="2">
        <v>2.8720269455581957</v>
      </c>
      <c r="AA79" s="2">
        <v>0.83421505521452821</v>
      </c>
      <c r="AB79" s="2">
        <v>-0.16345091058020761</v>
      </c>
      <c r="AC79" s="2">
        <v>0.92052983909288788</v>
      </c>
      <c r="AD79" s="2">
        <v>-0.48870509065646833</v>
      </c>
      <c r="AE79" s="2">
        <v>1.0441226545589701</v>
      </c>
      <c r="AF79" s="2">
        <v>2.8856264041486082</v>
      </c>
      <c r="AG79" s="2">
        <v>1.1584962504103622</v>
      </c>
    </row>
    <row r="80" spans="1:33" ht="15" x14ac:dyDescent="0.2">
      <c r="A80" s="2">
        <v>79</v>
      </c>
      <c r="B80" s="2" t="s">
        <v>55</v>
      </c>
      <c r="C80" s="1" t="s">
        <v>242</v>
      </c>
      <c r="D80" s="2">
        <v>28.47</v>
      </c>
      <c r="E80" s="2">
        <v>100.19</v>
      </c>
      <c r="F80" s="2" t="s">
        <v>17</v>
      </c>
      <c r="G80" s="2" t="s">
        <v>18</v>
      </c>
      <c r="H80" s="2" t="s">
        <v>19</v>
      </c>
      <c r="I80" s="2">
        <v>780.77499999999998</v>
      </c>
      <c r="J80" s="2">
        <v>2.8076041666666667</v>
      </c>
      <c r="K80" s="2">
        <v>5.4079999999999995</v>
      </c>
      <c r="L80" s="2">
        <v>4.6375962499999996</v>
      </c>
      <c r="M80" s="2">
        <v>654.26224999999999</v>
      </c>
      <c r="N80" s="2">
        <f>L80/M80*1000</f>
        <v>7.0882834062335096</v>
      </c>
      <c r="O80" s="2">
        <v>0.82380724999999977</v>
      </c>
      <c r="P80" s="2">
        <v>6.4275381374999982</v>
      </c>
      <c r="Q80" s="2">
        <v>0.29189526204319499</v>
      </c>
      <c r="R80" s="2">
        <v>10.372125</v>
      </c>
      <c r="S80" s="2">
        <v>862.23924999999974</v>
      </c>
      <c r="T80" s="2">
        <f t="shared" si="2"/>
        <v>12.029288854572561</v>
      </c>
      <c r="U80" s="2"/>
      <c r="V80" s="2">
        <v>2.8925258990030653</v>
      </c>
      <c r="W80" s="2">
        <v>0.44833587826183052</v>
      </c>
      <c r="X80" s="2">
        <v>0.73303668293357949</v>
      </c>
      <c r="Y80" s="2">
        <v>0.66629293618862395</v>
      </c>
      <c r="Z80" s="2">
        <v>2.8157518628481779</v>
      </c>
      <c r="AA80" s="2">
        <v>0.85054107334044582</v>
      </c>
      <c r="AB80" s="2">
        <v>-8.4174390309755764E-2</v>
      </c>
      <c r="AC80" s="2">
        <v>0.80804466218874726</v>
      </c>
      <c r="AD80" s="2">
        <v>-0.53477295429323113</v>
      </c>
      <c r="AE80" s="2">
        <v>1.0158677420428517</v>
      </c>
      <c r="AF80" s="2">
        <v>2.9356277884905344</v>
      </c>
      <c r="AG80" s="2">
        <v>1.0802399535523173</v>
      </c>
    </row>
    <row r="81" spans="1:33" ht="15" x14ac:dyDescent="0.2">
      <c r="A81" s="2">
        <v>80</v>
      </c>
      <c r="B81" s="2" t="s">
        <v>55</v>
      </c>
      <c r="C81" s="1" t="s">
        <v>242</v>
      </c>
      <c r="D81" s="2">
        <v>29.15</v>
      </c>
      <c r="E81" s="2">
        <v>99.47</v>
      </c>
      <c r="F81" s="2" t="s">
        <v>17</v>
      </c>
      <c r="G81" s="2" t="s">
        <v>18</v>
      </c>
      <c r="H81" s="2" t="s">
        <v>19</v>
      </c>
      <c r="I81" s="2">
        <v>805.17647058823525</v>
      </c>
      <c r="J81" s="2">
        <v>4.3995098039215677</v>
      </c>
      <c r="K81" s="2">
        <v>5.4088235294117641</v>
      </c>
      <c r="L81" s="2">
        <v>3.6885458823529409</v>
      </c>
      <c r="M81" s="2">
        <v>591.59352941176473</v>
      </c>
      <c r="N81" s="2">
        <f>L81/M81*1000</f>
        <v>6.23493276882279</v>
      </c>
      <c r="O81" s="2">
        <v>0.77175941176470586</v>
      </c>
      <c r="P81" s="2">
        <v>5.6985242176470603</v>
      </c>
      <c r="Q81" s="2">
        <v>0.37514283836340301</v>
      </c>
      <c r="R81" s="2">
        <v>9.8815882352941173</v>
      </c>
      <c r="S81" s="2">
        <v>768.36588235294118</v>
      </c>
      <c r="T81" s="2">
        <f t="shared" si="2"/>
        <v>12.860524474400217</v>
      </c>
      <c r="U81" s="2"/>
      <c r="V81" s="2">
        <v>2.90589107515477</v>
      </c>
      <c r="W81" s="2">
        <v>0.64340428982445785</v>
      </c>
      <c r="X81" s="2">
        <v>0.7331028121958223</v>
      </c>
      <c r="Y81" s="2">
        <v>0.56685519007954532</v>
      </c>
      <c r="Z81" s="2">
        <v>2.7720234152299712</v>
      </c>
      <c r="AA81" s="2">
        <v>0.79483177484957424</v>
      </c>
      <c r="AB81" s="2">
        <v>-0.11251806550307103</v>
      </c>
      <c r="AC81" s="2">
        <v>0.75576239828349701</v>
      </c>
      <c r="AD81" s="2">
        <v>-0.42580334000135017</v>
      </c>
      <c r="AE81" s="2">
        <v>0.99482675292666156</v>
      </c>
      <c r="AF81" s="2">
        <v>2.8855680726982333</v>
      </c>
      <c r="AG81" s="2">
        <v>1.1092586802284283</v>
      </c>
    </row>
    <row r="82" spans="1:33" ht="15" x14ac:dyDescent="0.2">
      <c r="A82" s="2">
        <v>81</v>
      </c>
      <c r="B82" s="2" t="s">
        <v>55</v>
      </c>
      <c r="C82" s="1" t="s">
        <v>242</v>
      </c>
      <c r="D82" s="2">
        <v>29.03</v>
      </c>
      <c r="E82" s="2">
        <v>99.49</v>
      </c>
      <c r="F82" s="2" t="s">
        <v>17</v>
      </c>
      <c r="G82" s="2" t="s">
        <v>18</v>
      </c>
      <c r="H82" s="2" t="s">
        <v>19</v>
      </c>
      <c r="I82" s="2">
        <v>722.86206896551721</v>
      </c>
      <c r="J82" s="2">
        <v>7.1882183908046038</v>
      </c>
      <c r="K82" s="2">
        <v>6.0844827586206893</v>
      </c>
      <c r="L82" s="2">
        <v>1.7379003448275863</v>
      </c>
      <c r="M82" s="2">
        <v>426.30310344827569</v>
      </c>
      <c r="N82" s="2">
        <f>L82/M82*1000</f>
        <v>4.0766776755085239</v>
      </c>
      <c r="O82" s="2">
        <v>0.85683482758620699</v>
      </c>
      <c r="P82" s="2">
        <v>5.9412768448275903</v>
      </c>
      <c r="Q82" s="2">
        <v>0.29190996170341099</v>
      </c>
      <c r="R82" s="2">
        <v>6.7530000000000019</v>
      </c>
      <c r="S82" s="2">
        <v>682.10586206896562</v>
      </c>
      <c r="T82" s="2">
        <f t="shared" si="2"/>
        <v>9.9002227887571301</v>
      </c>
      <c r="U82" s="2"/>
      <c r="V82" s="2">
        <v>2.8590554364343883</v>
      </c>
      <c r="W82" s="2">
        <v>0.85662126327284738</v>
      </c>
      <c r="X82" s="2">
        <v>0.78422366479703187</v>
      </c>
      <c r="Y82" s="2">
        <v>0.24002486938978987</v>
      </c>
      <c r="Z82" s="2">
        <v>2.6297184942834329</v>
      </c>
      <c r="AA82" s="2">
        <v>0.61030637510635688</v>
      </c>
      <c r="AB82" s="2">
        <v>-6.7102889140365718E-2</v>
      </c>
      <c r="AC82" s="2">
        <v>0.77387978960605941</v>
      </c>
      <c r="AD82" s="2">
        <v>-0.53475108404932326</v>
      </c>
      <c r="AE82" s="2">
        <v>0.8294967497201825</v>
      </c>
      <c r="AF82" s="2">
        <v>2.8338517819065543</v>
      </c>
      <c r="AG82" s="2">
        <v>0.9956449678136281</v>
      </c>
    </row>
    <row r="83" spans="1:33" ht="15" x14ac:dyDescent="0.2">
      <c r="A83" s="2">
        <v>82</v>
      </c>
      <c r="B83" s="2" t="s">
        <v>55</v>
      </c>
      <c r="C83" s="1" t="s">
        <v>242</v>
      </c>
      <c r="D83" s="2">
        <v>23.06</v>
      </c>
      <c r="E83" s="2">
        <v>99.36</v>
      </c>
      <c r="F83" s="2" t="s">
        <v>17</v>
      </c>
      <c r="G83" s="2" t="s">
        <v>18</v>
      </c>
      <c r="H83" s="2" t="s">
        <v>19</v>
      </c>
      <c r="I83" s="2">
        <v>714.14285714285711</v>
      </c>
      <c r="J83" s="2">
        <v>3.3888888888888884</v>
      </c>
      <c r="K83" s="2">
        <v>6.0238095238095255</v>
      </c>
      <c r="L83" s="2">
        <v>3.8867599999999993</v>
      </c>
      <c r="M83" s="2">
        <v>65.398809523809504</v>
      </c>
      <c r="N83" s="2">
        <f>L83/M83*1000</f>
        <v>59.431662874306006</v>
      </c>
      <c r="O83" s="2">
        <v>0.9532261904761905</v>
      </c>
      <c r="P83" s="2">
        <v>4.9161135190476202</v>
      </c>
      <c r="Q83" s="2">
        <v>0.28504215442165798</v>
      </c>
      <c r="R83" s="2">
        <v>8.3638095238095254</v>
      </c>
      <c r="S83" s="2">
        <v>263.64647619047599</v>
      </c>
      <c r="T83" s="2">
        <f t="shared" si="2"/>
        <v>31.723577893629596</v>
      </c>
      <c r="U83" s="2"/>
      <c r="V83" s="2">
        <v>2.8537850967383336</v>
      </c>
      <c r="W83" s="2">
        <v>0.53005732990746091</v>
      </c>
      <c r="X83" s="2">
        <v>0.77987123077791753</v>
      </c>
      <c r="Y83" s="2">
        <v>0.58958772460512454</v>
      </c>
      <c r="Z83" s="2">
        <v>1.8155698427899238</v>
      </c>
      <c r="AA83" s="2">
        <v>1.7740178818152008</v>
      </c>
      <c r="AB83" s="2">
        <v>-2.0804033653500625E-2</v>
      </c>
      <c r="AC83" s="2">
        <v>0.69162190271863966</v>
      </c>
      <c r="AD83" s="2">
        <v>-0.5450909081356341</v>
      </c>
      <c r="AE83" s="2">
        <v>0.92240413369843099</v>
      </c>
      <c r="AF83" s="2">
        <v>2.4210219710732908</v>
      </c>
      <c r="AG83" s="2">
        <v>1.50138216262514</v>
      </c>
    </row>
    <row r="84" spans="1:33" ht="15" x14ac:dyDescent="0.2">
      <c r="A84" s="2">
        <v>83</v>
      </c>
      <c r="B84" s="2" t="s">
        <v>56</v>
      </c>
      <c r="C84" s="1" t="s">
        <v>268</v>
      </c>
      <c r="D84" s="2">
        <v>53.762222000000001</v>
      </c>
      <c r="E84" s="2">
        <v>7.7230559999999997</v>
      </c>
      <c r="F84" s="2" t="s">
        <v>34</v>
      </c>
      <c r="G84" s="2" t="s">
        <v>57</v>
      </c>
      <c r="H84" s="2" t="s">
        <v>19</v>
      </c>
      <c r="I84" s="2"/>
      <c r="J84" s="2"/>
      <c r="K84" s="2">
        <v>6.94</v>
      </c>
      <c r="L84" s="2">
        <v>4</v>
      </c>
      <c r="M84" s="2"/>
      <c r="N84" s="2"/>
      <c r="O84" s="2">
        <v>0.34461079999999999</v>
      </c>
      <c r="P84" s="2">
        <v>83.636359999999996</v>
      </c>
      <c r="Q84" s="2">
        <v>0.1706587</v>
      </c>
      <c r="R84" s="2">
        <v>14.754289999999999</v>
      </c>
      <c r="S84" s="2"/>
      <c r="T84" s="2"/>
      <c r="U84" s="2"/>
      <c r="V84" s="2"/>
      <c r="W84" s="2"/>
      <c r="X84" s="2">
        <v>0.84135947045485493</v>
      </c>
      <c r="Y84" s="2">
        <v>0.6020599913279624</v>
      </c>
      <c r="Z84" s="2"/>
      <c r="AA84" s="2"/>
      <c r="AB84" s="2">
        <v>-0.46267111601478594</v>
      </c>
      <c r="AC84" s="2">
        <v>1.922395123304961</v>
      </c>
      <c r="AD84" s="2">
        <v>-0.76787156694770697</v>
      </c>
      <c r="AE84" s="2">
        <v>1.1689183153946934</v>
      </c>
      <c r="AF84" s="2"/>
      <c r="AG84" s="2"/>
    </row>
    <row r="85" spans="1:33" ht="15" x14ac:dyDescent="0.2">
      <c r="A85" s="2">
        <v>84</v>
      </c>
      <c r="B85" s="2" t="s">
        <v>56</v>
      </c>
      <c r="C85" s="1" t="s">
        <v>268</v>
      </c>
      <c r="D85" s="2">
        <v>53.762222000000001</v>
      </c>
      <c r="E85" s="2">
        <v>7.7230559999999997</v>
      </c>
      <c r="F85" s="2" t="s">
        <v>34</v>
      </c>
      <c r="G85" s="2" t="s">
        <v>57</v>
      </c>
      <c r="H85" s="2" t="s">
        <v>19</v>
      </c>
      <c r="I85" s="2"/>
      <c r="J85" s="2"/>
      <c r="K85" s="2">
        <v>6.45</v>
      </c>
      <c r="L85" s="2">
        <v>4.5</v>
      </c>
      <c r="M85" s="2"/>
      <c r="N85" s="2"/>
      <c r="O85" s="2">
        <v>0.37574849999999999</v>
      </c>
      <c r="P85" s="2">
        <v>117.2727</v>
      </c>
      <c r="Q85" s="2">
        <v>0.18263470000000001</v>
      </c>
      <c r="R85" s="2">
        <v>17.04</v>
      </c>
      <c r="S85" s="2"/>
      <c r="T85" s="2"/>
      <c r="U85" s="2"/>
      <c r="V85" s="2"/>
      <c r="W85" s="2"/>
      <c r="X85" s="2">
        <v>0.80955971463526777</v>
      </c>
      <c r="Y85" s="2">
        <v>0.65321251377534373</v>
      </c>
      <c r="Z85" s="2"/>
      <c r="AA85" s="2"/>
      <c r="AB85" s="2">
        <v>-0.42510274445502139</v>
      </c>
      <c r="AC85" s="2">
        <v>2.0691969241422954</v>
      </c>
      <c r="AD85" s="2">
        <v>-0.73841670442053653</v>
      </c>
      <c r="AE85" s="2">
        <v>1.2314695904306814</v>
      </c>
      <c r="AF85" s="2"/>
      <c r="AG85" s="2"/>
    </row>
    <row r="86" spans="1:33" ht="15" x14ac:dyDescent="0.2">
      <c r="A86" s="2">
        <v>85</v>
      </c>
      <c r="B86" s="2" t="s">
        <v>56</v>
      </c>
      <c r="C86" s="1" t="s">
        <v>268</v>
      </c>
      <c r="D86" s="2">
        <v>53.762222000000001</v>
      </c>
      <c r="E86" s="2">
        <v>7.7230559999999997</v>
      </c>
      <c r="F86" s="2" t="s">
        <v>34</v>
      </c>
      <c r="G86" s="2" t="s">
        <v>57</v>
      </c>
      <c r="H86" s="2" t="s">
        <v>19</v>
      </c>
      <c r="I86" s="2"/>
      <c r="J86" s="2"/>
      <c r="K86" s="2">
        <v>7.39</v>
      </c>
      <c r="L86" s="2">
        <v>4.0999999999999996</v>
      </c>
      <c r="M86" s="2"/>
      <c r="N86" s="2"/>
      <c r="O86" s="2">
        <v>0.33383230000000003</v>
      </c>
      <c r="P86" s="2">
        <v>120.9091</v>
      </c>
      <c r="Q86" s="2">
        <v>0.1916168</v>
      </c>
      <c r="R86" s="2">
        <v>12.377140000000001</v>
      </c>
      <c r="S86" s="2"/>
      <c r="T86" s="2"/>
      <c r="U86" s="2"/>
      <c r="V86" s="2"/>
      <c r="W86" s="2"/>
      <c r="X86" s="2">
        <v>0.86864443839482575</v>
      </c>
      <c r="Y86" s="2">
        <v>0.61278385671973545</v>
      </c>
      <c r="Z86" s="2"/>
      <c r="AA86" s="2"/>
      <c r="AB86" s="2">
        <v>-0.47647164538859715</v>
      </c>
      <c r="AC86" s="2">
        <v>2.0824589884625802</v>
      </c>
      <c r="AD86" s="2">
        <v>-0.71756641682614963</v>
      </c>
      <c r="AE86" s="2">
        <v>1.092620303350345</v>
      </c>
      <c r="AF86" s="2"/>
      <c r="AG86" s="2"/>
    </row>
    <row r="87" spans="1:33" ht="15" x14ac:dyDescent="0.2">
      <c r="A87" s="2">
        <v>86</v>
      </c>
      <c r="B87" s="2" t="s">
        <v>56</v>
      </c>
      <c r="C87" s="1" t="s">
        <v>268</v>
      </c>
      <c r="D87" s="2">
        <v>54.372777999999997</v>
      </c>
      <c r="E87" s="2">
        <v>8.6463889999999992</v>
      </c>
      <c r="F87" s="2" t="s">
        <v>34</v>
      </c>
      <c r="G87" s="2" t="s">
        <v>57</v>
      </c>
      <c r="H87" s="2" t="s">
        <v>19</v>
      </c>
      <c r="I87" s="2"/>
      <c r="J87" s="2"/>
      <c r="K87" s="2">
        <v>7.6</v>
      </c>
      <c r="L87" s="2">
        <v>4.4000000000000004</v>
      </c>
      <c r="M87" s="2"/>
      <c r="N87" s="2"/>
      <c r="O87" s="2">
        <v>0.37455090000000002</v>
      </c>
      <c r="P87" s="2">
        <v>46.363639999999997</v>
      </c>
      <c r="Q87" s="2">
        <v>0.26946110000000001</v>
      </c>
      <c r="R87" s="2">
        <v>11.005710000000001</v>
      </c>
      <c r="S87" s="2"/>
      <c r="T87" s="2"/>
      <c r="U87" s="2"/>
      <c r="V87" s="2"/>
      <c r="W87" s="2"/>
      <c r="X87" s="2">
        <v>0.88081359228079137</v>
      </c>
      <c r="Y87" s="2">
        <v>0.64345267648618742</v>
      </c>
      <c r="Z87" s="2"/>
      <c r="AA87" s="2"/>
      <c r="AB87" s="2">
        <v>-0.42648915503519735</v>
      </c>
      <c r="AC87" s="2">
        <v>1.6661775250020223</v>
      </c>
      <c r="AD87" s="2">
        <v>-0.56950392166358366</v>
      </c>
      <c r="AE87" s="2">
        <v>1.0416180649843993</v>
      </c>
      <c r="AF87" s="2"/>
      <c r="AG87" s="2"/>
    </row>
    <row r="88" spans="1:33" ht="15" x14ac:dyDescent="0.2">
      <c r="A88" s="2">
        <v>87</v>
      </c>
      <c r="B88" s="2" t="s">
        <v>56</v>
      </c>
      <c r="C88" s="1" t="s">
        <v>268</v>
      </c>
      <c r="D88" s="2">
        <v>54.372777999999997</v>
      </c>
      <c r="E88" s="2">
        <v>8.6463889999999992</v>
      </c>
      <c r="F88" s="2" t="s">
        <v>34</v>
      </c>
      <c r="G88" s="2" t="s">
        <v>57</v>
      </c>
      <c r="H88" s="2" t="s">
        <v>19</v>
      </c>
      <c r="I88" s="2"/>
      <c r="J88" s="2"/>
      <c r="K88" s="2">
        <v>7.6</v>
      </c>
      <c r="L88" s="2">
        <v>3.3</v>
      </c>
      <c r="M88" s="2"/>
      <c r="N88" s="2"/>
      <c r="O88" s="2">
        <v>0.38652690000000001</v>
      </c>
      <c r="P88" s="2">
        <v>88.181820000000002</v>
      </c>
      <c r="Q88" s="2">
        <v>0.1676647</v>
      </c>
      <c r="R88" s="2">
        <v>14.251429999999999</v>
      </c>
      <c r="S88" s="2"/>
      <c r="T88" s="2"/>
      <c r="U88" s="2"/>
      <c r="V88" s="2"/>
      <c r="W88" s="2"/>
      <c r="X88" s="2">
        <v>0.88081359228079137</v>
      </c>
      <c r="Y88" s="2">
        <v>0.51851393987788741</v>
      </c>
      <c r="Z88" s="2"/>
      <c r="AA88" s="2"/>
      <c r="AB88" s="2">
        <v>-0.41282027635099561</v>
      </c>
      <c r="AC88" s="2">
        <v>1.9453790580625452</v>
      </c>
      <c r="AD88" s="2">
        <v>-0.77555836380383636</v>
      </c>
      <c r="AE88" s="2">
        <v>1.1538584439901567</v>
      </c>
      <c r="AF88" s="2"/>
      <c r="AG88" s="2"/>
    </row>
    <row r="89" spans="1:33" ht="15" x14ac:dyDescent="0.2">
      <c r="A89" s="2">
        <v>88</v>
      </c>
      <c r="B89" s="2" t="s">
        <v>56</v>
      </c>
      <c r="C89" s="1" t="s">
        <v>268</v>
      </c>
      <c r="D89" s="2">
        <v>54.372777999999997</v>
      </c>
      <c r="E89" s="2">
        <v>8.6463889999999992</v>
      </c>
      <c r="F89" s="2" t="s">
        <v>34</v>
      </c>
      <c r="G89" s="2" t="s">
        <v>57</v>
      </c>
      <c r="H89" s="2" t="s">
        <v>19</v>
      </c>
      <c r="I89" s="2"/>
      <c r="J89" s="2"/>
      <c r="K89" s="2">
        <v>7.44</v>
      </c>
      <c r="L89" s="2">
        <v>2.7</v>
      </c>
      <c r="M89" s="2"/>
      <c r="N89" s="2"/>
      <c r="O89" s="2">
        <v>0.32664670000000001</v>
      </c>
      <c r="P89" s="2">
        <v>69.090909999999994</v>
      </c>
      <c r="Q89" s="2">
        <v>0.34431139999999999</v>
      </c>
      <c r="R89" s="2">
        <v>12.56</v>
      </c>
      <c r="S89" s="2"/>
      <c r="T89" s="2"/>
      <c r="U89" s="2"/>
      <c r="V89" s="2"/>
      <c r="W89" s="2"/>
      <c r="X89" s="2">
        <v>0.87157293554587878</v>
      </c>
      <c r="Y89" s="2">
        <v>0.43136376415898736</v>
      </c>
      <c r="Z89" s="2"/>
      <c r="AA89" s="2"/>
      <c r="AB89" s="2">
        <v>-0.48592172498076491</v>
      </c>
      <c r="AC89" s="2">
        <v>1.8394209128369674</v>
      </c>
      <c r="AD89" s="2">
        <v>-0.46304859775675322</v>
      </c>
      <c r="AE89" s="2">
        <v>1.0989896394011773</v>
      </c>
      <c r="AF89" s="2"/>
      <c r="AG89" s="2"/>
    </row>
    <row r="90" spans="1:33" ht="15" x14ac:dyDescent="0.2">
      <c r="A90" s="2">
        <v>89</v>
      </c>
      <c r="B90" s="2" t="s">
        <v>151</v>
      </c>
      <c r="C90" s="1" t="s">
        <v>274</v>
      </c>
      <c r="D90" s="2">
        <v>25.194330382950099</v>
      </c>
      <c r="E90" s="2">
        <v>108.32021967158801</v>
      </c>
      <c r="F90" s="2" t="s">
        <v>17</v>
      </c>
      <c r="G90" s="2" t="s">
        <v>18</v>
      </c>
      <c r="H90" s="2" t="s">
        <v>19</v>
      </c>
      <c r="I90" s="2">
        <v>1381</v>
      </c>
      <c r="J90" s="2">
        <v>15.7</v>
      </c>
      <c r="K90" s="2">
        <v>7.3</v>
      </c>
      <c r="L90" s="2">
        <v>8.2550340000000002</v>
      </c>
      <c r="M90" s="2">
        <v>1521</v>
      </c>
      <c r="N90" s="2">
        <f t="shared" ref="N90:N96" si="4">L90/M90*1000</f>
        <v>5.4273727810650891</v>
      </c>
      <c r="O90" s="2"/>
      <c r="P90" s="2"/>
      <c r="Q90" s="2"/>
      <c r="R90" s="2">
        <v>7.0394740000000002</v>
      </c>
      <c r="S90" s="2">
        <v>506.57889999999998</v>
      </c>
      <c r="T90" s="2">
        <f t="shared" si="2"/>
        <v>13.89610581885665</v>
      </c>
      <c r="U90" s="2"/>
      <c r="V90" s="2">
        <v>3.1401936785786311</v>
      </c>
      <c r="W90" s="2">
        <v>1.1958996524092338</v>
      </c>
      <c r="X90" s="2">
        <v>0.86332286012045589</v>
      </c>
      <c r="Y90" s="2">
        <v>0.91671886633072963</v>
      </c>
      <c r="Z90" s="2">
        <v>3.1821292140529982</v>
      </c>
      <c r="AA90" s="2">
        <v>0.73458965227773121</v>
      </c>
      <c r="AB90" s="2"/>
      <c r="AC90" s="2"/>
      <c r="AD90" s="2"/>
      <c r="AE90" s="2">
        <v>0.84754020922280593</v>
      </c>
      <c r="AF90" s="2">
        <v>2.7046470966183533</v>
      </c>
      <c r="AG90" s="2">
        <v>1.1428931126044528</v>
      </c>
    </row>
    <row r="91" spans="1:33" ht="15" x14ac:dyDescent="0.2">
      <c r="A91" s="2">
        <v>90</v>
      </c>
      <c r="B91" s="2" t="s">
        <v>58</v>
      </c>
      <c r="C91" s="1" t="s">
        <v>274</v>
      </c>
      <c r="D91" s="2">
        <v>25.194330382950099</v>
      </c>
      <c r="E91" s="2">
        <v>108.32021967158801</v>
      </c>
      <c r="F91" s="2" t="s">
        <v>17</v>
      </c>
      <c r="G91" s="2" t="s">
        <v>18</v>
      </c>
      <c r="H91" s="2" t="s">
        <v>19</v>
      </c>
      <c r="I91" s="2">
        <v>1381</v>
      </c>
      <c r="J91" s="2">
        <v>15.7</v>
      </c>
      <c r="K91" s="2"/>
      <c r="L91" s="2">
        <v>7.1140939999999997</v>
      </c>
      <c r="M91" s="2">
        <v>1712</v>
      </c>
      <c r="N91" s="2">
        <f t="shared" si="4"/>
        <v>4.1554287383177568</v>
      </c>
      <c r="O91" s="2"/>
      <c r="P91" s="2"/>
      <c r="Q91" s="2"/>
      <c r="R91" s="2">
        <v>8.1578949999999999</v>
      </c>
      <c r="S91" s="2">
        <v>750</v>
      </c>
      <c r="T91" s="2">
        <f t="shared" si="2"/>
        <v>10.877193333333333</v>
      </c>
      <c r="U91" s="2"/>
      <c r="V91" s="2">
        <v>3.1401936785786311</v>
      </c>
      <c r="W91" s="2">
        <v>1.1958996524092338</v>
      </c>
      <c r="X91" s="2"/>
      <c r="Y91" s="2">
        <v>0.85211959931076686</v>
      </c>
      <c r="Z91" s="2">
        <v>3.2335037603411343</v>
      </c>
      <c r="AA91" s="2">
        <v>0.61861583896963246</v>
      </c>
      <c r="AB91" s="2"/>
      <c r="AC91" s="2"/>
      <c r="AD91" s="2"/>
      <c r="AE91" s="2">
        <v>0.91157811122696175</v>
      </c>
      <c r="AF91" s="2">
        <v>2.8750612633917001</v>
      </c>
      <c r="AG91" s="2">
        <v>1.0365168478352615</v>
      </c>
    </row>
    <row r="92" spans="1:33" ht="15" x14ac:dyDescent="0.2">
      <c r="A92" s="2">
        <v>91</v>
      </c>
      <c r="B92" s="2" t="s">
        <v>58</v>
      </c>
      <c r="C92" s="1" t="s">
        <v>274</v>
      </c>
      <c r="D92" s="2">
        <v>25.194330382950099</v>
      </c>
      <c r="E92" s="2">
        <v>108.32021967158801</v>
      </c>
      <c r="F92" s="2" t="s">
        <v>17</v>
      </c>
      <c r="G92" s="2" t="s">
        <v>18</v>
      </c>
      <c r="H92" s="2" t="s">
        <v>19</v>
      </c>
      <c r="I92" s="2">
        <v>1381</v>
      </c>
      <c r="J92" s="2">
        <v>15.7</v>
      </c>
      <c r="K92" s="2"/>
      <c r="L92" s="2">
        <v>5.90604</v>
      </c>
      <c r="M92" s="2">
        <v>1421</v>
      </c>
      <c r="N92" s="2">
        <f t="shared" si="4"/>
        <v>4.1562561576354673</v>
      </c>
      <c r="O92" s="2"/>
      <c r="P92" s="2"/>
      <c r="Q92" s="2"/>
      <c r="R92" s="2">
        <v>6.052632</v>
      </c>
      <c r="S92" s="2">
        <v>572.36840000000007</v>
      </c>
      <c r="T92" s="2">
        <f t="shared" si="2"/>
        <v>10.574713768265333</v>
      </c>
      <c r="U92" s="2"/>
      <c r="V92" s="2">
        <v>3.1401936785786311</v>
      </c>
      <c r="W92" s="2">
        <v>1.1958996524092338</v>
      </c>
      <c r="X92" s="2"/>
      <c r="Y92" s="2">
        <v>0.77129638399723588</v>
      </c>
      <c r="Z92" s="2">
        <v>3.1525940779274699</v>
      </c>
      <c r="AA92" s="2">
        <v>0.61870230606976606</v>
      </c>
      <c r="AB92" s="2"/>
      <c r="AC92" s="2"/>
      <c r="AD92" s="2"/>
      <c r="AE92" s="2">
        <v>0.78194426961257169</v>
      </c>
      <c r="AF92" s="2">
        <v>2.757675648699796</v>
      </c>
      <c r="AG92" s="2">
        <v>1.0242686209127758</v>
      </c>
    </row>
    <row r="93" spans="1:33" ht="15" x14ac:dyDescent="0.2">
      <c r="A93" s="2">
        <v>92</v>
      </c>
      <c r="B93" s="2" t="s">
        <v>58</v>
      </c>
      <c r="C93" s="1" t="s">
        <v>274</v>
      </c>
      <c r="D93" s="2">
        <v>25.194330382950099</v>
      </c>
      <c r="E93" s="2">
        <v>108.32021967158801</v>
      </c>
      <c r="F93" s="2" t="s">
        <v>17</v>
      </c>
      <c r="G93" s="2" t="s">
        <v>18</v>
      </c>
      <c r="H93" s="2" t="s">
        <v>19</v>
      </c>
      <c r="I93" s="2">
        <v>1381</v>
      </c>
      <c r="J93" s="2">
        <v>15.7</v>
      </c>
      <c r="K93" s="2"/>
      <c r="L93" s="2">
        <v>7.1140939999999997</v>
      </c>
      <c r="M93" s="2">
        <v>1201</v>
      </c>
      <c r="N93" s="2">
        <f t="shared" si="4"/>
        <v>5.9234754371357203</v>
      </c>
      <c r="O93" s="2"/>
      <c r="P93" s="2"/>
      <c r="Q93" s="2"/>
      <c r="R93" s="2">
        <v>5.3289470000000003</v>
      </c>
      <c r="S93" s="2">
        <v>388.15789999999998</v>
      </c>
      <c r="T93" s="2">
        <f t="shared" si="2"/>
        <v>13.728812424016104</v>
      </c>
      <c r="U93" s="2"/>
      <c r="V93" s="2">
        <v>3.1401936785786311</v>
      </c>
      <c r="W93" s="2">
        <v>1.1958996524092338</v>
      </c>
      <c r="X93" s="2"/>
      <c r="Y93" s="2">
        <v>0.85211959931076686</v>
      </c>
      <c r="Z93" s="2">
        <v>3.079543007402906</v>
      </c>
      <c r="AA93" s="2">
        <v>0.77257659190786077</v>
      </c>
      <c r="AB93" s="2"/>
      <c r="AC93" s="2"/>
      <c r="AD93" s="2"/>
      <c r="AE93" s="2">
        <v>0.72664140090857865</v>
      </c>
      <c r="AF93" s="2">
        <v>2.5890084295861104</v>
      </c>
      <c r="AG93" s="2">
        <v>1.1376329713224684</v>
      </c>
    </row>
    <row r="94" spans="1:33" ht="15" x14ac:dyDescent="0.2">
      <c r="A94" s="2">
        <v>93</v>
      </c>
      <c r="B94" s="2" t="s">
        <v>152</v>
      </c>
      <c r="C94" s="1" t="s">
        <v>296</v>
      </c>
      <c r="D94" s="2">
        <v>-23.45</v>
      </c>
      <c r="E94" s="2">
        <v>-51.25</v>
      </c>
      <c r="F94" s="2" t="s">
        <v>34</v>
      </c>
      <c r="G94" s="2" t="s">
        <v>46</v>
      </c>
      <c r="H94" s="2" t="s">
        <v>19</v>
      </c>
      <c r="I94" s="2">
        <v>1600</v>
      </c>
      <c r="J94" s="2">
        <v>22</v>
      </c>
      <c r="K94" s="2">
        <v>6</v>
      </c>
      <c r="L94" s="2">
        <v>4.4000000000000004</v>
      </c>
      <c r="M94" s="2">
        <v>300</v>
      </c>
      <c r="N94" s="2">
        <f t="shared" si="4"/>
        <v>14.666666666666668</v>
      </c>
      <c r="O94" s="2">
        <v>0.21186440000000001</v>
      </c>
      <c r="P94" s="2">
        <v>35</v>
      </c>
      <c r="Q94" s="2">
        <f>4/(3.1415926*O94*O94*P94)</f>
        <v>0.8104497763629338</v>
      </c>
      <c r="R94" s="2"/>
      <c r="S94" s="2"/>
      <c r="T94" s="2"/>
      <c r="U94" s="2"/>
      <c r="V94" s="2">
        <v>3.2041199826559246</v>
      </c>
      <c r="W94" s="2">
        <v>1.3424226808222062</v>
      </c>
      <c r="X94" s="2">
        <v>0.77815125038364363</v>
      </c>
      <c r="Y94" s="2">
        <v>0.64345267648618742</v>
      </c>
      <c r="Z94" s="2">
        <v>2.4771212547196626</v>
      </c>
      <c r="AA94" s="2">
        <v>1.166331421766525</v>
      </c>
      <c r="AB94" s="2">
        <v>-0.67394201253151143</v>
      </c>
      <c r="AC94" s="2">
        <v>1.5440680443502757</v>
      </c>
      <c r="AD94" s="2">
        <v>-9.1273893245159027E-2</v>
      </c>
      <c r="AE94" s="2"/>
      <c r="AF94" s="2"/>
      <c r="AG94" s="2"/>
    </row>
    <row r="95" spans="1:33" ht="15" x14ac:dyDescent="0.2">
      <c r="A95" s="2">
        <v>94</v>
      </c>
      <c r="B95" s="2" t="s">
        <v>59</v>
      </c>
      <c r="C95" s="1" t="s">
        <v>296</v>
      </c>
      <c r="D95" s="2">
        <v>-23.45</v>
      </c>
      <c r="E95" s="2">
        <v>-51.25</v>
      </c>
      <c r="F95" s="2" t="s">
        <v>17</v>
      </c>
      <c r="G95" s="2" t="s">
        <v>18</v>
      </c>
      <c r="H95" s="2" t="s">
        <v>19</v>
      </c>
      <c r="I95" s="2">
        <v>1600</v>
      </c>
      <c r="J95" s="2">
        <v>22</v>
      </c>
      <c r="K95" s="2">
        <v>5.6</v>
      </c>
      <c r="L95" s="2">
        <v>14.8</v>
      </c>
      <c r="M95" s="2">
        <v>500</v>
      </c>
      <c r="N95" s="2">
        <f t="shared" si="4"/>
        <v>29.6</v>
      </c>
      <c r="O95" s="2">
        <v>0.2661017</v>
      </c>
      <c r="P95" s="2">
        <v>18.44595</v>
      </c>
      <c r="Q95" s="2">
        <f>4/(3.1415926*O95*O95*P95)</f>
        <v>0.97479614004432247</v>
      </c>
      <c r="R95" s="2"/>
      <c r="S95" s="2"/>
      <c r="T95" s="2"/>
      <c r="U95" s="2"/>
      <c r="V95" s="2">
        <v>3.2041199826559246</v>
      </c>
      <c r="W95" s="2">
        <v>1.3424226808222062</v>
      </c>
      <c r="X95" s="2">
        <v>0.74818802700620035</v>
      </c>
      <c r="Y95" s="2">
        <v>1.1702617153949575</v>
      </c>
      <c r="Z95" s="2">
        <v>2.6989700043360187</v>
      </c>
      <c r="AA95" s="2">
        <v>1.4712917110589385</v>
      </c>
      <c r="AB95" s="2">
        <v>-0.57495235093428987</v>
      </c>
      <c r="AC95" s="2">
        <v>1.2659010270951248</v>
      </c>
      <c r="AD95" s="2">
        <v>-1.1086199184451303E-2</v>
      </c>
      <c r="AE95" s="2"/>
      <c r="AF95" s="2"/>
      <c r="AG95" s="2"/>
    </row>
    <row r="96" spans="1:33" ht="15" x14ac:dyDescent="0.2">
      <c r="A96" s="2">
        <v>95</v>
      </c>
      <c r="B96" s="2" t="s">
        <v>59</v>
      </c>
      <c r="C96" s="1" t="s">
        <v>296</v>
      </c>
      <c r="D96" s="2">
        <v>-23.45</v>
      </c>
      <c r="E96" s="2">
        <v>-51.25</v>
      </c>
      <c r="F96" s="2" t="s">
        <v>17</v>
      </c>
      <c r="G96" s="2" t="s">
        <v>18</v>
      </c>
      <c r="H96" s="2" t="s">
        <v>19</v>
      </c>
      <c r="I96" s="2">
        <v>1600</v>
      </c>
      <c r="J96" s="2">
        <v>22</v>
      </c>
      <c r="K96" s="2">
        <v>5.9</v>
      </c>
      <c r="L96" s="2">
        <v>16.899999999999999</v>
      </c>
      <c r="M96" s="2">
        <v>800</v>
      </c>
      <c r="N96" s="2">
        <f t="shared" si="4"/>
        <v>21.124999999999996</v>
      </c>
      <c r="O96" s="2">
        <v>0.38983050000000002</v>
      </c>
      <c r="P96" s="2">
        <v>14.42568</v>
      </c>
      <c r="Q96" s="2">
        <f>4/(3.1415926*O96*O96*P96)</f>
        <v>0.5807941081433321</v>
      </c>
      <c r="R96" s="2"/>
      <c r="S96" s="2"/>
      <c r="T96" s="2"/>
      <c r="U96" s="2"/>
      <c r="V96" s="2">
        <v>3.2041199826559246</v>
      </c>
      <c r="W96" s="2">
        <v>1.3424226808222062</v>
      </c>
      <c r="X96" s="2">
        <v>0.77085201164214423</v>
      </c>
      <c r="Y96" s="2">
        <v>1.2278867046136734</v>
      </c>
      <c r="Z96" s="2">
        <v>2.9030899869919438</v>
      </c>
      <c r="AA96" s="2">
        <v>1.3247967176217299</v>
      </c>
      <c r="AB96" s="2">
        <v>-0.40912418506573578</v>
      </c>
      <c r="AC96" s="2">
        <v>1.1591362941527019</v>
      </c>
      <c r="AD96" s="2">
        <v>-0.23597779797913668</v>
      </c>
      <c r="AE96" s="2"/>
      <c r="AF96" s="2"/>
      <c r="AG96" s="2"/>
    </row>
    <row r="97" spans="1:33" ht="15" x14ac:dyDescent="0.2">
      <c r="A97" s="2">
        <v>96</v>
      </c>
      <c r="B97" s="2" t="s">
        <v>153</v>
      </c>
      <c r="C97" s="2"/>
      <c r="D97" s="2">
        <v>51.3</v>
      </c>
      <c r="E97" s="2">
        <v>19.397221999999999</v>
      </c>
      <c r="F97" s="2" t="s">
        <v>17</v>
      </c>
      <c r="G97" s="2" t="s">
        <v>23</v>
      </c>
      <c r="H97" s="2" t="s">
        <v>19</v>
      </c>
      <c r="I97" s="2"/>
      <c r="J97" s="2"/>
      <c r="K97" s="2">
        <v>5.7</v>
      </c>
      <c r="L97" s="2">
        <v>0.77</v>
      </c>
      <c r="M97" s="2"/>
      <c r="N97" s="2"/>
      <c r="O97" s="2">
        <v>0.55000000000000004</v>
      </c>
      <c r="P97" s="2">
        <v>14.81</v>
      </c>
      <c r="Q97" s="2">
        <v>0.31</v>
      </c>
      <c r="R97" s="2"/>
      <c r="S97" s="2"/>
      <c r="T97" s="2"/>
      <c r="U97" s="2"/>
      <c r="V97" s="2"/>
      <c r="W97" s="2"/>
      <c r="X97" s="2">
        <v>0.75587485567249146</v>
      </c>
      <c r="Y97" s="2">
        <v>-0.11350927482751812</v>
      </c>
      <c r="Z97" s="2"/>
      <c r="AA97" s="2"/>
      <c r="AB97" s="2">
        <v>-0.25963731050575611</v>
      </c>
      <c r="AC97" s="2">
        <v>1.1705550585212086</v>
      </c>
      <c r="AD97" s="2">
        <v>-0.50863830616572736</v>
      </c>
      <c r="AE97" s="2"/>
      <c r="AF97" s="2"/>
      <c r="AG97" s="2"/>
    </row>
    <row r="98" spans="1:33" ht="15" x14ac:dyDescent="0.2">
      <c r="A98" s="2">
        <v>97</v>
      </c>
      <c r="B98" s="2" t="s">
        <v>60</v>
      </c>
      <c r="C98" s="2"/>
      <c r="D98" s="2">
        <v>51.303888999999998</v>
      </c>
      <c r="E98" s="2">
        <v>19.427222</v>
      </c>
      <c r="F98" s="2" t="s">
        <v>17</v>
      </c>
      <c r="G98" s="2" t="s">
        <v>23</v>
      </c>
      <c r="H98" s="2" t="s">
        <v>19</v>
      </c>
      <c r="I98" s="2"/>
      <c r="J98" s="2"/>
      <c r="K98" s="2">
        <v>4.5</v>
      </c>
      <c r="L98" s="2">
        <v>10.9</v>
      </c>
      <c r="M98" s="2"/>
      <c r="N98" s="2"/>
      <c r="O98" s="2">
        <v>0.56999999999999995</v>
      </c>
      <c r="P98" s="2">
        <v>14.99</v>
      </c>
      <c r="Q98" s="2">
        <v>0.28000000000000003</v>
      </c>
      <c r="R98" s="2"/>
      <c r="S98" s="2"/>
      <c r="T98" s="2"/>
      <c r="U98" s="2"/>
      <c r="V98" s="2"/>
      <c r="W98" s="2"/>
      <c r="X98" s="2">
        <v>0.65321251377534373</v>
      </c>
      <c r="Y98" s="2">
        <v>1.0374264979406236</v>
      </c>
      <c r="Z98" s="2"/>
      <c r="AA98" s="2"/>
      <c r="AB98" s="2">
        <v>-0.24412514432750865</v>
      </c>
      <c r="AC98" s="2">
        <v>1.1758016328482794</v>
      </c>
      <c r="AD98" s="2">
        <v>-0.55284196865778079</v>
      </c>
      <c r="AE98" s="2"/>
      <c r="AF98" s="2"/>
      <c r="AG98" s="2"/>
    </row>
    <row r="99" spans="1:33" ht="15" x14ac:dyDescent="0.2">
      <c r="A99" s="2">
        <v>98</v>
      </c>
      <c r="B99" s="2" t="s">
        <v>60</v>
      </c>
      <c r="C99" s="2"/>
      <c r="D99" s="2">
        <v>51.214722000000002</v>
      </c>
      <c r="E99" s="2">
        <v>19.377500000000001</v>
      </c>
      <c r="F99" s="2" t="s">
        <v>17</v>
      </c>
      <c r="G99" s="2" t="s">
        <v>23</v>
      </c>
      <c r="H99" s="2" t="s">
        <v>19</v>
      </c>
      <c r="I99" s="2"/>
      <c r="J99" s="2"/>
      <c r="K99" s="2">
        <v>4.7</v>
      </c>
      <c r="L99" s="2">
        <v>14.4</v>
      </c>
      <c r="M99" s="2"/>
      <c r="N99" s="2"/>
      <c r="O99" s="2">
        <v>0.65</v>
      </c>
      <c r="P99" s="2">
        <v>9.01</v>
      </c>
      <c r="Q99" s="2">
        <v>0.35</v>
      </c>
      <c r="R99" s="2"/>
      <c r="S99" s="2"/>
      <c r="T99" s="2"/>
      <c r="U99" s="2"/>
      <c r="V99" s="2"/>
      <c r="W99" s="2"/>
      <c r="X99" s="2">
        <v>0.67209785793571752</v>
      </c>
      <c r="Y99" s="2">
        <v>1.1583624920952498</v>
      </c>
      <c r="Z99" s="2"/>
      <c r="AA99" s="2"/>
      <c r="AB99" s="2">
        <v>-0.18708664335714442</v>
      </c>
      <c r="AC99" s="2">
        <v>0.95472479097906293</v>
      </c>
      <c r="AD99" s="2">
        <v>-0.45593195564972439</v>
      </c>
      <c r="AE99" s="2"/>
      <c r="AF99" s="2"/>
      <c r="AG99" s="2"/>
    </row>
    <row r="100" spans="1:33" ht="15" x14ac:dyDescent="0.2">
      <c r="A100" s="2">
        <v>99</v>
      </c>
      <c r="B100" s="2" t="s">
        <v>60</v>
      </c>
      <c r="C100" s="2"/>
      <c r="D100" s="2">
        <v>51.185000000000002</v>
      </c>
      <c r="E100" s="2">
        <v>19.392778</v>
      </c>
      <c r="F100" s="2" t="s">
        <v>17</v>
      </c>
      <c r="G100" s="2" t="s">
        <v>23</v>
      </c>
      <c r="H100" s="2" t="s">
        <v>19</v>
      </c>
      <c r="I100" s="2"/>
      <c r="J100" s="2"/>
      <c r="K100" s="2">
        <v>4.0999999999999996</v>
      </c>
      <c r="L100" s="2">
        <v>9.64</v>
      </c>
      <c r="M100" s="2"/>
      <c r="N100" s="2"/>
      <c r="O100" s="2">
        <v>0.64</v>
      </c>
      <c r="P100" s="2">
        <v>10.35</v>
      </c>
      <c r="Q100" s="2">
        <v>0.31</v>
      </c>
      <c r="R100" s="2"/>
      <c r="S100" s="2"/>
      <c r="T100" s="2"/>
      <c r="U100" s="2"/>
      <c r="V100" s="2"/>
      <c r="W100" s="2"/>
      <c r="X100" s="2">
        <v>0.61278385671973545</v>
      </c>
      <c r="Y100" s="2">
        <v>0.98407703390283086</v>
      </c>
      <c r="Z100" s="2"/>
      <c r="AA100" s="2"/>
      <c r="AB100" s="2">
        <v>-0.19382002601611281</v>
      </c>
      <c r="AC100" s="2">
        <v>1.0149403497929366</v>
      </c>
      <c r="AD100" s="2">
        <v>-0.50863830616572736</v>
      </c>
      <c r="AE100" s="2"/>
      <c r="AF100" s="2"/>
      <c r="AG100" s="2"/>
    </row>
    <row r="101" spans="1:33" ht="15" x14ac:dyDescent="0.2">
      <c r="A101" s="2">
        <v>100</v>
      </c>
      <c r="B101" s="2" t="s">
        <v>60</v>
      </c>
      <c r="C101" s="2"/>
      <c r="D101" s="2">
        <v>51.276389000000002</v>
      </c>
      <c r="E101" s="2">
        <v>19.439444000000002</v>
      </c>
      <c r="F101" s="2" t="s">
        <v>17</v>
      </c>
      <c r="G101" s="2" t="s">
        <v>23</v>
      </c>
      <c r="H101" s="2" t="s">
        <v>19</v>
      </c>
      <c r="I101" s="2"/>
      <c r="J101" s="2"/>
      <c r="K101" s="2">
        <v>3.8</v>
      </c>
      <c r="L101" s="2">
        <v>8.2899999999999991</v>
      </c>
      <c r="M101" s="2"/>
      <c r="N101" s="2"/>
      <c r="O101" s="2">
        <v>0.66</v>
      </c>
      <c r="P101" s="2">
        <v>9.33</v>
      </c>
      <c r="Q101" s="2">
        <v>0.35</v>
      </c>
      <c r="R101" s="2"/>
      <c r="S101" s="2"/>
      <c r="T101" s="2"/>
      <c r="U101" s="2"/>
      <c r="V101" s="2"/>
      <c r="W101" s="2"/>
      <c r="X101" s="2">
        <v>0.57978359661681012</v>
      </c>
      <c r="Y101" s="2">
        <v>0.91855453055027347</v>
      </c>
      <c r="Z101" s="2"/>
      <c r="AA101" s="2"/>
      <c r="AB101" s="2">
        <v>-0.18045606445813131</v>
      </c>
      <c r="AC101" s="2">
        <v>0.96988164374649999</v>
      </c>
      <c r="AD101" s="2">
        <v>-0.45593195564972439</v>
      </c>
      <c r="AE101" s="2"/>
      <c r="AF101" s="2"/>
      <c r="AG101" s="2"/>
    </row>
    <row r="102" spans="1:33" ht="15" x14ac:dyDescent="0.2">
      <c r="A102" s="2">
        <v>101</v>
      </c>
      <c r="B102" s="2" t="s">
        <v>154</v>
      </c>
      <c r="C102" s="1" t="s">
        <v>283</v>
      </c>
      <c r="D102" s="2">
        <v>45.4</v>
      </c>
      <c r="E102" s="2">
        <v>127.666667</v>
      </c>
      <c r="F102" s="2" t="s">
        <v>17</v>
      </c>
      <c r="G102" s="2" t="s">
        <v>21</v>
      </c>
      <c r="H102" s="2" t="s">
        <v>25</v>
      </c>
      <c r="I102" s="2">
        <v>629</v>
      </c>
      <c r="J102" s="2">
        <v>3.1</v>
      </c>
      <c r="K102" s="2"/>
      <c r="L102" s="2"/>
      <c r="M102" s="2"/>
      <c r="N102" s="2"/>
      <c r="O102" s="2"/>
      <c r="P102" s="2">
        <v>40.49</v>
      </c>
      <c r="Q102" s="2"/>
      <c r="R102" s="2"/>
      <c r="S102" s="2"/>
      <c r="T102" s="2"/>
      <c r="U102" s="2"/>
      <c r="V102" s="2">
        <v>2.7986506454452691</v>
      </c>
      <c r="W102" s="2">
        <v>0.49136169383427269</v>
      </c>
      <c r="X102" s="2"/>
      <c r="Y102" s="2"/>
      <c r="Z102" s="2"/>
      <c r="AA102" s="2"/>
      <c r="AB102" s="2"/>
      <c r="AC102" s="2">
        <v>1.6073477767684134</v>
      </c>
      <c r="AD102" s="2"/>
      <c r="AE102" s="2"/>
      <c r="AF102" s="2"/>
      <c r="AG102" s="2"/>
    </row>
    <row r="103" spans="1:33" ht="15" x14ac:dyDescent="0.2">
      <c r="A103" s="2">
        <v>102</v>
      </c>
      <c r="B103" s="2" t="s">
        <v>61</v>
      </c>
      <c r="C103" s="1" t="s">
        <v>283</v>
      </c>
      <c r="D103" s="2">
        <v>45.4</v>
      </c>
      <c r="E103" s="2">
        <v>127.666667</v>
      </c>
      <c r="F103" s="2" t="s">
        <v>17</v>
      </c>
      <c r="G103" s="2" t="s">
        <v>21</v>
      </c>
      <c r="H103" s="2" t="s">
        <v>25</v>
      </c>
      <c r="I103" s="2">
        <v>629</v>
      </c>
      <c r="J103" s="2">
        <v>3.1</v>
      </c>
      <c r="K103" s="2"/>
      <c r="L103" s="2"/>
      <c r="M103" s="2"/>
      <c r="N103" s="2"/>
      <c r="O103" s="2"/>
      <c r="P103" s="2">
        <v>22.5</v>
      </c>
      <c r="Q103" s="2"/>
      <c r="R103" s="2"/>
      <c r="S103" s="2"/>
      <c r="T103" s="2"/>
      <c r="U103" s="2"/>
      <c r="V103" s="2">
        <v>2.7986506454452691</v>
      </c>
      <c r="W103" s="2">
        <v>0.49136169383427269</v>
      </c>
      <c r="X103" s="2"/>
      <c r="Y103" s="2"/>
      <c r="Z103" s="2"/>
      <c r="AA103" s="2"/>
      <c r="AB103" s="2"/>
      <c r="AC103" s="2">
        <v>1.3521825181113625</v>
      </c>
      <c r="AD103" s="2"/>
      <c r="AE103" s="2"/>
      <c r="AF103" s="2"/>
      <c r="AG103" s="2"/>
    </row>
    <row r="104" spans="1:33" ht="15" x14ac:dyDescent="0.2">
      <c r="A104" s="2">
        <v>103</v>
      </c>
      <c r="B104" s="2" t="s">
        <v>61</v>
      </c>
      <c r="C104" s="1" t="s">
        <v>283</v>
      </c>
      <c r="D104" s="2">
        <v>45.4</v>
      </c>
      <c r="E104" s="2">
        <v>127.666667</v>
      </c>
      <c r="F104" s="2" t="s">
        <v>17</v>
      </c>
      <c r="G104" s="2" t="s">
        <v>21</v>
      </c>
      <c r="H104" s="2" t="s">
        <v>25</v>
      </c>
      <c r="I104" s="2">
        <v>629</v>
      </c>
      <c r="J104" s="2">
        <v>3.1</v>
      </c>
      <c r="K104" s="2"/>
      <c r="L104" s="2"/>
      <c r="M104" s="2"/>
      <c r="N104" s="2"/>
      <c r="O104" s="2"/>
      <c r="P104" s="2">
        <v>29.91</v>
      </c>
      <c r="Q104" s="2"/>
      <c r="R104" s="2"/>
      <c r="S104" s="2"/>
      <c r="T104" s="2"/>
      <c r="U104" s="2"/>
      <c r="V104" s="2">
        <v>2.7986506454452691</v>
      </c>
      <c r="W104" s="2">
        <v>0.49136169383427269</v>
      </c>
      <c r="X104" s="2"/>
      <c r="Y104" s="2"/>
      <c r="Z104" s="2"/>
      <c r="AA104" s="2"/>
      <c r="AB104" s="2"/>
      <c r="AC104" s="2">
        <v>1.4758164130313181</v>
      </c>
      <c r="AD104" s="2"/>
      <c r="AE104" s="2"/>
      <c r="AF104" s="2"/>
      <c r="AG104" s="2"/>
    </row>
    <row r="105" spans="1:33" ht="15" x14ac:dyDescent="0.2">
      <c r="A105" s="2">
        <v>104</v>
      </c>
      <c r="B105" s="2" t="s">
        <v>61</v>
      </c>
      <c r="C105" s="1" t="s">
        <v>283</v>
      </c>
      <c r="D105" s="2">
        <v>45.4</v>
      </c>
      <c r="E105" s="2">
        <v>127.666667</v>
      </c>
      <c r="F105" s="2" t="s">
        <v>17</v>
      </c>
      <c r="G105" s="2" t="s">
        <v>21</v>
      </c>
      <c r="H105" s="2" t="s">
        <v>25</v>
      </c>
      <c r="I105" s="2">
        <v>629</v>
      </c>
      <c r="J105" s="2">
        <v>3.1</v>
      </c>
      <c r="K105" s="2"/>
      <c r="L105" s="2"/>
      <c r="M105" s="2"/>
      <c r="N105" s="2"/>
      <c r="O105" s="2"/>
      <c r="P105" s="2">
        <v>30.28</v>
      </c>
      <c r="Q105" s="2"/>
      <c r="R105" s="2"/>
      <c r="S105" s="2"/>
      <c r="T105" s="2"/>
      <c r="U105" s="2"/>
      <c r="V105" s="2">
        <v>2.7986506454452691</v>
      </c>
      <c r="W105" s="2">
        <v>0.49136169383427269</v>
      </c>
      <c r="X105" s="2"/>
      <c r="Y105" s="2"/>
      <c r="Z105" s="2"/>
      <c r="AA105" s="2"/>
      <c r="AB105" s="2"/>
      <c r="AC105" s="2">
        <v>1.4811558708280352</v>
      </c>
      <c r="AD105" s="2"/>
      <c r="AE105" s="2"/>
      <c r="AF105" s="2"/>
      <c r="AG105" s="2"/>
    </row>
    <row r="106" spans="1:33" ht="15" x14ac:dyDescent="0.2">
      <c r="A106" s="2">
        <v>105</v>
      </c>
      <c r="B106" s="2" t="s">
        <v>61</v>
      </c>
      <c r="C106" s="1" t="s">
        <v>283</v>
      </c>
      <c r="D106" s="2">
        <v>45.4</v>
      </c>
      <c r="E106" s="2">
        <v>127.666667</v>
      </c>
      <c r="F106" s="2" t="s">
        <v>17</v>
      </c>
      <c r="G106" s="2" t="s">
        <v>21</v>
      </c>
      <c r="H106" s="2" t="s">
        <v>25</v>
      </c>
      <c r="I106" s="2">
        <v>629</v>
      </c>
      <c r="J106" s="2">
        <v>3.1</v>
      </c>
      <c r="K106" s="2"/>
      <c r="L106" s="2"/>
      <c r="M106" s="2"/>
      <c r="N106" s="2"/>
      <c r="O106" s="2"/>
      <c r="P106" s="2">
        <v>40.36</v>
      </c>
      <c r="Q106" s="2"/>
      <c r="R106" s="2"/>
      <c r="S106" s="2"/>
      <c r="T106" s="2"/>
      <c r="U106" s="2"/>
      <c r="V106" s="2">
        <v>2.7986506454452691</v>
      </c>
      <c r="W106" s="2">
        <v>0.49136169383427269</v>
      </c>
      <c r="X106" s="2"/>
      <c r="Y106" s="2"/>
      <c r="Z106" s="2"/>
      <c r="AA106" s="2"/>
      <c r="AB106" s="2"/>
      <c r="AC106" s="2">
        <v>1.6059511575648728</v>
      </c>
      <c r="AD106" s="2"/>
      <c r="AE106" s="2"/>
      <c r="AF106" s="2"/>
      <c r="AG106" s="2"/>
    </row>
    <row r="107" spans="1:33" ht="15" x14ac:dyDescent="0.2">
      <c r="A107" s="2">
        <v>106</v>
      </c>
      <c r="B107" s="2" t="s">
        <v>62</v>
      </c>
      <c r="C107" s="1" t="s">
        <v>244</v>
      </c>
      <c r="D107" s="2">
        <v>31.766667000000002</v>
      </c>
      <c r="E107" s="2">
        <v>114.016667</v>
      </c>
      <c r="F107" s="2" t="s">
        <v>17</v>
      </c>
      <c r="G107" s="2" t="s">
        <v>21</v>
      </c>
      <c r="H107" s="2" t="s">
        <v>19</v>
      </c>
      <c r="I107" s="2">
        <v>1102</v>
      </c>
      <c r="J107" s="2">
        <v>15.3</v>
      </c>
      <c r="K107" s="2"/>
      <c r="L107" s="2"/>
      <c r="M107" s="2"/>
      <c r="N107" s="2"/>
      <c r="O107" s="2">
        <v>0.56999999999999995</v>
      </c>
      <c r="P107" s="2">
        <v>32</v>
      </c>
      <c r="Q107" s="2">
        <v>0.33</v>
      </c>
      <c r="R107" s="2"/>
      <c r="S107" s="2"/>
      <c r="T107" s="2"/>
      <c r="U107" s="2"/>
      <c r="V107" s="2">
        <v>3.0421815945157662</v>
      </c>
      <c r="W107" s="2">
        <v>1.1846914308175989</v>
      </c>
      <c r="X107" s="2"/>
      <c r="Y107" s="2"/>
      <c r="Z107" s="2"/>
      <c r="AA107" s="2"/>
      <c r="AB107" s="2">
        <v>-0.24412514432750865</v>
      </c>
      <c r="AC107" s="2">
        <v>1.505149978319906</v>
      </c>
      <c r="AD107" s="2">
        <v>-0.48148606012211248</v>
      </c>
      <c r="AE107" s="2"/>
      <c r="AF107" s="2"/>
      <c r="AG107" s="2"/>
    </row>
    <row r="108" spans="1:33" ht="15" x14ac:dyDescent="0.2">
      <c r="A108" s="2">
        <v>107</v>
      </c>
      <c r="B108" s="2" t="s">
        <v>155</v>
      </c>
      <c r="C108" s="1" t="s">
        <v>295</v>
      </c>
      <c r="D108" s="2">
        <v>-23.45</v>
      </c>
      <c r="E108" s="2">
        <v>-51.25</v>
      </c>
      <c r="F108" s="2" t="s">
        <v>34</v>
      </c>
      <c r="G108" s="2" t="s">
        <v>18</v>
      </c>
      <c r="H108" s="2" t="s">
        <v>19</v>
      </c>
      <c r="I108" s="2"/>
      <c r="J108" s="2"/>
      <c r="K108" s="2">
        <v>4.7</v>
      </c>
      <c r="L108" s="2"/>
      <c r="M108" s="2"/>
      <c r="N108" s="2"/>
      <c r="O108" s="2">
        <v>0.1606061</v>
      </c>
      <c r="P108" s="2">
        <v>63.608559999999997</v>
      </c>
      <c r="Q108" s="2">
        <f t="shared" ref="Q108:Q116" si="5">4/(3.1415926*O108*O108*P108)</f>
        <v>0.77601566751585782</v>
      </c>
      <c r="R108" s="2"/>
      <c r="S108" s="2"/>
      <c r="T108" s="2"/>
      <c r="U108" s="2"/>
      <c r="V108" s="2"/>
      <c r="W108" s="2"/>
      <c r="X108" s="2">
        <v>0.67209785793571752</v>
      </c>
      <c r="Y108" s="2"/>
      <c r="Z108" s="2"/>
      <c r="AA108" s="2"/>
      <c r="AB108" s="2">
        <v>-0.79423796375204991</v>
      </c>
      <c r="AC108" s="2">
        <v>1.8035155639284777</v>
      </c>
      <c r="AD108" s="2">
        <v>-0.11012951038228423</v>
      </c>
      <c r="AE108" s="2"/>
      <c r="AF108" s="2"/>
      <c r="AG108" s="2"/>
    </row>
    <row r="109" spans="1:33" ht="15" x14ac:dyDescent="0.2">
      <c r="A109" s="2">
        <v>108</v>
      </c>
      <c r="B109" s="2" t="s">
        <v>63</v>
      </c>
      <c r="C109" s="1" t="s">
        <v>295</v>
      </c>
      <c r="D109" s="2">
        <v>-23.45</v>
      </c>
      <c r="E109" s="2">
        <v>-51.25</v>
      </c>
      <c r="F109" s="2" t="s">
        <v>17</v>
      </c>
      <c r="G109" s="2" t="s">
        <v>18</v>
      </c>
      <c r="H109" s="2" t="s">
        <v>19</v>
      </c>
      <c r="I109" s="2"/>
      <c r="J109" s="2"/>
      <c r="K109" s="2">
        <v>4.9000000000000004</v>
      </c>
      <c r="L109" s="2"/>
      <c r="M109" s="2"/>
      <c r="N109" s="2"/>
      <c r="O109" s="2">
        <v>0.27727269999999998</v>
      </c>
      <c r="P109" s="2">
        <v>24.464829999999999</v>
      </c>
      <c r="Q109" s="2">
        <f t="shared" si="5"/>
        <v>0.67694549249900604</v>
      </c>
      <c r="R109" s="2"/>
      <c r="S109" s="2"/>
      <c r="T109" s="2"/>
      <c r="U109" s="2"/>
      <c r="V109" s="2"/>
      <c r="W109" s="2"/>
      <c r="X109" s="2">
        <v>0.69019608002851374</v>
      </c>
      <c r="Y109" s="2"/>
      <c r="Z109" s="2"/>
      <c r="AA109" s="2"/>
      <c r="AB109" s="2">
        <v>-0.55709288852893135</v>
      </c>
      <c r="AC109" s="2">
        <v>1.3885422023024383</v>
      </c>
      <c r="AD109" s="2">
        <v>-0.1694462992024818</v>
      </c>
      <c r="AE109" s="2"/>
      <c r="AF109" s="2"/>
      <c r="AG109" s="2"/>
    </row>
    <row r="110" spans="1:33" ht="15" x14ac:dyDescent="0.2">
      <c r="A110" s="2">
        <v>109</v>
      </c>
      <c r="B110" s="2" t="s">
        <v>63</v>
      </c>
      <c r="C110" s="1" t="s">
        <v>295</v>
      </c>
      <c r="D110" s="2">
        <v>-23.45</v>
      </c>
      <c r="E110" s="2">
        <v>-51.25</v>
      </c>
      <c r="F110" s="2" t="s">
        <v>17</v>
      </c>
      <c r="G110" s="2" t="s">
        <v>18</v>
      </c>
      <c r="H110" s="2" t="s">
        <v>19</v>
      </c>
      <c r="I110" s="2"/>
      <c r="J110" s="2"/>
      <c r="K110" s="2">
        <v>4.7</v>
      </c>
      <c r="L110" s="2"/>
      <c r="M110" s="2"/>
      <c r="N110" s="2"/>
      <c r="O110" s="2">
        <v>0.4393939</v>
      </c>
      <c r="P110" s="2">
        <v>13.21101</v>
      </c>
      <c r="Q110" s="2">
        <f t="shared" si="5"/>
        <v>0.49919020819065352</v>
      </c>
      <c r="R110" s="2"/>
      <c r="S110" s="2"/>
      <c r="T110" s="2"/>
      <c r="U110" s="2"/>
      <c r="V110" s="2"/>
      <c r="W110" s="2"/>
      <c r="X110" s="2">
        <v>0.67209785793571752</v>
      </c>
      <c r="Y110" s="2"/>
      <c r="Z110" s="2"/>
      <c r="AA110" s="2"/>
      <c r="AB110" s="2">
        <v>-0.35714597657966096</v>
      </c>
      <c r="AC110" s="2">
        <v>1.1209360212980304</v>
      </c>
      <c r="AD110" s="2">
        <v>-0.30173394209661453</v>
      </c>
      <c r="AE110" s="2"/>
      <c r="AF110" s="2"/>
      <c r="AG110" s="2"/>
    </row>
    <row r="111" spans="1:33" ht="15" x14ac:dyDescent="0.2">
      <c r="A111" s="2">
        <v>110</v>
      </c>
      <c r="B111" s="2" t="s">
        <v>63</v>
      </c>
      <c r="C111" s="1" t="s">
        <v>295</v>
      </c>
      <c r="D111" s="2">
        <v>-24.333333</v>
      </c>
      <c r="E111" s="2">
        <v>-50.616667</v>
      </c>
      <c r="F111" s="2" t="s">
        <v>34</v>
      </c>
      <c r="G111" s="2" t="s">
        <v>18</v>
      </c>
      <c r="H111" s="2" t="s">
        <v>19</v>
      </c>
      <c r="I111" s="2"/>
      <c r="J111" s="2"/>
      <c r="K111" s="2">
        <v>6</v>
      </c>
      <c r="L111" s="2"/>
      <c r="M111" s="2"/>
      <c r="N111" s="2"/>
      <c r="O111" s="2">
        <v>0.19848479999999999</v>
      </c>
      <c r="P111" s="2">
        <v>37.920490000000001</v>
      </c>
      <c r="Q111" s="2">
        <f t="shared" si="5"/>
        <v>0.85227878372714694</v>
      </c>
      <c r="R111" s="2"/>
      <c r="S111" s="2"/>
      <c r="T111" s="2"/>
      <c r="U111" s="2"/>
      <c r="V111" s="2"/>
      <c r="W111" s="2"/>
      <c r="X111" s="2">
        <v>0.77815125038364363</v>
      </c>
      <c r="Y111" s="2"/>
      <c r="Z111" s="2"/>
      <c r="AA111" s="2"/>
      <c r="AB111" s="2">
        <v>-0.70227274597331912</v>
      </c>
      <c r="AC111" s="2">
        <v>1.578873940557411</v>
      </c>
      <c r="AD111" s="2">
        <v>-6.9418322568679192E-2</v>
      </c>
      <c r="AE111" s="2"/>
      <c r="AF111" s="2"/>
      <c r="AG111" s="2"/>
    </row>
    <row r="112" spans="1:33" ht="15" x14ac:dyDescent="0.2">
      <c r="A112" s="2">
        <v>111</v>
      </c>
      <c r="B112" s="2" t="s">
        <v>63</v>
      </c>
      <c r="C112" s="1" t="s">
        <v>295</v>
      </c>
      <c r="D112" s="2">
        <v>-24.333333</v>
      </c>
      <c r="E112" s="2">
        <v>-50.616667</v>
      </c>
      <c r="F112" s="2" t="s">
        <v>17</v>
      </c>
      <c r="G112" s="2" t="s">
        <v>18</v>
      </c>
      <c r="H112" s="2" t="s">
        <v>19</v>
      </c>
      <c r="I112" s="2"/>
      <c r="J112" s="2"/>
      <c r="K112" s="2">
        <v>5.6</v>
      </c>
      <c r="L112" s="2"/>
      <c r="M112" s="2"/>
      <c r="N112" s="2"/>
      <c r="O112" s="2">
        <v>0.31363639999999998</v>
      </c>
      <c r="P112" s="2">
        <v>17.85933</v>
      </c>
      <c r="Q112" s="2">
        <f t="shared" si="5"/>
        <v>0.72475637376091706</v>
      </c>
      <c r="R112" s="2"/>
      <c r="S112" s="2"/>
      <c r="T112" s="2"/>
      <c r="U112" s="2"/>
      <c r="V112" s="2"/>
      <c r="W112" s="2"/>
      <c r="X112" s="2">
        <v>0.74818802700620035</v>
      </c>
      <c r="Y112" s="2"/>
      <c r="Z112" s="2"/>
      <c r="AA112" s="2"/>
      <c r="AB112" s="2">
        <v>-0.5035735397319705</v>
      </c>
      <c r="AC112" s="2">
        <v>1.2518651621247072</v>
      </c>
      <c r="AD112" s="2">
        <v>-0.13980795661867251</v>
      </c>
      <c r="AE112" s="2"/>
      <c r="AF112" s="2"/>
      <c r="AG112" s="2"/>
    </row>
    <row r="113" spans="1:33" ht="15" x14ac:dyDescent="0.2">
      <c r="A113" s="2">
        <v>112</v>
      </c>
      <c r="B113" s="2" t="s">
        <v>63</v>
      </c>
      <c r="C113" s="1" t="s">
        <v>295</v>
      </c>
      <c r="D113" s="2">
        <v>-24.333333</v>
      </c>
      <c r="E113" s="2">
        <v>-50.616667</v>
      </c>
      <c r="F113" s="2" t="s">
        <v>17</v>
      </c>
      <c r="G113" s="2" t="s">
        <v>18</v>
      </c>
      <c r="H113" s="2" t="s">
        <v>19</v>
      </c>
      <c r="I113" s="2"/>
      <c r="J113" s="2"/>
      <c r="K113" s="2">
        <v>5.9</v>
      </c>
      <c r="L113" s="2"/>
      <c r="M113" s="2"/>
      <c r="N113" s="2"/>
      <c r="O113" s="2">
        <v>0.43787880000000001</v>
      </c>
      <c r="P113" s="2">
        <v>12.232419999999999</v>
      </c>
      <c r="Q113" s="2">
        <f t="shared" si="5"/>
        <v>0.54286257628700874</v>
      </c>
      <c r="R113" s="2"/>
      <c r="S113" s="2"/>
      <c r="T113" s="2"/>
      <c r="U113" s="2"/>
      <c r="V113" s="2"/>
      <c r="W113" s="2"/>
      <c r="X113" s="2">
        <v>0.77085201164214423</v>
      </c>
      <c r="Y113" s="2"/>
      <c r="Z113" s="2"/>
      <c r="AA113" s="2"/>
      <c r="AB113" s="2">
        <v>-0.35864608076332838</v>
      </c>
      <c r="AC113" s="2">
        <v>1.0875123841563035</v>
      </c>
      <c r="AD113" s="2">
        <v>-0.26531009658755278</v>
      </c>
      <c r="AE113" s="2"/>
      <c r="AF113" s="2"/>
      <c r="AG113" s="2"/>
    </row>
    <row r="114" spans="1:33" ht="15" x14ac:dyDescent="0.2">
      <c r="A114" s="2">
        <v>113</v>
      </c>
      <c r="B114" s="2" t="s">
        <v>63</v>
      </c>
      <c r="C114" s="1" t="s">
        <v>295</v>
      </c>
      <c r="D114" s="2">
        <v>-20.416667</v>
      </c>
      <c r="E114" s="2">
        <v>-57.466667000000001</v>
      </c>
      <c r="F114" s="2" t="s">
        <v>34</v>
      </c>
      <c r="G114" s="2" t="s">
        <v>18</v>
      </c>
      <c r="H114" s="2" t="s">
        <v>19</v>
      </c>
      <c r="I114" s="2"/>
      <c r="J114" s="2"/>
      <c r="K114" s="2">
        <v>5.7</v>
      </c>
      <c r="L114" s="2"/>
      <c r="M114" s="2"/>
      <c r="N114" s="2"/>
      <c r="O114" s="2">
        <v>0.22272729999999999</v>
      </c>
      <c r="P114" s="2">
        <v>45.50459</v>
      </c>
      <c r="Q114" s="2">
        <f t="shared" si="5"/>
        <v>0.56403754752413515</v>
      </c>
      <c r="R114" s="2"/>
      <c r="S114" s="2"/>
      <c r="T114" s="2"/>
      <c r="U114" s="2"/>
      <c r="V114" s="2"/>
      <c r="W114" s="2"/>
      <c r="X114" s="2">
        <v>0.75587485567249146</v>
      </c>
      <c r="Y114" s="2"/>
      <c r="Z114" s="2"/>
      <c r="AA114" s="2"/>
      <c r="AB114" s="2">
        <v>-0.65222654761477972</v>
      </c>
      <c r="AC114" s="2">
        <v>1.658055205692978</v>
      </c>
      <c r="AD114" s="2">
        <v>-0.24869198442132501</v>
      </c>
      <c r="AE114" s="2"/>
      <c r="AF114" s="2"/>
      <c r="AG114" s="2"/>
    </row>
    <row r="115" spans="1:33" ht="15" x14ac:dyDescent="0.2">
      <c r="A115" s="2">
        <v>114</v>
      </c>
      <c r="B115" s="2" t="s">
        <v>63</v>
      </c>
      <c r="C115" s="1" t="s">
        <v>295</v>
      </c>
      <c r="D115" s="2">
        <v>-20.416667</v>
      </c>
      <c r="E115" s="2">
        <v>-57.466667000000001</v>
      </c>
      <c r="F115" s="2" t="s">
        <v>17</v>
      </c>
      <c r="G115" s="2" t="s">
        <v>18</v>
      </c>
      <c r="H115" s="2" t="s">
        <v>19</v>
      </c>
      <c r="I115" s="2"/>
      <c r="J115" s="2"/>
      <c r="K115" s="2">
        <v>5.6</v>
      </c>
      <c r="L115" s="2"/>
      <c r="M115" s="2"/>
      <c r="N115" s="2"/>
      <c r="O115" s="2">
        <v>0.29242420000000002</v>
      </c>
      <c r="P115" s="2">
        <v>19.816510000000001</v>
      </c>
      <c r="Q115" s="2">
        <f t="shared" si="5"/>
        <v>0.75137429649081788</v>
      </c>
      <c r="R115" s="2"/>
      <c r="S115" s="2"/>
      <c r="T115" s="2"/>
      <c r="U115" s="2"/>
      <c r="V115" s="2"/>
      <c r="W115" s="2"/>
      <c r="X115" s="2">
        <v>0.74818802700620035</v>
      </c>
      <c r="Y115" s="2"/>
      <c r="Z115" s="2"/>
      <c r="AA115" s="2"/>
      <c r="AB115" s="2">
        <v>-0.53398668954055273</v>
      </c>
      <c r="AC115" s="2">
        <v>1.2970271707747727</v>
      </c>
      <c r="AD115" s="2">
        <v>-0.12414366565157345</v>
      </c>
      <c r="AE115" s="2"/>
      <c r="AF115" s="2"/>
      <c r="AG115" s="2"/>
    </row>
    <row r="116" spans="1:33" ht="15" x14ac:dyDescent="0.2">
      <c r="A116" s="2">
        <v>115</v>
      </c>
      <c r="B116" s="2" t="s">
        <v>63</v>
      </c>
      <c r="C116" s="1" t="s">
        <v>295</v>
      </c>
      <c r="D116" s="2">
        <v>-20.416667</v>
      </c>
      <c r="E116" s="2">
        <v>-57.466667000000001</v>
      </c>
      <c r="F116" s="2" t="s">
        <v>17</v>
      </c>
      <c r="G116" s="2" t="s">
        <v>18</v>
      </c>
      <c r="H116" s="2" t="s">
        <v>19</v>
      </c>
      <c r="I116" s="2"/>
      <c r="J116" s="2"/>
      <c r="K116" s="2">
        <v>6</v>
      </c>
      <c r="L116" s="2"/>
      <c r="M116" s="2"/>
      <c r="N116" s="2"/>
      <c r="O116" s="2">
        <v>0.4287879</v>
      </c>
      <c r="P116" s="2">
        <v>11.743119999999999</v>
      </c>
      <c r="Q116" s="2">
        <f t="shared" si="5"/>
        <v>0.58971419833911376</v>
      </c>
      <c r="R116" s="2"/>
      <c r="S116" s="2"/>
      <c r="T116" s="2"/>
      <c r="U116" s="2"/>
      <c r="V116" s="2"/>
      <c r="W116" s="2"/>
      <c r="X116" s="2">
        <v>0.77815125038364363</v>
      </c>
      <c r="Y116" s="2"/>
      <c r="Z116" s="2"/>
      <c r="AA116" s="2"/>
      <c r="AB116" s="2">
        <v>-0.3677574785330463</v>
      </c>
      <c r="AC116" s="2">
        <v>1.0697834988506489</v>
      </c>
      <c r="AD116" s="2">
        <v>-0.22935841574246257</v>
      </c>
      <c r="AE116" s="2"/>
      <c r="AF116" s="2"/>
      <c r="AG116" s="2"/>
    </row>
    <row r="117" spans="1:33" ht="15" x14ac:dyDescent="0.2">
      <c r="A117" s="2">
        <v>116</v>
      </c>
      <c r="B117" s="2" t="s">
        <v>156</v>
      </c>
      <c r="C117" s="1" t="s">
        <v>281</v>
      </c>
      <c r="D117" s="2">
        <v>47.530555999999997</v>
      </c>
      <c r="E117" s="2">
        <v>19.988889</v>
      </c>
      <c r="F117" s="2" t="s">
        <v>17</v>
      </c>
      <c r="G117" s="2" t="s">
        <v>21</v>
      </c>
      <c r="H117" s="2" t="s">
        <v>19</v>
      </c>
      <c r="I117" s="2"/>
      <c r="J117" s="2"/>
      <c r="K117" s="2">
        <v>4.4000000000000004</v>
      </c>
      <c r="L117" s="2"/>
      <c r="M117" s="2"/>
      <c r="N117" s="2"/>
      <c r="O117" s="2"/>
      <c r="P117" s="2">
        <v>9.3000000000000007</v>
      </c>
      <c r="Q117" s="2"/>
      <c r="R117" s="2"/>
      <c r="S117" s="2"/>
      <c r="T117" s="2"/>
      <c r="U117" s="2"/>
      <c r="V117" s="2"/>
      <c r="W117" s="2"/>
      <c r="X117" s="2">
        <v>0.64345267648618742</v>
      </c>
      <c r="Y117" s="2"/>
      <c r="Z117" s="2"/>
      <c r="AA117" s="2"/>
      <c r="AB117" s="2"/>
      <c r="AC117" s="2">
        <v>0.96848294855393513</v>
      </c>
      <c r="AD117" s="2"/>
      <c r="AE117" s="2"/>
      <c r="AF117" s="2"/>
      <c r="AG117" s="2"/>
    </row>
    <row r="118" spans="1:33" ht="15" x14ac:dyDescent="0.2">
      <c r="A118" s="2">
        <v>117</v>
      </c>
      <c r="B118" s="2" t="s">
        <v>157</v>
      </c>
      <c r="C118" s="1" t="s">
        <v>276</v>
      </c>
      <c r="D118" s="2">
        <v>36.033332999999999</v>
      </c>
      <c r="E118" s="2">
        <v>104.4</v>
      </c>
      <c r="F118" s="2" t="s">
        <v>17</v>
      </c>
      <c r="G118" s="2" t="s">
        <v>21</v>
      </c>
      <c r="H118" s="2" t="s">
        <v>19</v>
      </c>
      <c r="I118" s="2">
        <v>305</v>
      </c>
      <c r="J118" s="2">
        <v>7.4</v>
      </c>
      <c r="K118" s="2">
        <v>8.33</v>
      </c>
      <c r="L118" s="2">
        <v>1.27</v>
      </c>
      <c r="M118" s="2">
        <v>660</v>
      </c>
      <c r="N118" s="2">
        <f>L118/M118*1000</f>
        <v>1.9242424242424243</v>
      </c>
      <c r="O118" s="2">
        <v>0.56999999999999995</v>
      </c>
      <c r="P118" s="2">
        <v>15.2</v>
      </c>
      <c r="Q118" s="2">
        <v>0.25782773179768298</v>
      </c>
      <c r="R118" s="2"/>
      <c r="S118" s="2"/>
      <c r="T118" s="2"/>
      <c r="U118" s="2"/>
      <c r="V118" s="2">
        <v>2.4842998393467859</v>
      </c>
      <c r="W118" s="2">
        <v>0.86923171973097624</v>
      </c>
      <c r="X118" s="2">
        <v>0.92064500140678762</v>
      </c>
      <c r="Y118" s="2">
        <v>0.10380372095595687</v>
      </c>
      <c r="Z118" s="2">
        <v>2.8195439355418688</v>
      </c>
      <c r="AA118" s="2">
        <v>0.2842597854140882</v>
      </c>
      <c r="AB118" s="2">
        <v>-0.24412514432750865</v>
      </c>
      <c r="AC118" s="2">
        <v>1.1818435879447726</v>
      </c>
      <c r="AD118" s="2">
        <v>-0.58867037201375016</v>
      </c>
      <c r="AE118" s="2"/>
      <c r="AF118" s="2"/>
      <c r="AG118" s="2"/>
    </row>
    <row r="119" spans="1:33" ht="15" x14ac:dyDescent="0.2">
      <c r="A119" s="2">
        <v>118</v>
      </c>
      <c r="B119" s="2" t="s">
        <v>64</v>
      </c>
      <c r="C119" s="1" t="s">
        <v>276</v>
      </c>
      <c r="D119" s="2">
        <v>36.033332999999999</v>
      </c>
      <c r="E119" s="2">
        <v>104.4</v>
      </c>
      <c r="F119" s="2" t="s">
        <v>37</v>
      </c>
      <c r="G119" s="2" t="s">
        <v>39</v>
      </c>
      <c r="H119" s="2" t="s">
        <v>19</v>
      </c>
      <c r="I119" s="2">
        <v>305</v>
      </c>
      <c r="J119" s="2">
        <v>7.4</v>
      </c>
      <c r="K119" s="2">
        <v>8.36</v>
      </c>
      <c r="L119" s="2">
        <v>1.56</v>
      </c>
      <c r="M119" s="2">
        <v>570</v>
      </c>
      <c r="N119" s="2">
        <f>L119/M119*1000</f>
        <v>2.736842105263158</v>
      </c>
      <c r="O119" s="2">
        <v>0.45</v>
      </c>
      <c r="P119" s="2">
        <v>18.600000000000001</v>
      </c>
      <c r="Q119" s="2">
        <v>0.33805312542897098</v>
      </c>
      <c r="R119" s="2"/>
      <c r="S119" s="2"/>
      <c r="T119" s="2"/>
      <c r="U119" s="2"/>
      <c r="V119" s="2">
        <v>2.4842998393467859</v>
      </c>
      <c r="W119" s="2">
        <v>0.86923171973097624</v>
      </c>
      <c r="X119" s="2">
        <v>0.9222062774390164</v>
      </c>
      <c r="Y119" s="2">
        <v>0.19312459835446161</v>
      </c>
      <c r="Z119" s="2">
        <v>2.7558748556724915</v>
      </c>
      <c r="AA119" s="2">
        <v>0.4372497426819702</v>
      </c>
      <c r="AB119" s="2">
        <v>-0.34678748622465633</v>
      </c>
      <c r="AC119" s="2">
        <v>1.2695129442179163</v>
      </c>
      <c r="AD119" s="2">
        <v>-0.47101504449259923</v>
      </c>
      <c r="AE119" s="2"/>
      <c r="AF119" s="2"/>
      <c r="AG119" s="2"/>
    </row>
    <row r="120" spans="1:33" ht="15" x14ac:dyDescent="0.2">
      <c r="A120" s="2">
        <v>119</v>
      </c>
      <c r="B120" s="2" t="s">
        <v>64</v>
      </c>
      <c r="C120" s="1" t="s">
        <v>276</v>
      </c>
      <c r="D120" s="2">
        <v>36.033332999999999</v>
      </c>
      <c r="E120" s="2">
        <v>104.4</v>
      </c>
      <c r="F120" s="2" t="s">
        <v>34</v>
      </c>
      <c r="G120" s="2" t="s">
        <v>35</v>
      </c>
      <c r="H120" s="2" t="s">
        <v>19</v>
      </c>
      <c r="I120" s="2">
        <v>305</v>
      </c>
      <c r="J120" s="2">
        <v>7.4</v>
      </c>
      <c r="K120" s="2">
        <v>8.39</v>
      </c>
      <c r="L120" s="2">
        <v>1.38</v>
      </c>
      <c r="M120" s="2">
        <v>640</v>
      </c>
      <c r="N120" s="2">
        <f>L120/M120*1000</f>
        <v>2.1562499999999996</v>
      </c>
      <c r="O120" s="2">
        <v>0.41</v>
      </c>
      <c r="P120" s="2">
        <v>31.2</v>
      </c>
      <c r="Q120" s="2">
        <v>0.242773131249756</v>
      </c>
      <c r="R120" s="2"/>
      <c r="S120" s="2"/>
      <c r="T120" s="2"/>
      <c r="U120" s="2"/>
      <c r="V120" s="2">
        <v>2.4842998393467859</v>
      </c>
      <c r="W120" s="2">
        <v>0.86923171973097624</v>
      </c>
      <c r="X120" s="2">
        <v>0.92376196082870032</v>
      </c>
      <c r="Y120" s="2">
        <v>0.13987908640123647</v>
      </c>
      <c r="Z120" s="2">
        <v>2.8061799739838871</v>
      </c>
      <c r="AA120" s="2">
        <v>0.33369911241734923</v>
      </c>
      <c r="AB120" s="2">
        <v>-0.38721614328026455</v>
      </c>
      <c r="AC120" s="2">
        <v>1.4941545940184429</v>
      </c>
      <c r="AD120" s="2">
        <v>-0.61479938018190905</v>
      </c>
      <c r="AE120" s="2"/>
      <c r="AF120" s="2"/>
      <c r="AG120" s="2"/>
    </row>
    <row r="121" spans="1:33" ht="15" x14ac:dyDescent="0.2">
      <c r="A121" s="2">
        <v>120</v>
      </c>
      <c r="B121" s="2" t="s">
        <v>158</v>
      </c>
      <c r="C121" s="1" t="s">
        <v>280</v>
      </c>
      <c r="D121" s="2">
        <v>36.85</v>
      </c>
      <c r="E121" s="2">
        <v>109.316667</v>
      </c>
      <c r="F121" s="2" t="s">
        <v>34</v>
      </c>
      <c r="G121" s="2" t="s">
        <v>35</v>
      </c>
      <c r="H121" s="2" t="s">
        <v>19</v>
      </c>
      <c r="I121" s="2">
        <v>510</v>
      </c>
      <c r="J121" s="2">
        <v>8.8000000000000007</v>
      </c>
      <c r="K121" s="2"/>
      <c r="L121" s="2"/>
      <c r="M121" s="2"/>
      <c r="N121" s="2"/>
      <c r="O121" s="2">
        <v>0.39100000000000001</v>
      </c>
      <c r="P121" s="2">
        <v>11.1</v>
      </c>
      <c r="Q121" s="2">
        <v>0.750319845971125</v>
      </c>
      <c r="R121" s="2"/>
      <c r="S121" s="2"/>
      <c r="T121" s="2"/>
      <c r="U121" s="2"/>
      <c r="V121" s="2">
        <v>2.7075701760979363</v>
      </c>
      <c r="W121" s="2">
        <v>0.94448267215016868</v>
      </c>
      <c r="X121" s="2"/>
      <c r="Y121" s="2"/>
      <c r="Z121" s="2"/>
      <c r="AA121" s="2"/>
      <c r="AB121" s="2">
        <v>-0.40782324260413316</v>
      </c>
      <c r="AC121" s="2">
        <v>1.0453229787866574</v>
      </c>
      <c r="AD121" s="2">
        <v>-0.12475356630238693</v>
      </c>
      <c r="AE121" s="2"/>
      <c r="AF121" s="2"/>
      <c r="AG121" s="2"/>
    </row>
    <row r="122" spans="1:33" ht="15" x14ac:dyDescent="0.2">
      <c r="A122" s="2">
        <v>121</v>
      </c>
      <c r="B122" s="2" t="s">
        <v>159</v>
      </c>
      <c r="C122" s="1" t="s">
        <v>272</v>
      </c>
      <c r="D122" s="2">
        <v>44.154313272799001</v>
      </c>
      <c r="E122" s="2">
        <v>-71.411136789385495</v>
      </c>
      <c r="F122" s="2" t="s">
        <v>17</v>
      </c>
      <c r="G122" s="2" t="s">
        <v>21</v>
      </c>
      <c r="H122" s="2" t="s">
        <v>41</v>
      </c>
      <c r="I122" s="2">
        <v>1400</v>
      </c>
      <c r="J122" s="2">
        <v>6</v>
      </c>
      <c r="K122" s="2"/>
      <c r="L122" s="2">
        <v>10.14</v>
      </c>
      <c r="M122" s="2">
        <v>740</v>
      </c>
      <c r="N122" s="2">
        <f>L122/M122*1000</f>
        <v>13.702702702702704</v>
      </c>
      <c r="O122" s="2"/>
      <c r="P122" s="2">
        <v>28.3</v>
      </c>
      <c r="Q122" s="2"/>
      <c r="R122" s="2"/>
      <c r="S122" s="2"/>
      <c r="T122" s="2"/>
      <c r="U122" s="2"/>
      <c r="V122" s="2">
        <v>3.1461280356782382</v>
      </c>
      <c r="W122" s="2">
        <v>0.77815125038364363</v>
      </c>
      <c r="X122" s="2"/>
      <c r="Y122" s="2">
        <v>1.0060379549973173</v>
      </c>
      <c r="Z122" s="2">
        <v>2.8692317197309762</v>
      </c>
      <c r="AA122" s="2">
        <v>1.1368062352663411</v>
      </c>
      <c r="AB122" s="2"/>
      <c r="AC122" s="2">
        <v>1.4517864355242902</v>
      </c>
      <c r="AD122" s="2"/>
      <c r="AE122" s="2"/>
      <c r="AF122" s="2"/>
      <c r="AG122" s="2"/>
    </row>
    <row r="123" spans="1:33" ht="15" x14ac:dyDescent="0.2">
      <c r="A123" s="2">
        <v>122</v>
      </c>
      <c r="B123" s="2" t="s">
        <v>160</v>
      </c>
      <c r="C123" s="1" t="s">
        <v>246</v>
      </c>
      <c r="D123" s="2">
        <v>-1.2980560000000001</v>
      </c>
      <c r="E123" s="2">
        <v>-47.948889000000001</v>
      </c>
      <c r="F123" s="2" t="s">
        <v>17</v>
      </c>
      <c r="G123" s="2" t="s">
        <v>18</v>
      </c>
      <c r="H123" s="2" t="s">
        <v>19</v>
      </c>
      <c r="I123" s="2">
        <v>2793</v>
      </c>
      <c r="J123" s="2">
        <v>26</v>
      </c>
      <c r="K123" s="2"/>
      <c r="L123" s="2"/>
      <c r="M123" s="2"/>
      <c r="N123" s="2"/>
      <c r="O123" s="2"/>
      <c r="P123" s="2">
        <v>48.2</v>
      </c>
      <c r="Q123" s="2"/>
      <c r="R123" s="2"/>
      <c r="S123" s="2"/>
      <c r="T123" s="2"/>
      <c r="U123" s="2"/>
      <c r="V123" s="2">
        <v>3.4460709357010049</v>
      </c>
      <c r="W123" s="2">
        <v>1.414973347970818</v>
      </c>
      <c r="X123" s="2"/>
      <c r="Y123" s="2"/>
      <c r="Z123" s="2"/>
      <c r="AA123" s="2"/>
      <c r="AB123" s="2"/>
      <c r="AC123" s="2">
        <v>1.6830470382388496</v>
      </c>
      <c r="AD123" s="2"/>
      <c r="AE123" s="2"/>
      <c r="AF123" s="2"/>
      <c r="AG123" s="2"/>
    </row>
    <row r="124" spans="1:33" ht="15" x14ac:dyDescent="0.2">
      <c r="A124" s="2">
        <v>123</v>
      </c>
      <c r="B124" s="2" t="s">
        <v>65</v>
      </c>
      <c r="C124" s="1" t="s">
        <v>297</v>
      </c>
      <c r="D124" s="2">
        <v>-23.45</v>
      </c>
      <c r="E124" s="2">
        <v>-51.85</v>
      </c>
      <c r="F124" s="2" t="s">
        <v>34</v>
      </c>
      <c r="G124" s="2" t="s">
        <v>18</v>
      </c>
      <c r="H124" s="2" t="s">
        <v>19</v>
      </c>
      <c r="I124" s="2">
        <v>1600</v>
      </c>
      <c r="J124" s="2">
        <v>21</v>
      </c>
      <c r="K124" s="2">
        <v>5.43</v>
      </c>
      <c r="L124" s="2"/>
      <c r="M124" s="2"/>
      <c r="N124" s="2"/>
      <c r="O124" s="2">
        <v>1.21</v>
      </c>
      <c r="P124" s="2">
        <v>28</v>
      </c>
      <c r="Q124" s="2">
        <v>0.23</v>
      </c>
      <c r="R124" s="2">
        <v>3.78</v>
      </c>
      <c r="S124" s="2">
        <v>250</v>
      </c>
      <c r="T124" s="2">
        <f t="shared" ref="T124:T162" si="6">R124/S124*1000</f>
        <v>15.12</v>
      </c>
      <c r="U124" s="2"/>
      <c r="V124" s="2">
        <v>3.2041199826559246</v>
      </c>
      <c r="W124" s="2">
        <v>1.3222192947339193</v>
      </c>
      <c r="X124" s="2">
        <v>0.73479982958884693</v>
      </c>
      <c r="Y124" s="2"/>
      <c r="Z124" s="2"/>
      <c r="AA124" s="2"/>
      <c r="AB124" s="2">
        <v>8.2785370316450071E-2</v>
      </c>
      <c r="AC124" s="2">
        <v>1.4471580313422192</v>
      </c>
      <c r="AD124" s="2">
        <v>-0.63827216398240705</v>
      </c>
      <c r="AE124" s="2">
        <v>0.57749179983722532</v>
      </c>
      <c r="AF124" s="2">
        <v>2.3979400086720375</v>
      </c>
      <c r="AG124" s="2">
        <v>1.1795517911651876</v>
      </c>
    </row>
    <row r="125" spans="1:33" ht="15" x14ac:dyDescent="0.2">
      <c r="A125" s="2">
        <v>124</v>
      </c>
      <c r="B125" s="2" t="s">
        <v>65</v>
      </c>
      <c r="C125" s="1" t="s">
        <v>297</v>
      </c>
      <c r="D125" s="2">
        <v>-23.45</v>
      </c>
      <c r="E125" s="2">
        <v>-51.85</v>
      </c>
      <c r="F125" s="2" t="s">
        <v>37</v>
      </c>
      <c r="G125" s="2" t="s">
        <v>18</v>
      </c>
      <c r="H125" s="2" t="s">
        <v>19</v>
      </c>
      <c r="I125" s="2">
        <v>1600</v>
      </c>
      <c r="J125" s="2">
        <v>21</v>
      </c>
      <c r="K125" s="2">
        <v>5.76</v>
      </c>
      <c r="L125" s="2"/>
      <c r="M125" s="2"/>
      <c r="N125" s="2"/>
      <c r="O125" s="2">
        <v>1.3</v>
      </c>
      <c r="P125" s="2">
        <v>45</v>
      </c>
      <c r="Q125" s="2">
        <v>0.20499999999999999</v>
      </c>
      <c r="R125" s="2">
        <v>9.98</v>
      </c>
      <c r="S125" s="2">
        <v>900</v>
      </c>
      <c r="T125" s="2">
        <f t="shared" si="6"/>
        <v>11.088888888888889</v>
      </c>
      <c r="U125" s="2"/>
      <c r="V125" s="2">
        <v>3.2041199826559246</v>
      </c>
      <c r="W125" s="2">
        <v>1.3222192947339193</v>
      </c>
      <c r="X125" s="2">
        <v>0.76042248342321206</v>
      </c>
      <c r="Y125" s="2"/>
      <c r="Z125" s="2"/>
      <c r="AA125" s="2"/>
      <c r="AB125" s="2">
        <v>0.11394335230683679</v>
      </c>
      <c r="AC125" s="2">
        <v>1.6532125137753437</v>
      </c>
      <c r="AD125" s="2">
        <v>-0.68824613894424569</v>
      </c>
      <c r="AE125" s="2">
        <v>0.99913054128737111</v>
      </c>
      <c r="AF125" s="2">
        <v>2.9542425094393248</v>
      </c>
      <c r="AG125" s="2">
        <v>1.0448880318480462</v>
      </c>
    </row>
    <row r="126" spans="1:33" ht="15" x14ac:dyDescent="0.2">
      <c r="A126" s="2">
        <v>125</v>
      </c>
      <c r="B126" s="2" t="s">
        <v>65</v>
      </c>
      <c r="C126" s="1" t="s">
        <v>297</v>
      </c>
      <c r="D126" s="2">
        <v>-23.45</v>
      </c>
      <c r="E126" s="2">
        <v>-51.85</v>
      </c>
      <c r="F126" s="2" t="s">
        <v>17</v>
      </c>
      <c r="G126" s="2" t="s">
        <v>18</v>
      </c>
      <c r="H126" s="2" t="s">
        <v>19</v>
      </c>
      <c r="I126" s="2">
        <v>1600</v>
      </c>
      <c r="J126" s="2">
        <v>21</v>
      </c>
      <c r="K126" s="2">
        <v>5.45</v>
      </c>
      <c r="L126" s="2"/>
      <c r="M126" s="2"/>
      <c r="N126" s="2"/>
      <c r="O126" s="2">
        <v>1.5</v>
      </c>
      <c r="P126" s="2">
        <v>18.3</v>
      </c>
      <c r="Q126" s="2">
        <v>0.31</v>
      </c>
      <c r="R126" s="2">
        <v>15.8</v>
      </c>
      <c r="S126" s="2">
        <v>510</v>
      </c>
      <c r="T126" s="2">
        <f t="shared" si="6"/>
        <v>30.980392156862749</v>
      </c>
      <c r="U126" s="2"/>
      <c r="V126" s="2">
        <v>3.2041199826559246</v>
      </c>
      <c r="W126" s="2">
        <v>1.3222192947339193</v>
      </c>
      <c r="X126" s="2">
        <v>0.73639650227664244</v>
      </c>
      <c r="Y126" s="2"/>
      <c r="Z126" s="2"/>
      <c r="AA126" s="2"/>
      <c r="AB126" s="2">
        <v>0.17609125905568124</v>
      </c>
      <c r="AC126" s="2">
        <v>1.2624510897304295</v>
      </c>
      <c r="AD126" s="2">
        <v>-0.50863830616572736</v>
      </c>
      <c r="AE126" s="2">
        <v>1.1986570869544226</v>
      </c>
      <c r="AF126" s="2">
        <v>2.7075701760979363</v>
      </c>
      <c r="AG126" s="2">
        <v>1.4910869108564864</v>
      </c>
    </row>
    <row r="127" spans="1:33" ht="15" x14ac:dyDescent="0.2">
      <c r="A127" s="2">
        <v>126</v>
      </c>
      <c r="B127" s="2" t="s">
        <v>65</v>
      </c>
      <c r="C127" s="1" t="s">
        <v>297</v>
      </c>
      <c r="D127" s="2">
        <v>-23.45</v>
      </c>
      <c r="E127" s="2">
        <v>-51.85</v>
      </c>
      <c r="F127" s="2" t="s">
        <v>17</v>
      </c>
      <c r="G127" s="2" t="s">
        <v>18</v>
      </c>
      <c r="H127" s="2" t="s">
        <v>19</v>
      </c>
      <c r="I127" s="2">
        <v>1600</v>
      </c>
      <c r="J127" s="2">
        <v>21</v>
      </c>
      <c r="K127" s="2">
        <v>5.47</v>
      </c>
      <c r="L127" s="2"/>
      <c r="M127" s="2"/>
      <c r="N127" s="2"/>
      <c r="O127" s="2">
        <v>1.62</v>
      </c>
      <c r="P127" s="2">
        <v>17.100000000000001</v>
      </c>
      <c r="Q127" s="2">
        <v>0.248</v>
      </c>
      <c r="R127" s="2">
        <v>12.8</v>
      </c>
      <c r="S127" s="2">
        <v>540</v>
      </c>
      <c r="T127" s="2">
        <f t="shared" si="6"/>
        <v>23.703703703703706</v>
      </c>
      <c r="U127" s="2"/>
      <c r="V127" s="2">
        <v>3.2041199826559246</v>
      </c>
      <c r="W127" s="2">
        <v>1.3222192947339193</v>
      </c>
      <c r="X127" s="2">
        <v>0.73798732633343078</v>
      </c>
      <c r="Y127" s="2"/>
      <c r="Z127" s="2"/>
      <c r="AA127" s="2"/>
      <c r="AB127" s="2">
        <v>0.20951501454263097</v>
      </c>
      <c r="AC127" s="2">
        <v>1.2329961103921538</v>
      </c>
      <c r="AD127" s="2">
        <v>-0.60554831917378371</v>
      </c>
      <c r="AE127" s="2">
        <v>1.1072099696478683</v>
      </c>
      <c r="AF127" s="2">
        <v>2.7323937598229686</v>
      </c>
      <c r="AG127" s="2">
        <v>1.3748162098248999</v>
      </c>
    </row>
    <row r="128" spans="1:33" ht="15" x14ac:dyDescent="0.2">
      <c r="A128" s="2">
        <v>127</v>
      </c>
      <c r="B128" s="2" t="s">
        <v>161</v>
      </c>
      <c r="C128" s="1" t="s">
        <v>227</v>
      </c>
      <c r="D128" s="2">
        <v>44.133333</v>
      </c>
      <c r="E128" s="2">
        <v>6.3333329999999997</v>
      </c>
      <c r="F128" s="2" t="s">
        <v>34</v>
      </c>
      <c r="G128" s="2" t="s">
        <v>35</v>
      </c>
      <c r="H128" s="2" t="s">
        <v>41</v>
      </c>
      <c r="I128" s="2">
        <v>900</v>
      </c>
      <c r="J128" s="2">
        <v>10.3</v>
      </c>
      <c r="K128" s="2"/>
      <c r="L128" s="2"/>
      <c r="M128" s="2"/>
      <c r="N128" s="2"/>
      <c r="O128" s="2">
        <v>0.36</v>
      </c>
      <c r="P128" s="2">
        <v>36.700000000000003</v>
      </c>
      <c r="Q128" s="2">
        <v>0.26770215143813297</v>
      </c>
      <c r="R128" s="2"/>
      <c r="S128" s="2"/>
      <c r="T128" s="2"/>
      <c r="U128" s="2"/>
      <c r="V128" s="2">
        <v>2.9542425094393248</v>
      </c>
      <c r="W128" s="2">
        <v>1.0128372247051722</v>
      </c>
      <c r="X128" s="2"/>
      <c r="Y128" s="2"/>
      <c r="Z128" s="2"/>
      <c r="AA128" s="2"/>
      <c r="AB128" s="2">
        <v>-0.44369749923271273</v>
      </c>
      <c r="AC128" s="2">
        <v>1.5646660642520893</v>
      </c>
      <c r="AD128" s="2">
        <v>-0.57234813851065902</v>
      </c>
      <c r="AE128" s="2"/>
      <c r="AF128" s="2"/>
      <c r="AG128" s="2"/>
    </row>
    <row r="129" spans="1:33" ht="15" x14ac:dyDescent="0.2">
      <c r="A129" s="2">
        <v>128</v>
      </c>
      <c r="B129" s="2" t="s">
        <v>66</v>
      </c>
      <c r="C129" s="1" t="s">
        <v>227</v>
      </c>
      <c r="D129" s="2">
        <v>44.133333</v>
      </c>
      <c r="E129" s="2">
        <v>6.3333329999999997</v>
      </c>
      <c r="F129" s="2" t="s">
        <v>37</v>
      </c>
      <c r="G129" s="2" t="s">
        <v>39</v>
      </c>
      <c r="H129" s="2" t="s">
        <v>41</v>
      </c>
      <c r="I129" s="2">
        <v>900</v>
      </c>
      <c r="J129" s="2">
        <v>10.3</v>
      </c>
      <c r="K129" s="2"/>
      <c r="L129" s="2"/>
      <c r="M129" s="2"/>
      <c r="N129" s="2"/>
      <c r="O129" s="2">
        <v>0.45</v>
      </c>
      <c r="P129" s="2">
        <v>23</v>
      </c>
      <c r="Q129" s="2">
        <v>0.27338209273821124</v>
      </c>
      <c r="R129" s="2"/>
      <c r="S129" s="2"/>
      <c r="T129" s="2"/>
      <c r="U129" s="2"/>
      <c r="V129" s="2">
        <v>2.9542425094393248</v>
      </c>
      <c r="W129" s="2">
        <v>1.0128372247051722</v>
      </c>
      <c r="X129" s="2"/>
      <c r="Y129" s="2"/>
      <c r="Z129" s="2"/>
      <c r="AA129" s="2"/>
      <c r="AB129" s="2">
        <v>-0.34678748622465633</v>
      </c>
      <c r="AC129" s="2">
        <v>1.3617278360175928</v>
      </c>
      <c r="AD129" s="2">
        <v>-0.56322993629227591</v>
      </c>
      <c r="AE129" s="2"/>
      <c r="AF129" s="2"/>
      <c r="AG129" s="2"/>
    </row>
    <row r="130" spans="1:33" ht="15" x14ac:dyDescent="0.2">
      <c r="A130" s="2">
        <v>129</v>
      </c>
      <c r="B130" s="2" t="s">
        <v>66</v>
      </c>
      <c r="C130" s="1" t="s">
        <v>227</v>
      </c>
      <c r="D130" s="2">
        <v>44.133333</v>
      </c>
      <c r="E130" s="2">
        <v>6.3333329999999997</v>
      </c>
      <c r="F130" s="2" t="s">
        <v>17</v>
      </c>
      <c r="G130" s="2" t="s">
        <v>21</v>
      </c>
      <c r="H130" s="2" t="s">
        <v>41</v>
      </c>
      <c r="I130" s="2">
        <v>900</v>
      </c>
      <c r="J130" s="2">
        <v>10.3</v>
      </c>
      <c r="K130" s="2"/>
      <c r="L130" s="2"/>
      <c r="M130" s="2"/>
      <c r="N130" s="2"/>
      <c r="O130" s="2">
        <v>0.43</v>
      </c>
      <c r="P130" s="2">
        <v>25.9</v>
      </c>
      <c r="Q130" s="2">
        <v>0.26588035626650303</v>
      </c>
      <c r="R130" s="2"/>
      <c r="S130" s="2"/>
      <c r="T130" s="2"/>
      <c r="U130" s="2"/>
      <c r="V130" s="2">
        <v>2.9542425094393248</v>
      </c>
      <c r="W130" s="2">
        <v>1.0128372247051722</v>
      </c>
      <c r="X130" s="2"/>
      <c r="Y130" s="2"/>
      <c r="Z130" s="2"/>
      <c r="AA130" s="2"/>
      <c r="AB130" s="2">
        <v>-0.36653154442041347</v>
      </c>
      <c r="AC130" s="2">
        <v>1.4132997640812519</v>
      </c>
      <c r="AD130" s="2">
        <v>-0.57531374796442059</v>
      </c>
      <c r="AE130" s="2"/>
      <c r="AF130" s="2"/>
      <c r="AG130" s="2"/>
    </row>
    <row r="131" spans="1:33" ht="15" x14ac:dyDescent="0.2">
      <c r="A131" s="2">
        <v>130</v>
      </c>
      <c r="B131" s="2" t="s">
        <v>66</v>
      </c>
      <c r="C131" s="1" t="s">
        <v>227</v>
      </c>
      <c r="D131" s="2">
        <v>44.133333</v>
      </c>
      <c r="E131" s="2">
        <v>6.3333329999999997</v>
      </c>
      <c r="F131" s="2" t="s">
        <v>17</v>
      </c>
      <c r="G131" s="2" t="s">
        <v>21</v>
      </c>
      <c r="H131" s="2" t="s">
        <v>41</v>
      </c>
      <c r="I131" s="2">
        <v>900</v>
      </c>
      <c r="J131" s="2">
        <v>10.3</v>
      </c>
      <c r="K131" s="2"/>
      <c r="L131" s="2"/>
      <c r="M131" s="2"/>
      <c r="N131" s="2"/>
      <c r="O131" s="2">
        <v>0.49</v>
      </c>
      <c r="P131" s="2">
        <v>14.8</v>
      </c>
      <c r="Q131" s="2">
        <v>0.35831835184895339</v>
      </c>
      <c r="R131" s="2"/>
      <c r="S131" s="2"/>
      <c r="T131" s="2"/>
      <c r="U131" s="2"/>
      <c r="V131" s="2">
        <v>2.9542425094393248</v>
      </c>
      <c r="W131" s="2">
        <v>1.0128372247051722</v>
      </c>
      <c r="X131" s="2"/>
      <c r="Y131" s="2"/>
      <c r="Z131" s="2"/>
      <c r="AA131" s="2"/>
      <c r="AB131" s="2">
        <v>-0.30980391997148632</v>
      </c>
      <c r="AC131" s="2">
        <v>1.1702617153949575</v>
      </c>
      <c r="AD131" s="2">
        <v>-0.44573094817598041</v>
      </c>
      <c r="AE131" s="2"/>
      <c r="AF131" s="2"/>
      <c r="AG131" s="2"/>
    </row>
    <row r="132" spans="1:33" ht="15" x14ac:dyDescent="0.2">
      <c r="A132" s="2">
        <v>131</v>
      </c>
      <c r="B132" s="2" t="s">
        <v>66</v>
      </c>
      <c r="C132" s="1" t="s">
        <v>227</v>
      </c>
      <c r="D132" s="2">
        <v>44.133333</v>
      </c>
      <c r="E132" s="2">
        <v>6.3333329999999997</v>
      </c>
      <c r="F132" s="2" t="s">
        <v>17</v>
      </c>
      <c r="G132" s="2" t="s">
        <v>21</v>
      </c>
      <c r="H132" s="2" t="s">
        <v>41</v>
      </c>
      <c r="I132" s="2">
        <v>900</v>
      </c>
      <c r="J132" s="2">
        <v>10.3</v>
      </c>
      <c r="K132" s="2"/>
      <c r="L132" s="2"/>
      <c r="M132" s="2"/>
      <c r="N132" s="2"/>
      <c r="O132" s="2">
        <v>0.54</v>
      </c>
      <c r="P132" s="2">
        <v>10.6</v>
      </c>
      <c r="Q132" s="2">
        <v>0.41193580535762964</v>
      </c>
      <c r="R132" s="2"/>
      <c r="S132" s="2"/>
      <c r="T132" s="2"/>
      <c r="U132" s="2"/>
      <c r="V132" s="2">
        <v>2.9542425094393248</v>
      </c>
      <c r="W132" s="2">
        <v>1.0128372247051722</v>
      </c>
      <c r="X132" s="2"/>
      <c r="Y132" s="2"/>
      <c r="Z132" s="2"/>
      <c r="AA132" s="2"/>
      <c r="AB132" s="2">
        <v>-0.26760624017703144</v>
      </c>
      <c r="AC132" s="2">
        <v>1.0253058652647702</v>
      </c>
      <c r="AD132" s="2">
        <v>-0.38517045763470292</v>
      </c>
      <c r="AE132" s="2"/>
      <c r="AF132" s="2"/>
      <c r="AG132" s="2"/>
    </row>
    <row r="133" spans="1:33" ht="15" x14ac:dyDescent="0.2">
      <c r="A133" s="2">
        <v>132</v>
      </c>
      <c r="B133" s="2" t="s">
        <v>162</v>
      </c>
      <c r="C133" s="1" t="s">
        <v>235</v>
      </c>
      <c r="D133" s="2">
        <v>32.75</v>
      </c>
      <c r="E133" s="2">
        <v>111.216667</v>
      </c>
      <c r="F133" s="2" t="s">
        <v>34</v>
      </c>
      <c r="G133" s="2" t="s">
        <v>35</v>
      </c>
      <c r="H133" s="2" t="s">
        <v>19</v>
      </c>
      <c r="I133" s="2">
        <v>973</v>
      </c>
      <c r="J133" s="2">
        <v>14.3</v>
      </c>
      <c r="K133" s="2"/>
      <c r="L133" s="2"/>
      <c r="M133" s="2"/>
      <c r="N133" s="2"/>
      <c r="O133" s="2">
        <v>0.33</v>
      </c>
      <c r="P133" s="2">
        <v>43.4</v>
      </c>
      <c r="Q133" s="2">
        <v>0.26940479299239123</v>
      </c>
      <c r="R133" s="2"/>
      <c r="S133" s="2"/>
      <c r="T133" s="2"/>
      <c r="U133" s="2"/>
      <c r="V133" s="2">
        <v>2.9881128402683519</v>
      </c>
      <c r="W133" s="2">
        <v>1.1553360374650619</v>
      </c>
      <c r="X133" s="2"/>
      <c r="Y133" s="2"/>
      <c r="Z133" s="2"/>
      <c r="AA133" s="2"/>
      <c r="AB133" s="2">
        <v>-0.48148606012211248</v>
      </c>
      <c r="AC133" s="2">
        <v>1.6374897295125106</v>
      </c>
      <c r="AD133" s="2">
        <v>-0.56959468199228136</v>
      </c>
      <c r="AE133" s="2"/>
      <c r="AF133" s="2"/>
      <c r="AG133" s="2"/>
    </row>
    <row r="134" spans="1:33" ht="15" x14ac:dyDescent="0.2">
      <c r="A134" s="2">
        <v>133</v>
      </c>
      <c r="B134" s="2" t="s">
        <v>67</v>
      </c>
      <c r="C134" s="1" t="s">
        <v>235</v>
      </c>
      <c r="D134" s="2">
        <v>32.75</v>
      </c>
      <c r="E134" s="2">
        <v>111.216667</v>
      </c>
      <c r="F134" s="2" t="s">
        <v>37</v>
      </c>
      <c r="G134" s="2" t="s">
        <v>39</v>
      </c>
      <c r="H134" s="2" t="s">
        <v>19</v>
      </c>
      <c r="I134" s="2">
        <v>973</v>
      </c>
      <c r="J134" s="2">
        <v>14.3</v>
      </c>
      <c r="K134" s="2"/>
      <c r="L134" s="2"/>
      <c r="M134" s="2"/>
      <c r="N134" s="2"/>
      <c r="O134" s="2">
        <v>0.43</v>
      </c>
      <c r="P134" s="2">
        <v>12.34</v>
      </c>
      <c r="Q134" s="2">
        <v>0.5580471010779926</v>
      </c>
      <c r="R134" s="2"/>
      <c r="S134" s="2"/>
      <c r="T134" s="2"/>
      <c r="U134" s="2"/>
      <c r="V134" s="2">
        <v>2.9881128402683519</v>
      </c>
      <c r="W134" s="2">
        <v>1.1553360374650619</v>
      </c>
      <c r="X134" s="2"/>
      <c r="Y134" s="2"/>
      <c r="Z134" s="2"/>
      <c r="AA134" s="2"/>
      <c r="AB134" s="2">
        <v>-0.36653154442041347</v>
      </c>
      <c r="AC134" s="2">
        <v>1.0913151596972228</v>
      </c>
      <c r="AD134" s="2">
        <v>-0.25332914358039155</v>
      </c>
      <c r="AE134" s="2"/>
      <c r="AF134" s="2"/>
      <c r="AG134" s="2"/>
    </row>
    <row r="135" spans="1:33" ht="15" x14ac:dyDescent="0.2">
      <c r="A135" s="2">
        <v>134</v>
      </c>
      <c r="B135" s="2" t="s">
        <v>67</v>
      </c>
      <c r="C135" s="1" t="s">
        <v>235</v>
      </c>
      <c r="D135" s="2">
        <v>32.75</v>
      </c>
      <c r="E135" s="2">
        <v>111.216667</v>
      </c>
      <c r="F135" s="2" t="s">
        <v>17</v>
      </c>
      <c r="G135" s="2" t="s">
        <v>21</v>
      </c>
      <c r="H135" s="2" t="s">
        <v>19</v>
      </c>
      <c r="I135" s="2">
        <v>973</v>
      </c>
      <c r="J135" s="2">
        <v>14.3</v>
      </c>
      <c r="K135" s="2"/>
      <c r="L135" s="2"/>
      <c r="M135" s="2"/>
      <c r="N135" s="2"/>
      <c r="O135" s="2">
        <v>0.54</v>
      </c>
      <c r="P135" s="2">
        <v>11.77</v>
      </c>
      <c r="Q135" s="2">
        <v>0.37098721637985332</v>
      </c>
      <c r="R135" s="2"/>
      <c r="S135" s="2"/>
      <c r="T135" s="2"/>
      <c r="U135" s="2"/>
      <c r="V135" s="2">
        <v>2.9881128402683519</v>
      </c>
      <c r="W135" s="2">
        <v>1.1553360374650619</v>
      </c>
      <c r="X135" s="2"/>
      <c r="Y135" s="2"/>
      <c r="Z135" s="2"/>
      <c r="AA135" s="2"/>
      <c r="AB135" s="2">
        <v>-0.26760624017703144</v>
      </c>
      <c r="AC135" s="2">
        <v>1.0707764628434346</v>
      </c>
      <c r="AD135" s="2">
        <v>-0.43064105521336743</v>
      </c>
      <c r="AE135" s="2"/>
      <c r="AF135" s="2"/>
      <c r="AG135" s="2"/>
    </row>
    <row r="136" spans="1:33" ht="15" x14ac:dyDescent="0.2">
      <c r="A136" s="2">
        <v>135</v>
      </c>
      <c r="B136" s="2" t="s">
        <v>163</v>
      </c>
      <c r="C136" s="1" t="s">
        <v>277</v>
      </c>
      <c r="D136" s="2">
        <v>47.495722000000001</v>
      </c>
      <c r="E136" s="2">
        <v>14.0985</v>
      </c>
      <c r="F136" s="2" t="s">
        <v>34</v>
      </c>
      <c r="G136" s="2" t="s">
        <v>35</v>
      </c>
      <c r="H136" s="2" t="s">
        <v>19</v>
      </c>
      <c r="I136" s="2">
        <v>1077</v>
      </c>
      <c r="J136" s="2">
        <v>8.5</v>
      </c>
      <c r="K136" s="2"/>
      <c r="L136" s="2"/>
      <c r="M136" s="2"/>
      <c r="N136" s="2"/>
      <c r="O136" s="2">
        <v>0.12</v>
      </c>
      <c r="P136" s="2">
        <v>24.6</v>
      </c>
      <c r="Q136" s="2">
        <f>4/(3.1415926*O136*P136)</f>
        <v>0.43131421627855288</v>
      </c>
      <c r="R136" s="2"/>
      <c r="S136" s="2"/>
      <c r="T136" s="2"/>
      <c r="U136" s="2"/>
      <c r="V136" s="2">
        <v>3.0322157032979815</v>
      </c>
      <c r="W136" s="2">
        <v>0.92941892571429274</v>
      </c>
      <c r="X136" s="2"/>
      <c r="Y136" s="2"/>
      <c r="Z136" s="2"/>
      <c r="AA136" s="2"/>
      <c r="AB136" s="2">
        <v>-0.92081875395237522</v>
      </c>
      <c r="AC136" s="2">
        <v>1.3909351071033791</v>
      </c>
      <c r="AD136" s="2">
        <v>-0.36520622710891021</v>
      </c>
      <c r="AE136" s="2"/>
      <c r="AF136" s="2"/>
      <c r="AG136" s="2"/>
    </row>
    <row r="137" spans="1:33" ht="15" x14ac:dyDescent="0.2">
      <c r="A137" s="2">
        <v>136</v>
      </c>
      <c r="B137" s="2" t="s">
        <v>164</v>
      </c>
      <c r="C137" s="1" t="s">
        <v>223</v>
      </c>
      <c r="D137" s="2">
        <v>-3.0758329999999998</v>
      </c>
      <c r="E137" s="2">
        <v>37.353332999999999</v>
      </c>
      <c r="F137" s="2" t="s">
        <v>17</v>
      </c>
      <c r="G137" s="2" t="s">
        <v>18</v>
      </c>
      <c r="H137" s="2" t="s">
        <v>19</v>
      </c>
      <c r="I137" s="2">
        <v>2114</v>
      </c>
      <c r="J137" s="2">
        <v>15.2</v>
      </c>
      <c r="K137" s="2">
        <v>4.2300000000000004</v>
      </c>
      <c r="L137" s="2"/>
      <c r="M137" s="2"/>
      <c r="N137" s="2"/>
      <c r="O137" s="2">
        <v>0.61</v>
      </c>
      <c r="P137" s="2">
        <v>1.2</v>
      </c>
      <c r="Q137" s="2">
        <v>0.31</v>
      </c>
      <c r="R137" s="2">
        <v>18.3</v>
      </c>
      <c r="S137" s="2"/>
      <c r="T137" s="2"/>
      <c r="U137" s="2"/>
      <c r="V137" s="2">
        <v>3.3251049829714074</v>
      </c>
      <c r="W137" s="2">
        <v>1.1818435879447726</v>
      </c>
      <c r="X137" s="2">
        <v>0.6263403673750424</v>
      </c>
      <c r="Y137" s="2"/>
      <c r="Z137" s="2"/>
      <c r="AA137" s="2"/>
      <c r="AB137" s="2">
        <v>-0.21467016498923297</v>
      </c>
      <c r="AC137" s="2">
        <v>7.9181246047624818E-2</v>
      </c>
      <c r="AD137" s="2">
        <v>-0.50863830616572736</v>
      </c>
      <c r="AE137" s="2">
        <v>1.2624510897304295</v>
      </c>
      <c r="AF137" s="2"/>
      <c r="AG137" s="2"/>
    </row>
    <row r="138" spans="1:33" ht="15" x14ac:dyDescent="0.2">
      <c r="A138" s="2">
        <v>137</v>
      </c>
      <c r="B138" s="2" t="s">
        <v>68</v>
      </c>
      <c r="C138" s="1" t="s">
        <v>223</v>
      </c>
      <c r="D138" s="2">
        <v>-3.0758329999999998</v>
      </c>
      <c r="E138" s="2">
        <v>37.353332999999999</v>
      </c>
      <c r="F138" s="2" t="s">
        <v>17</v>
      </c>
      <c r="G138" s="2" t="s">
        <v>18</v>
      </c>
      <c r="H138" s="2" t="s">
        <v>19</v>
      </c>
      <c r="I138" s="2">
        <v>2042</v>
      </c>
      <c r="J138" s="2">
        <v>11.6</v>
      </c>
      <c r="K138" s="2">
        <v>3.49</v>
      </c>
      <c r="L138" s="2"/>
      <c r="M138" s="2"/>
      <c r="N138" s="2"/>
      <c r="O138" s="2">
        <v>0.69</v>
      </c>
      <c r="P138" s="2">
        <v>8.1</v>
      </c>
      <c r="Q138" s="2">
        <v>0.27300000000000002</v>
      </c>
      <c r="R138" s="2">
        <v>17</v>
      </c>
      <c r="S138" s="2"/>
      <c r="T138" s="2"/>
      <c r="U138" s="2"/>
      <c r="V138" s="2">
        <v>3.3100557377508912</v>
      </c>
      <c r="W138" s="2">
        <v>1.0644579892269184</v>
      </c>
      <c r="X138" s="2">
        <v>0.5428254269591799</v>
      </c>
      <c r="Y138" s="2"/>
      <c r="Z138" s="2"/>
      <c r="AA138" s="2"/>
      <c r="AB138" s="2">
        <v>-0.16115090926274472</v>
      </c>
      <c r="AC138" s="2">
        <v>0.90848501887864974</v>
      </c>
      <c r="AD138" s="2">
        <v>-0.56383735295924398</v>
      </c>
      <c r="AE138" s="2">
        <v>1.2304489213782739</v>
      </c>
      <c r="AF138" s="2"/>
      <c r="AG138" s="2"/>
    </row>
    <row r="139" spans="1:33" ht="15" x14ac:dyDescent="0.2">
      <c r="A139" s="2">
        <v>138</v>
      </c>
      <c r="B139" s="2" t="s">
        <v>68</v>
      </c>
      <c r="C139" s="1" t="s">
        <v>223</v>
      </c>
      <c r="D139" s="2">
        <v>-3.0758329999999998</v>
      </c>
      <c r="E139" s="2">
        <v>37.353332999999999</v>
      </c>
      <c r="F139" s="2" t="s">
        <v>17</v>
      </c>
      <c r="G139" s="2" t="s">
        <v>18</v>
      </c>
      <c r="H139" s="2" t="s">
        <v>19</v>
      </c>
      <c r="I139" s="2">
        <v>1995</v>
      </c>
      <c r="J139" s="2">
        <v>12</v>
      </c>
      <c r="K139" s="2">
        <v>4.32</v>
      </c>
      <c r="L139" s="2"/>
      <c r="M139" s="2"/>
      <c r="N139" s="2"/>
      <c r="O139" s="2">
        <v>0.7</v>
      </c>
      <c r="P139" s="2">
        <v>8.3000000000000007</v>
      </c>
      <c r="Q139" s="2">
        <v>0.28599999999999998</v>
      </c>
      <c r="R139" s="2">
        <v>15.9</v>
      </c>
      <c r="S139" s="2"/>
      <c r="T139" s="2"/>
      <c r="U139" s="2"/>
      <c r="V139" s="2">
        <v>3.2999429000227671</v>
      </c>
      <c r="W139" s="2">
        <v>1.0791812460476249</v>
      </c>
      <c r="X139" s="2">
        <v>0.63548374681491215</v>
      </c>
      <c r="Y139" s="2"/>
      <c r="Z139" s="2"/>
      <c r="AA139" s="2"/>
      <c r="AB139" s="2">
        <v>-0.15490195998574319</v>
      </c>
      <c r="AC139" s="2">
        <v>0.91907809237607396</v>
      </c>
      <c r="AD139" s="2">
        <v>-0.543633966870957</v>
      </c>
      <c r="AE139" s="2">
        <v>1.2013971243204515</v>
      </c>
      <c r="AF139" s="2"/>
      <c r="AG139" s="2"/>
    </row>
    <row r="140" spans="1:33" ht="15" x14ac:dyDescent="0.2">
      <c r="A140" s="2">
        <v>139</v>
      </c>
      <c r="B140" s="2" t="s">
        <v>68</v>
      </c>
      <c r="C140" s="1" t="s">
        <v>223</v>
      </c>
      <c r="D140" s="2">
        <v>-3.0758329999999998</v>
      </c>
      <c r="E140" s="2">
        <v>37.353332999999999</v>
      </c>
      <c r="F140" s="2" t="s">
        <v>17</v>
      </c>
      <c r="G140" s="2" t="s">
        <v>18</v>
      </c>
      <c r="H140" s="2" t="s">
        <v>19</v>
      </c>
      <c r="I140" s="2">
        <v>1474</v>
      </c>
      <c r="J140" s="2">
        <v>9.4</v>
      </c>
      <c r="K140" s="2">
        <v>3.83</v>
      </c>
      <c r="L140" s="2"/>
      <c r="M140" s="2"/>
      <c r="N140" s="2"/>
      <c r="O140" s="2">
        <v>0.91</v>
      </c>
      <c r="P140" s="2">
        <v>7.03</v>
      </c>
      <c r="Q140" s="2">
        <v>0.28999999999999998</v>
      </c>
      <c r="R140" s="2">
        <v>15.4</v>
      </c>
      <c r="S140" s="2"/>
      <c r="T140" s="2"/>
      <c r="U140" s="2"/>
      <c r="V140" s="2">
        <v>3.1684974835230326</v>
      </c>
      <c r="W140" s="2">
        <v>0.97312785359969867</v>
      </c>
      <c r="X140" s="2">
        <v>0.58319877396862274</v>
      </c>
      <c r="Y140" s="2"/>
      <c r="Z140" s="2"/>
      <c r="AA140" s="2"/>
      <c r="AB140" s="2">
        <v>-4.0958607678906384E-2</v>
      </c>
      <c r="AC140" s="2">
        <v>0.84695532501982396</v>
      </c>
      <c r="AD140" s="2">
        <v>-0.53760200210104392</v>
      </c>
      <c r="AE140" s="2">
        <v>1.1875207208364631</v>
      </c>
      <c r="AF140" s="2"/>
      <c r="AG140" s="2"/>
    </row>
    <row r="141" spans="1:33" ht="15" x14ac:dyDescent="0.2">
      <c r="A141" s="2">
        <v>140</v>
      </c>
      <c r="B141" s="2" t="s">
        <v>68</v>
      </c>
      <c r="C141" s="1" t="s">
        <v>223</v>
      </c>
      <c r="D141" s="2">
        <v>-3.0758329999999998</v>
      </c>
      <c r="E141" s="2">
        <v>37.353332999999999</v>
      </c>
      <c r="F141" s="2" t="s">
        <v>17</v>
      </c>
      <c r="G141" s="2" t="s">
        <v>18</v>
      </c>
      <c r="H141" s="2" t="s">
        <v>19</v>
      </c>
      <c r="I141" s="2">
        <v>1426</v>
      </c>
      <c r="J141" s="2">
        <v>9.8000000000000007</v>
      </c>
      <c r="K141" s="2">
        <v>4</v>
      </c>
      <c r="L141" s="2"/>
      <c r="M141" s="2"/>
      <c r="N141" s="2"/>
      <c r="O141" s="2">
        <v>0.47</v>
      </c>
      <c r="P141" s="2">
        <v>10.4</v>
      </c>
      <c r="Q141" s="2">
        <v>0.51</v>
      </c>
      <c r="R141" s="2">
        <v>7.1</v>
      </c>
      <c r="S141" s="2"/>
      <c r="T141" s="2"/>
      <c r="U141" s="2"/>
      <c r="V141" s="2">
        <v>3.154119525515847</v>
      </c>
      <c r="W141" s="2">
        <v>0.99122607569249488</v>
      </c>
      <c r="X141" s="2">
        <v>0.6020599913279624</v>
      </c>
      <c r="Y141" s="2"/>
      <c r="Z141" s="2"/>
      <c r="AA141" s="2"/>
      <c r="AB141" s="2">
        <v>-0.32790214206428259</v>
      </c>
      <c r="AC141" s="2">
        <v>1.0170333392987803</v>
      </c>
      <c r="AD141" s="2">
        <v>-0.29242982390206362</v>
      </c>
      <c r="AE141" s="2">
        <v>0.85125834871907524</v>
      </c>
      <c r="AF141" s="2"/>
      <c r="AG141" s="2"/>
    </row>
    <row r="142" spans="1:33" ht="15" x14ac:dyDescent="0.2">
      <c r="A142" s="2">
        <v>141</v>
      </c>
      <c r="B142" s="2" t="s">
        <v>165</v>
      </c>
      <c r="C142" s="1" t="s">
        <v>261</v>
      </c>
      <c r="D142" s="2">
        <v>30.516667000000002</v>
      </c>
      <c r="E142" s="2">
        <v>119.61666700000001</v>
      </c>
      <c r="F142" s="2" t="s">
        <v>34</v>
      </c>
      <c r="G142" s="2" t="s">
        <v>35</v>
      </c>
      <c r="H142" s="2" t="s">
        <v>19</v>
      </c>
      <c r="I142" s="2">
        <v>1854</v>
      </c>
      <c r="J142" s="2">
        <v>17</v>
      </c>
      <c r="K142" s="2"/>
      <c r="L142" s="2">
        <v>1.85</v>
      </c>
      <c r="M142" s="2">
        <v>520</v>
      </c>
      <c r="N142" s="2">
        <f>L142/M142*1000</f>
        <v>3.5576923076923079</v>
      </c>
      <c r="O142" s="2">
        <v>0.82</v>
      </c>
      <c r="P142" s="2">
        <v>5.51</v>
      </c>
      <c r="Q142" s="2">
        <v>0.34383575758057999</v>
      </c>
      <c r="R142" s="2"/>
      <c r="S142" s="2"/>
      <c r="T142" s="2"/>
      <c r="U142" s="2"/>
      <c r="V142" s="2">
        <v>3.2681097298084785</v>
      </c>
      <c r="W142" s="2">
        <v>1.2304489213782739</v>
      </c>
      <c r="X142" s="2"/>
      <c r="Y142" s="2">
        <v>0.26717172840301384</v>
      </c>
      <c r="Z142" s="2">
        <v>2.716003343634799</v>
      </c>
      <c r="AA142" s="2">
        <v>0.55116838476821473</v>
      </c>
      <c r="AB142" s="2">
        <v>-8.6186147616283335E-2</v>
      </c>
      <c r="AC142" s="2">
        <v>0.74115159885178505</v>
      </c>
      <c r="AD142" s="2">
        <v>-0.46364896036447051</v>
      </c>
      <c r="AE142" s="2"/>
      <c r="AF142" s="2"/>
      <c r="AG142" s="2"/>
    </row>
    <row r="143" spans="1:33" ht="15" x14ac:dyDescent="0.2">
      <c r="A143" s="2">
        <v>142</v>
      </c>
      <c r="B143" s="2" t="s">
        <v>166</v>
      </c>
      <c r="C143" s="1" t="s">
        <v>299</v>
      </c>
      <c r="D143" s="2">
        <v>37.754443999999999</v>
      </c>
      <c r="E143" s="2">
        <v>107.271944</v>
      </c>
      <c r="F143" s="2" t="s">
        <v>34</v>
      </c>
      <c r="G143" s="2" t="s">
        <v>35</v>
      </c>
      <c r="H143" s="2" t="s">
        <v>19</v>
      </c>
      <c r="I143" s="2">
        <v>300</v>
      </c>
      <c r="J143" s="2">
        <v>7.7</v>
      </c>
      <c r="K143" s="2"/>
      <c r="L143" s="2">
        <v>0.28999999999999998</v>
      </c>
      <c r="M143" s="2">
        <v>240</v>
      </c>
      <c r="N143" s="2">
        <f>L143/M143*1000</f>
        <v>1.2083333333333333</v>
      </c>
      <c r="O143" s="2">
        <v>0.92</v>
      </c>
      <c r="P143" s="2">
        <v>5.0999999999999996</v>
      </c>
      <c r="Q143" s="2">
        <v>0.44</v>
      </c>
      <c r="R143" s="2"/>
      <c r="S143" s="2"/>
      <c r="T143" s="2"/>
      <c r="U143" s="2"/>
      <c r="V143" s="2">
        <v>2.4771212547196626</v>
      </c>
      <c r="W143" s="2">
        <v>0.88649072517248184</v>
      </c>
      <c r="X143" s="2"/>
      <c r="Y143" s="2">
        <v>-0.53760200210104392</v>
      </c>
      <c r="Z143" s="2">
        <v>2.3802112417116059</v>
      </c>
      <c r="AA143" s="2">
        <v>8.2186756187350038E-2</v>
      </c>
      <c r="AB143" s="2">
        <v>-3.6212172654444715E-2</v>
      </c>
      <c r="AC143" s="2">
        <v>0.70757017609793638</v>
      </c>
      <c r="AD143" s="2">
        <v>-0.35654732351381258</v>
      </c>
      <c r="AE143" s="2"/>
      <c r="AF143" s="2"/>
      <c r="AG143" s="2"/>
    </row>
    <row r="144" spans="1:33" ht="15" x14ac:dyDescent="0.2">
      <c r="A144" s="2">
        <v>143</v>
      </c>
      <c r="B144" s="2" t="s">
        <v>167</v>
      </c>
      <c r="C144" s="1" t="s">
        <v>226</v>
      </c>
      <c r="D144" s="2">
        <v>-22.15</v>
      </c>
      <c r="E144" s="2">
        <v>166.683333</v>
      </c>
      <c r="F144" s="2" t="s">
        <v>34</v>
      </c>
      <c r="G144" s="2" t="s">
        <v>46</v>
      </c>
      <c r="H144" s="2" t="s">
        <v>41</v>
      </c>
      <c r="I144" s="2">
        <v>3000</v>
      </c>
      <c r="J144" s="2">
        <v>23</v>
      </c>
      <c r="K144" s="2"/>
      <c r="L144" s="2"/>
      <c r="M144" s="2"/>
      <c r="N144" s="2"/>
      <c r="O144" s="2">
        <v>0.28999999999999998</v>
      </c>
      <c r="P144" s="2">
        <v>34.799999999999997</v>
      </c>
      <c r="Q144" s="2">
        <f>4/(3.1415926*O144*O144*P144)</f>
        <v>0.43504570586954788</v>
      </c>
      <c r="R144" s="2"/>
      <c r="S144" s="2"/>
      <c r="T144" s="2"/>
      <c r="U144" s="2"/>
      <c r="V144" s="2">
        <v>3.4771212547196626</v>
      </c>
      <c r="W144" s="2">
        <v>1.3617278360175928</v>
      </c>
      <c r="X144" s="2"/>
      <c r="Y144" s="2"/>
      <c r="Z144" s="2"/>
      <c r="AA144" s="2"/>
      <c r="AB144" s="2">
        <v>-0.53760200210104392</v>
      </c>
      <c r="AC144" s="2">
        <v>1.541579243946581</v>
      </c>
      <c r="AD144" s="2">
        <v>-0.36146511370239925</v>
      </c>
      <c r="AE144" s="2"/>
      <c r="AF144" s="2"/>
      <c r="AG144" s="2"/>
    </row>
    <row r="145" spans="1:33" ht="15" x14ac:dyDescent="0.2">
      <c r="A145" s="2">
        <v>144</v>
      </c>
      <c r="B145" s="2" t="s">
        <v>69</v>
      </c>
      <c r="C145" s="1" t="s">
        <v>226</v>
      </c>
      <c r="D145" s="2">
        <v>-22.15</v>
      </c>
      <c r="E145" s="2">
        <v>166.683333</v>
      </c>
      <c r="F145" s="2" t="s">
        <v>37</v>
      </c>
      <c r="G145" s="2" t="s">
        <v>39</v>
      </c>
      <c r="H145" s="2" t="s">
        <v>41</v>
      </c>
      <c r="I145" s="2">
        <v>3000</v>
      </c>
      <c r="J145" s="2">
        <v>23</v>
      </c>
      <c r="K145" s="2"/>
      <c r="L145" s="2"/>
      <c r="M145" s="2"/>
      <c r="N145" s="2"/>
      <c r="O145" s="2">
        <v>0.46</v>
      </c>
      <c r="P145" s="2">
        <v>10.199999999999999</v>
      </c>
      <c r="Q145" s="2">
        <f>4/(3.1415926*O145*O145*P145)</f>
        <v>0.58992159015080614</v>
      </c>
      <c r="R145" s="2"/>
      <c r="S145" s="2"/>
      <c r="T145" s="2"/>
      <c r="U145" s="2"/>
      <c r="V145" s="2">
        <v>3.4771212547196626</v>
      </c>
      <c r="W145" s="2">
        <v>1.3617278360175928</v>
      </c>
      <c r="X145" s="2"/>
      <c r="Y145" s="2"/>
      <c r="Z145" s="2"/>
      <c r="AA145" s="2"/>
      <c r="AB145" s="2">
        <v>-0.33724216831842591</v>
      </c>
      <c r="AC145" s="2">
        <v>1.0086001717619175</v>
      </c>
      <c r="AD145" s="2">
        <v>-0.22920570908297203</v>
      </c>
      <c r="AE145" s="2"/>
      <c r="AF145" s="2"/>
      <c r="AG145" s="2"/>
    </row>
    <row r="146" spans="1:33" ht="15" x14ac:dyDescent="0.2">
      <c r="A146" s="2">
        <v>145</v>
      </c>
      <c r="B146" s="2" t="s">
        <v>69</v>
      </c>
      <c r="C146" s="1" t="s">
        <v>226</v>
      </c>
      <c r="D146" s="2">
        <v>-22.15</v>
      </c>
      <c r="E146" s="2">
        <v>166.683333</v>
      </c>
      <c r="F146" s="2" t="s">
        <v>17</v>
      </c>
      <c r="G146" s="2" t="s">
        <v>18</v>
      </c>
      <c r="H146" s="2" t="s">
        <v>41</v>
      </c>
      <c r="I146" s="2">
        <v>3000</v>
      </c>
      <c r="J146" s="2">
        <v>23</v>
      </c>
      <c r="K146" s="2"/>
      <c r="L146" s="2"/>
      <c r="M146" s="2"/>
      <c r="N146" s="2"/>
      <c r="O146" s="2">
        <v>0.62</v>
      </c>
      <c r="P146" s="2">
        <v>6.7</v>
      </c>
      <c r="Q146" s="2">
        <f>4/(3.1415926*O146*O146*P146)</f>
        <v>0.49436981318212059</v>
      </c>
      <c r="R146" s="2"/>
      <c r="S146" s="2"/>
      <c r="T146" s="2"/>
      <c r="U146" s="2"/>
      <c r="V146" s="2">
        <v>3.4771212547196626</v>
      </c>
      <c r="W146" s="2">
        <v>1.3617278360175928</v>
      </c>
      <c r="X146" s="2"/>
      <c r="Y146" s="2"/>
      <c r="Z146" s="2"/>
      <c r="AA146" s="2"/>
      <c r="AB146" s="2">
        <v>-0.20760831050174613</v>
      </c>
      <c r="AC146" s="2">
        <v>0.82607480270082645</v>
      </c>
      <c r="AD146" s="2">
        <v>-0.30594805565524047</v>
      </c>
      <c r="AE146" s="2"/>
      <c r="AF146" s="2"/>
      <c r="AG146" s="2"/>
    </row>
    <row r="147" spans="1:33" ht="15" x14ac:dyDescent="0.2">
      <c r="A147" s="2">
        <v>146</v>
      </c>
      <c r="B147" s="2" t="s">
        <v>69</v>
      </c>
      <c r="C147" s="1" t="s">
        <v>226</v>
      </c>
      <c r="D147" s="2">
        <v>-22.15</v>
      </c>
      <c r="E147" s="2">
        <v>166.683333</v>
      </c>
      <c r="F147" s="2" t="s">
        <v>17</v>
      </c>
      <c r="G147" s="2" t="s">
        <v>18</v>
      </c>
      <c r="H147" s="2" t="s">
        <v>41</v>
      </c>
      <c r="I147" s="2">
        <v>3000</v>
      </c>
      <c r="J147" s="2">
        <v>23</v>
      </c>
      <c r="K147" s="2"/>
      <c r="L147" s="2"/>
      <c r="M147" s="2"/>
      <c r="N147" s="2"/>
      <c r="O147" s="2">
        <v>0.64</v>
      </c>
      <c r="P147" s="2">
        <v>5.6</v>
      </c>
      <c r="Q147" s="2">
        <f>4/(3.1415926*O147*O147*P147)</f>
        <v>0.55508839915871233</v>
      </c>
      <c r="R147" s="2"/>
      <c r="S147" s="2"/>
      <c r="T147" s="2"/>
      <c r="U147" s="2"/>
      <c r="V147" s="2">
        <v>3.4771212547196626</v>
      </c>
      <c r="W147" s="2">
        <v>1.3617278360175928</v>
      </c>
      <c r="X147" s="2"/>
      <c r="Y147" s="2"/>
      <c r="Z147" s="2"/>
      <c r="AA147" s="2"/>
      <c r="AB147" s="2">
        <v>-0.19382002601611281</v>
      </c>
      <c r="AC147" s="2">
        <v>0.74818802700620035</v>
      </c>
      <c r="AD147" s="2">
        <v>-0.25563784893188102</v>
      </c>
      <c r="AE147" s="2"/>
      <c r="AF147" s="2"/>
      <c r="AG147" s="2"/>
    </row>
    <row r="148" spans="1:33" ht="15" x14ac:dyDescent="0.2">
      <c r="A148" s="2">
        <v>147</v>
      </c>
      <c r="B148" s="2" t="s">
        <v>69</v>
      </c>
      <c r="C148" s="1" t="s">
        <v>226</v>
      </c>
      <c r="D148" s="2">
        <v>-22.15</v>
      </c>
      <c r="E148" s="2">
        <v>166.683333</v>
      </c>
      <c r="F148" s="2" t="s">
        <v>17</v>
      </c>
      <c r="G148" s="2" t="s">
        <v>18</v>
      </c>
      <c r="H148" s="2" t="s">
        <v>41</v>
      </c>
      <c r="I148" s="2">
        <v>3000</v>
      </c>
      <c r="J148" s="2">
        <v>23</v>
      </c>
      <c r="K148" s="2"/>
      <c r="L148" s="2"/>
      <c r="M148" s="2"/>
      <c r="N148" s="2"/>
      <c r="O148" s="2">
        <v>0.67</v>
      </c>
      <c r="P148" s="2">
        <v>4.5</v>
      </c>
      <c r="Q148" s="2">
        <f>4/(3.1415926*O148*O148*P148)</f>
        <v>0.63030101554629248</v>
      </c>
      <c r="R148" s="2"/>
      <c r="S148" s="2"/>
      <c r="T148" s="2"/>
      <c r="U148" s="2"/>
      <c r="V148" s="2">
        <v>3.4771212547196626</v>
      </c>
      <c r="W148" s="2">
        <v>1.3617278360175928</v>
      </c>
      <c r="X148" s="2"/>
      <c r="Y148" s="2"/>
      <c r="Z148" s="2"/>
      <c r="AA148" s="2"/>
      <c r="AB148" s="2">
        <v>-0.17392519729917355</v>
      </c>
      <c r="AC148" s="2">
        <v>0.65321251377534373</v>
      </c>
      <c r="AD148" s="2">
        <v>-0.20045199313490278</v>
      </c>
      <c r="AE148" s="2"/>
      <c r="AF148" s="2"/>
      <c r="AG148" s="2"/>
    </row>
    <row r="149" spans="1:33" ht="15" x14ac:dyDescent="0.2">
      <c r="A149" s="2">
        <v>148</v>
      </c>
      <c r="B149" s="2" t="s">
        <v>168</v>
      </c>
      <c r="C149" s="1" t="s">
        <v>252</v>
      </c>
      <c r="D149" s="2">
        <v>38.516666999999998</v>
      </c>
      <c r="E149" s="2">
        <v>100.25</v>
      </c>
      <c r="F149" s="2" t="s">
        <v>37</v>
      </c>
      <c r="G149" s="2" t="s">
        <v>39</v>
      </c>
      <c r="H149" s="2" t="s">
        <v>19</v>
      </c>
      <c r="I149" s="2">
        <v>434</v>
      </c>
      <c r="J149" s="2">
        <v>1</v>
      </c>
      <c r="K149" s="2"/>
      <c r="L149" s="2"/>
      <c r="M149" s="2"/>
      <c r="N149" s="2"/>
      <c r="O149" s="2"/>
      <c r="P149" s="2"/>
      <c r="Q149" s="2"/>
      <c r="R149" s="2">
        <v>8.61</v>
      </c>
      <c r="S149" s="2">
        <v>1100</v>
      </c>
      <c r="T149" s="2">
        <f t="shared" si="6"/>
        <v>7.8272727272727263</v>
      </c>
      <c r="U149" s="2"/>
      <c r="V149" s="2">
        <v>2.6374897295125108</v>
      </c>
      <c r="W149" s="2">
        <v>0</v>
      </c>
      <c r="X149" s="2"/>
      <c r="Y149" s="2"/>
      <c r="Z149" s="2"/>
      <c r="AA149" s="2"/>
      <c r="AB149" s="2"/>
      <c r="AC149" s="2"/>
      <c r="AD149" s="2"/>
      <c r="AE149" s="2">
        <v>0.93500315145365476</v>
      </c>
      <c r="AF149" s="2">
        <v>3.0413926851582249</v>
      </c>
      <c r="AG149" s="2">
        <v>0.89361046629542962</v>
      </c>
    </row>
    <row r="150" spans="1:33" ht="15" x14ac:dyDescent="0.2">
      <c r="A150" s="2">
        <v>149</v>
      </c>
      <c r="B150" s="2" t="s">
        <v>169</v>
      </c>
      <c r="C150" s="2" t="s">
        <v>218</v>
      </c>
      <c r="D150" s="2">
        <v>37.6</v>
      </c>
      <c r="E150" s="2">
        <v>101.316667</v>
      </c>
      <c r="F150" s="2" t="s">
        <v>34</v>
      </c>
      <c r="G150" s="2" t="s">
        <v>35</v>
      </c>
      <c r="H150" s="2" t="s">
        <v>19</v>
      </c>
      <c r="I150" s="2">
        <v>485</v>
      </c>
      <c r="J150" s="2">
        <v>-1.1000000000000001</v>
      </c>
      <c r="K150" s="2">
        <v>7.8</v>
      </c>
      <c r="L150" s="2"/>
      <c r="M150" s="2"/>
      <c r="N150" s="2"/>
      <c r="O150" s="2"/>
      <c r="P150" s="2">
        <v>35</v>
      </c>
      <c r="Q150" s="2"/>
      <c r="R150" s="2">
        <v>6.6</v>
      </c>
      <c r="S150" s="2"/>
      <c r="T150" s="2"/>
      <c r="U150" s="2"/>
      <c r="V150" s="2">
        <v>2.6857417386022635</v>
      </c>
      <c r="W150" s="2"/>
      <c r="X150" s="2">
        <v>0.89209460269048035</v>
      </c>
      <c r="Y150" s="2"/>
      <c r="Z150" s="2"/>
      <c r="AA150" s="2"/>
      <c r="AB150" s="2"/>
      <c r="AC150" s="2">
        <v>1.5440680443502757</v>
      </c>
      <c r="AD150" s="2"/>
      <c r="AE150" s="2">
        <v>0.81954393554186866</v>
      </c>
      <c r="AF150" s="2"/>
      <c r="AG150" s="2"/>
    </row>
    <row r="151" spans="1:33" ht="15" x14ac:dyDescent="0.2">
      <c r="A151" s="2">
        <v>150</v>
      </c>
      <c r="B151" s="2" t="s">
        <v>70</v>
      </c>
      <c r="C151" s="1" t="s">
        <v>302</v>
      </c>
      <c r="D151" s="2">
        <v>43.47</v>
      </c>
      <c r="E151" s="2">
        <v>87.18</v>
      </c>
      <c r="F151" s="2" t="s">
        <v>17</v>
      </c>
      <c r="G151" s="2" t="s">
        <v>21</v>
      </c>
      <c r="H151" s="2" t="s">
        <v>19</v>
      </c>
      <c r="I151" s="2">
        <v>500</v>
      </c>
      <c r="J151" s="2">
        <v>2</v>
      </c>
      <c r="K151" s="2"/>
      <c r="L151" s="2"/>
      <c r="M151" s="2"/>
      <c r="N151" s="2"/>
      <c r="O151" s="2">
        <f>SQRT(4/(3.1415926*P151*Q151))</f>
        <v>1.418475463228877</v>
      </c>
      <c r="P151" s="2">
        <v>0.56000000000000005</v>
      </c>
      <c r="Q151" s="2">
        <v>1.1299999999999999</v>
      </c>
      <c r="R151" s="2">
        <v>3.1</v>
      </c>
      <c r="S151" s="2">
        <v>690</v>
      </c>
      <c r="T151" s="2">
        <f t="shared" si="6"/>
        <v>4.4927536231884062</v>
      </c>
      <c r="U151" s="2"/>
      <c r="V151" s="2">
        <v>2.6989700043360187</v>
      </c>
      <c r="W151" s="2">
        <v>0.3010299956639812</v>
      </c>
      <c r="X151" s="2"/>
      <c r="Y151" s="2"/>
      <c r="Z151" s="2"/>
      <c r="AA151" s="2"/>
      <c r="AB151" s="2">
        <v>0.15182182777623682</v>
      </c>
      <c r="AC151" s="2">
        <v>-0.25181197299379954</v>
      </c>
      <c r="AD151" s="2">
        <v>5.3078443483419682E-2</v>
      </c>
      <c r="AE151" s="2">
        <v>0.49136169383427269</v>
      </c>
      <c r="AF151" s="2">
        <v>2.8388490907372552</v>
      </c>
      <c r="AG151" s="2">
        <v>0.65251260309701742</v>
      </c>
    </row>
    <row r="152" spans="1:33" ht="15" x14ac:dyDescent="0.2">
      <c r="A152" s="2">
        <v>151</v>
      </c>
      <c r="B152" s="2" t="s">
        <v>170</v>
      </c>
      <c r="C152" s="3" t="s">
        <v>213</v>
      </c>
      <c r="D152" s="2">
        <v>55.883333</v>
      </c>
      <c r="E152" s="2">
        <v>11.966666999999999</v>
      </c>
      <c r="F152" s="2" t="s">
        <v>34</v>
      </c>
      <c r="G152" s="2" t="s">
        <v>57</v>
      </c>
      <c r="H152" s="2" t="s">
        <v>19</v>
      </c>
      <c r="I152" s="2">
        <v>613</v>
      </c>
      <c r="J152" s="2">
        <v>8</v>
      </c>
      <c r="K152" s="2"/>
      <c r="L152" s="2"/>
      <c r="M152" s="2"/>
      <c r="N152" s="2"/>
      <c r="O152" s="2">
        <v>0.37</v>
      </c>
      <c r="P152" s="2"/>
      <c r="Q152" s="2"/>
      <c r="R152" s="2"/>
      <c r="S152" s="2"/>
      <c r="T152" s="2"/>
      <c r="U152" s="2"/>
      <c r="V152" s="2">
        <v>2.7874604745184151</v>
      </c>
      <c r="W152" s="2">
        <v>0.90308998699194354</v>
      </c>
      <c r="X152" s="2"/>
      <c r="Y152" s="2"/>
      <c r="Z152" s="2"/>
      <c r="AA152" s="2"/>
      <c r="AB152" s="2">
        <v>-0.43179827593300502</v>
      </c>
      <c r="AC152" s="2"/>
      <c r="AD152" s="2"/>
      <c r="AE152" s="2"/>
      <c r="AF152" s="2"/>
      <c r="AG152" s="2"/>
    </row>
    <row r="153" spans="1:33" ht="15" x14ac:dyDescent="0.2">
      <c r="A153" s="2">
        <v>152</v>
      </c>
      <c r="B153" s="2" t="s">
        <v>171</v>
      </c>
      <c r="C153" s="1" t="s">
        <v>220</v>
      </c>
      <c r="D153" s="2">
        <v>41.183332999999998</v>
      </c>
      <c r="E153" s="2">
        <v>-104.9</v>
      </c>
      <c r="F153" s="2" t="s">
        <v>34</v>
      </c>
      <c r="G153" s="2" t="s">
        <v>35</v>
      </c>
      <c r="H153" s="2" t="s">
        <v>19</v>
      </c>
      <c r="I153" s="2">
        <v>384</v>
      </c>
      <c r="J153" s="2"/>
      <c r="K153" s="2">
        <v>7</v>
      </c>
      <c r="L153" s="2"/>
      <c r="M153" s="2"/>
      <c r="N153" s="2"/>
      <c r="O153" s="2">
        <v>0.255</v>
      </c>
      <c r="P153" s="2">
        <v>51.3</v>
      </c>
      <c r="Q153" s="2">
        <v>0.318</v>
      </c>
      <c r="R153" s="2"/>
      <c r="S153" s="2"/>
      <c r="T153" s="2"/>
      <c r="U153" s="2"/>
      <c r="V153" s="2">
        <v>2.5843312243675309</v>
      </c>
      <c r="W153" s="2"/>
      <c r="X153" s="2">
        <v>0.84509804001425681</v>
      </c>
      <c r="Y153" s="2"/>
      <c r="Z153" s="2"/>
      <c r="AA153" s="2"/>
      <c r="AB153" s="2">
        <v>-0.59345981956604488</v>
      </c>
      <c r="AC153" s="2">
        <v>1.7101173651118162</v>
      </c>
      <c r="AD153" s="2">
        <v>-0.49757288001556732</v>
      </c>
      <c r="AE153" s="2"/>
      <c r="AF153" s="2"/>
      <c r="AG153" s="2"/>
    </row>
    <row r="154" spans="1:33" ht="15" x14ac:dyDescent="0.2">
      <c r="A154" s="2">
        <v>153</v>
      </c>
      <c r="B154" s="2" t="s">
        <v>215</v>
      </c>
      <c r="C154" s="1" t="s">
        <v>216</v>
      </c>
      <c r="D154" s="2">
        <v>68.349999999999994</v>
      </c>
      <c r="E154" s="2">
        <v>18.5</v>
      </c>
      <c r="F154" s="2" t="s">
        <v>34</v>
      </c>
      <c r="G154" s="2" t="s">
        <v>57</v>
      </c>
      <c r="H154" s="2" t="s">
        <v>205</v>
      </c>
      <c r="I154" s="2"/>
      <c r="J154" s="2"/>
      <c r="K154" s="2">
        <v>3.7</v>
      </c>
      <c r="L154" s="2"/>
      <c r="M154" s="2"/>
      <c r="N154" s="2"/>
      <c r="O154" s="2"/>
      <c r="P154" s="2">
        <v>80</v>
      </c>
      <c r="Q154" s="2"/>
      <c r="R154" s="2"/>
      <c r="S154" s="2"/>
      <c r="T154" s="2"/>
      <c r="U154" s="2"/>
      <c r="V154" s="2"/>
      <c r="W154" s="2"/>
      <c r="X154" s="2">
        <v>0.56820172406699498</v>
      </c>
      <c r="Y154" s="2"/>
      <c r="Z154" s="2"/>
      <c r="AA154" s="2"/>
      <c r="AB154" s="2"/>
      <c r="AC154" s="2">
        <v>1.9030899869919435</v>
      </c>
      <c r="AD154" s="2"/>
      <c r="AE154" s="2"/>
      <c r="AF154" s="2"/>
      <c r="AG154" s="2"/>
    </row>
    <row r="155" spans="1:33" ht="15" x14ac:dyDescent="0.2">
      <c r="A155" s="2">
        <v>154</v>
      </c>
      <c r="B155" s="2" t="s">
        <v>215</v>
      </c>
      <c r="C155" s="1" t="s">
        <v>216</v>
      </c>
      <c r="D155" s="2">
        <v>68.349999999999994</v>
      </c>
      <c r="E155" s="2">
        <v>18.5</v>
      </c>
      <c r="F155" s="2" t="s">
        <v>34</v>
      </c>
      <c r="G155" s="2" t="s">
        <v>57</v>
      </c>
      <c r="H155" s="2" t="s">
        <v>25</v>
      </c>
      <c r="I155" s="2"/>
      <c r="J155" s="2"/>
      <c r="K155" s="2">
        <v>4.7</v>
      </c>
      <c r="L155" s="2"/>
      <c r="M155" s="2"/>
      <c r="N155" s="2"/>
      <c r="O155" s="2"/>
      <c r="P155" s="2">
        <v>123.9</v>
      </c>
      <c r="Q155" s="2"/>
      <c r="R155" s="2"/>
      <c r="S155" s="2"/>
      <c r="T155" s="2"/>
      <c r="U155" s="2"/>
      <c r="V155" s="2"/>
      <c r="W155" s="2"/>
      <c r="X155" s="2">
        <v>0.67209785793571752</v>
      </c>
      <c r="Y155" s="2"/>
      <c r="Z155" s="2"/>
      <c r="AA155" s="2"/>
      <c r="AB155" s="2"/>
      <c r="AC155" s="2">
        <v>2.0930713063760633</v>
      </c>
      <c r="AD155" s="2"/>
      <c r="AE155" s="2"/>
      <c r="AF155" s="2"/>
      <c r="AG155" s="2"/>
    </row>
    <row r="156" spans="1:33" ht="15" x14ac:dyDescent="0.2">
      <c r="A156" s="2">
        <v>155</v>
      </c>
      <c r="B156" s="2" t="s">
        <v>71</v>
      </c>
      <c r="C156" s="1" t="s">
        <v>279</v>
      </c>
      <c r="D156" s="2">
        <v>41.560875440408097</v>
      </c>
      <c r="E156" s="2">
        <v>-85.164236171840898</v>
      </c>
      <c r="F156" s="2" t="s">
        <v>17</v>
      </c>
      <c r="G156" s="2" t="s">
        <v>21</v>
      </c>
      <c r="H156" s="2" t="s">
        <v>207</v>
      </c>
      <c r="I156" s="2"/>
      <c r="J156" s="2"/>
      <c r="K156" s="2"/>
      <c r="L156" s="2"/>
      <c r="M156" s="2"/>
      <c r="N156" s="2"/>
      <c r="O156" s="2">
        <v>0.63</v>
      </c>
      <c r="P156" s="2">
        <v>23.39</v>
      </c>
      <c r="Q156" s="2">
        <v>0.2</v>
      </c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>
        <v>-0.20065945054641829</v>
      </c>
      <c r="AC156" s="2">
        <v>1.369030221809153</v>
      </c>
      <c r="AD156" s="2">
        <v>-0.69897000433601875</v>
      </c>
      <c r="AE156" s="2"/>
      <c r="AF156" s="2"/>
      <c r="AG156" s="2"/>
    </row>
    <row r="157" spans="1:33" ht="15" x14ac:dyDescent="0.2">
      <c r="A157" s="2">
        <v>156</v>
      </c>
      <c r="B157" s="2" t="s">
        <v>172</v>
      </c>
      <c r="C157" s="1" t="s">
        <v>271</v>
      </c>
      <c r="D157" s="2">
        <v>-1.9098889999999999</v>
      </c>
      <c r="E157" s="2">
        <v>103.266111</v>
      </c>
      <c r="F157" s="2" t="s">
        <v>17</v>
      </c>
      <c r="G157" s="2" t="s">
        <v>18</v>
      </c>
      <c r="H157" s="2" t="s">
        <v>19</v>
      </c>
      <c r="I157" s="2">
        <v>2000</v>
      </c>
      <c r="J157" s="2">
        <v>26.9</v>
      </c>
      <c r="K157" s="2">
        <v>4.5</v>
      </c>
      <c r="L157" s="2">
        <v>1.76</v>
      </c>
      <c r="M157" s="2">
        <v>345</v>
      </c>
      <c r="N157" s="2">
        <f>L157/M157*1000</f>
        <v>5.1014492753623193</v>
      </c>
      <c r="O157" s="2"/>
      <c r="P157" s="2"/>
      <c r="Q157" s="2"/>
      <c r="R157" s="2">
        <v>12.9</v>
      </c>
      <c r="S157" s="2">
        <v>420</v>
      </c>
      <c r="T157" s="2">
        <f t="shared" si="6"/>
        <v>30.714285714285715</v>
      </c>
      <c r="U157" s="2"/>
      <c r="V157" s="2">
        <v>3.3010299956639813</v>
      </c>
      <c r="W157" s="2">
        <v>1.4297522800024081</v>
      </c>
      <c r="X157" s="2">
        <v>0.65321251377534373</v>
      </c>
      <c r="Y157" s="2">
        <v>0.24551266781414982</v>
      </c>
      <c r="Z157" s="2">
        <v>2.537819095073274</v>
      </c>
      <c r="AA157" s="2">
        <v>0.70769357274087574</v>
      </c>
      <c r="AB157" s="2"/>
      <c r="AC157" s="2"/>
      <c r="AD157" s="2"/>
      <c r="AE157" s="2">
        <v>1.110589710299249</v>
      </c>
      <c r="AF157" s="2">
        <v>2.6232492903979003</v>
      </c>
      <c r="AG157" s="2">
        <v>1.4873404199013485</v>
      </c>
    </row>
    <row r="158" spans="1:33" ht="15" x14ac:dyDescent="0.2">
      <c r="A158" s="2">
        <v>157</v>
      </c>
      <c r="B158" s="2" t="s">
        <v>72</v>
      </c>
      <c r="C158" s="1" t="s">
        <v>245</v>
      </c>
      <c r="D158" s="2">
        <v>32.83</v>
      </c>
      <c r="E158" s="2">
        <v>102.59</v>
      </c>
      <c r="F158" s="2" t="s">
        <v>34</v>
      </c>
      <c r="G158" s="2" t="s">
        <v>35</v>
      </c>
      <c r="H158" s="2" t="s">
        <v>19</v>
      </c>
      <c r="I158" s="2">
        <v>680</v>
      </c>
      <c r="J158" s="2"/>
      <c r="K158" s="2">
        <v>5.86</v>
      </c>
      <c r="L158" s="2"/>
      <c r="M158" s="2"/>
      <c r="N158" s="2"/>
      <c r="O158" s="2">
        <v>0.249</v>
      </c>
      <c r="P158" s="2">
        <v>39.1</v>
      </c>
      <c r="Q158" s="2">
        <v>0.3</v>
      </c>
      <c r="R158" s="2">
        <v>3.1</v>
      </c>
      <c r="S158" s="2"/>
      <c r="T158" s="2"/>
      <c r="U158" s="2"/>
      <c r="V158" s="2">
        <v>2.8325089127062362</v>
      </c>
      <c r="W158" s="2"/>
      <c r="X158" s="2">
        <v>0.7678976160180907</v>
      </c>
      <c r="Y158" s="2"/>
      <c r="Z158" s="2"/>
      <c r="AA158" s="2"/>
      <c r="AB158" s="2">
        <v>-0.60380065290426366</v>
      </c>
      <c r="AC158" s="2">
        <v>1.5921767573958667</v>
      </c>
      <c r="AD158" s="2">
        <v>-0.52287874528033762</v>
      </c>
      <c r="AE158" s="2">
        <v>0.49136169383427269</v>
      </c>
      <c r="AF158" s="2"/>
      <c r="AG158" s="2"/>
    </row>
    <row r="159" spans="1:33" ht="15" x14ac:dyDescent="0.2">
      <c r="A159" s="2">
        <v>158</v>
      </c>
      <c r="B159" s="2" t="s">
        <v>173</v>
      </c>
      <c r="C159" s="1" t="s">
        <v>294</v>
      </c>
      <c r="D159" s="2">
        <v>51.516666999999998</v>
      </c>
      <c r="E159" s="2">
        <v>9.5666670000000007</v>
      </c>
      <c r="F159" s="2" t="s">
        <v>17</v>
      </c>
      <c r="G159" s="2" t="s">
        <v>23</v>
      </c>
      <c r="H159" s="2" t="s">
        <v>19</v>
      </c>
      <c r="I159" s="2">
        <v>1090</v>
      </c>
      <c r="J159" s="2">
        <v>6.4</v>
      </c>
      <c r="K159" s="2"/>
      <c r="L159" s="2"/>
      <c r="M159" s="2"/>
      <c r="N159" s="2"/>
      <c r="O159" s="2"/>
      <c r="P159" s="2">
        <v>0.62</v>
      </c>
      <c r="Q159" s="2"/>
      <c r="R159" s="2">
        <v>13.2</v>
      </c>
      <c r="S159" s="2">
        <v>830</v>
      </c>
      <c r="T159" s="2">
        <f t="shared" si="6"/>
        <v>15.903614457831324</v>
      </c>
      <c r="U159" s="2"/>
      <c r="V159" s="2">
        <v>3.0374264979406238</v>
      </c>
      <c r="W159" s="2">
        <v>0.80617997398388719</v>
      </c>
      <c r="X159" s="2"/>
      <c r="Y159" s="2"/>
      <c r="Z159" s="2"/>
      <c r="AA159" s="2"/>
      <c r="AB159" s="2"/>
      <c r="AC159" s="2">
        <v>-0.20760831050174613</v>
      </c>
      <c r="AD159" s="2"/>
      <c r="AE159" s="2">
        <v>1.1205739312058498</v>
      </c>
      <c r="AF159" s="2">
        <v>2.9190780923760737</v>
      </c>
      <c r="AG159" s="2">
        <v>1.2014958388297758</v>
      </c>
    </row>
    <row r="160" spans="1:33" ht="15" x14ac:dyDescent="0.2">
      <c r="A160" s="2">
        <v>159</v>
      </c>
      <c r="B160" s="2" t="s">
        <v>174</v>
      </c>
      <c r="C160" s="1" t="s">
        <v>301</v>
      </c>
      <c r="D160" s="2">
        <v>23.166667</v>
      </c>
      <c r="E160" s="2">
        <v>112.55</v>
      </c>
      <c r="F160" s="2" t="s">
        <v>17</v>
      </c>
      <c r="G160" s="2" t="s">
        <v>18</v>
      </c>
      <c r="H160" s="2" t="s">
        <v>19</v>
      </c>
      <c r="I160" s="2">
        <v>1927</v>
      </c>
      <c r="J160" s="2">
        <v>21</v>
      </c>
      <c r="K160" s="2">
        <v>3.8</v>
      </c>
      <c r="L160" s="2">
        <v>2</v>
      </c>
      <c r="M160" s="2">
        <v>500</v>
      </c>
      <c r="N160" s="2">
        <f>L160/M160*1000</f>
        <v>4</v>
      </c>
      <c r="O160" s="2"/>
      <c r="P160" s="2"/>
      <c r="Q160" s="2"/>
      <c r="R160" s="2">
        <v>15.6</v>
      </c>
      <c r="S160" s="2">
        <v>280</v>
      </c>
      <c r="T160" s="2">
        <f t="shared" si="6"/>
        <v>55.714285714285715</v>
      </c>
      <c r="U160" s="2"/>
      <c r="V160" s="2">
        <v>3.284881714655453</v>
      </c>
      <c r="W160" s="2">
        <v>1.3222192947339193</v>
      </c>
      <c r="X160" s="2">
        <v>0.57978359661681012</v>
      </c>
      <c r="Y160" s="2">
        <v>0.3010299956639812</v>
      </c>
      <c r="Z160" s="2">
        <v>2.6989700043360187</v>
      </c>
      <c r="AA160" s="2">
        <v>0.6020599913279624</v>
      </c>
      <c r="AB160" s="2"/>
      <c r="AC160" s="2"/>
      <c r="AD160" s="2"/>
      <c r="AE160" s="2">
        <v>1.1931245983544616</v>
      </c>
      <c r="AF160" s="2">
        <v>2.4471580313422194</v>
      </c>
      <c r="AG160" s="2">
        <v>1.7459665670122424</v>
      </c>
    </row>
    <row r="161" spans="1:33" ht="15" x14ac:dyDescent="0.2">
      <c r="A161" s="2">
        <v>160</v>
      </c>
      <c r="B161" s="2" t="s">
        <v>73</v>
      </c>
      <c r="C161" s="1" t="s">
        <v>301</v>
      </c>
      <c r="D161" s="2">
        <v>23.166667</v>
      </c>
      <c r="E161" s="2">
        <v>112.55</v>
      </c>
      <c r="F161" s="2" t="s">
        <v>17</v>
      </c>
      <c r="G161" s="2" t="s">
        <v>18</v>
      </c>
      <c r="H161" s="2" t="s">
        <v>19</v>
      </c>
      <c r="I161" s="2">
        <v>1927</v>
      </c>
      <c r="J161" s="2">
        <v>21</v>
      </c>
      <c r="K161" s="2">
        <v>3.92</v>
      </c>
      <c r="L161" s="2">
        <v>1.2</v>
      </c>
      <c r="M161" s="2">
        <v>400</v>
      </c>
      <c r="N161" s="2">
        <f>L161/M161*1000</f>
        <v>3</v>
      </c>
      <c r="O161" s="2"/>
      <c r="P161" s="2"/>
      <c r="Q161" s="2"/>
      <c r="R161" s="2">
        <v>13.1</v>
      </c>
      <c r="S161" s="2">
        <v>381</v>
      </c>
      <c r="T161" s="2">
        <f t="shared" si="6"/>
        <v>34.383202099737531</v>
      </c>
      <c r="U161" s="2"/>
      <c r="V161" s="2">
        <v>3.284881714655453</v>
      </c>
      <c r="W161" s="2">
        <v>1.3222192947339193</v>
      </c>
      <c r="X161" s="2">
        <v>0.59328606702045728</v>
      </c>
      <c r="Y161" s="2">
        <v>7.9181246047624818E-2</v>
      </c>
      <c r="Z161" s="2">
        <v>2.6020599913279625</v>
      </c>
      <c r="AA161" s="2">
        <v>0.47712125471966244</v>
      </c>
      <c r="AB161" s="2"/>
      <c r="AC161" s="2"/>
      <c r="AD161" s="2"/>
      <c r="AE161" s="2">
        <v>1.1172712956557642</v>
      </c>
      <c r="AF161" s="2">
        <v>2.5809249756756194</v>
      </c>
      <c r="AG161" s="2">
        <v>1.536346319980145</v>
      </c>
    </row>
    <row r="162" spans="1:33" ht="15" x14ac:dyDescent="0.2">
      <c r="A162" s="2">
        <v>161</v>
      </c>
      <c r="B162" s="2" t="s">
        <v>73</v>
      </c>
      <c r="C162" s="1" t="s">
        <v>301</v>
      </c>
      <c r="D162" s="2">
        <v>23.166667</v>
      </c>
      <c r="E162" s="2">
        <v>112.55</v>
      </c>
      <c r="F162" s="2" t="s">
        <v>17</v>
      </c>
      <c r="G162" s="2" t="s">
        <v>18</v>
      </c>
      <c r="H162" s="2" t="s">
        <v>19</v>
      </c>
      <c r="I162" s="2">
        <v>1927</v>
      </c>
      <c r="J162" s="2">
        <v>21</v>
      </c>
      <c r="K162" s="2">
        <v>3.94</v>
      </c>
      <c r="L162" s="2">
        <v>1</v>
      </c>
      <c r="M162" s="2">
        <v>400</v>
      </c>
      <c r="N162" s="2">
        <f>L162/M162*1000</f>
        <v>2.5</v>
      </c>
      <c r="O162" s="2"/>
      <c r="P162" s="2"/>
      <c r="Q162" s="2"/>
      <c r="R162" s="2">
        <v>9.98</v>
      </c>
      <c r="S162" s="2">
        <v>260</v>
      </c>
      <c r="T162" s="2">
        <f t="shared" si="6"/>
        <v>38.384615384615387</v>
      </c>
      <c r="U162" s="2"/>
      <c r="V162" s="2">
        <v>3.284881714655453</v>
      </c>
      <c r="W162" s="2">
        <v>1.3222192947339193</v>
      </c>
      <c r="X162" s="2">
        <v>0.59549622182557416</v>
      </c>
      <c r="Y162" s="2">
        <v>0</v>
      </c>
      <c r="Z162" s="2">
        <v>2.6020599913279625</v>
      </c>
      <c r="AA162" s="2">
        <v>0.3979400086720376</v>
      </c>
      <c r="AB162" s="2"/>
      <c r="AC162" s="2"/>
      <c r="AD162" s="2"/>
      <c r="AE162" s="2">
        <v>0.99913054128737111</v>
      </c>
      <c r="AF162" s="2">
        <v>2.4149733479708178</v>
      </c>
      <c r="AG162" s="2">
        <v>1.5841571933165532</v>
      </c>
    </row>
    <row r="163" spans="1:33" ht="15" x14ac:dyDescent="0.2">
      <c r="A163" s="2">
        <v>162</v>
      </c>
      <c r="B163" s="2" t="s">
        <v>175</v>
      </c>
      <c r="C163" s="1" t="s">
        <v>289</v>
      </c>
      <c r="D163" s="2">
        <v>30.083333</v>
      </c>
      <c r="E163" s="2">
        <v>102.36666700000001</v>
      </c>
      <c r="F163" s="2" t="s">
        <v>34</v>
      </c>
      <c r="G163" s="2" t="s">
        <v>35</v>
      </c>
      <c r="H163" s="2" t="s">
        <v>19</v>
      </c>
      <c r="I163" s="2">
        <v>756</v>
      </c>
      <c r="J163" s="2">
        <v>5.74</v>
      </c>
      <c r="K163" s="2">
        <v>5.68</v>
      </c>
      <c r="L163" s="2">
        <v>1.8</v>
      </c>
      <c r="M163" s="2"/>
      <c r="N163" s="2"/>
      <c r="O163" s="2">
        <v>0.22</v>
      </c>
      <c r="P163" s="2">
        <v>68.3</v>
      </c>
      <c r="Q163" s="2">
        <v>0.32</v>
      </c>
      <c r="R163" s="2"/>
      <c r="S163" s="2"/>
      <c r="T163" s="2"/>
      <c r="U163" s="2"/>
      <c r="V163" s="2">
        <v>2.8785217955012063</v>
      </c>
      <c r="W163" s="2">
        <v>0.75891189239797352</v>
      </c>
      <c r="X163" s="2">
        <v>0.75434833571101889</v>
      </c>
      <c r="Y163" s="2">
        <v>0.25527250510330607</v>
      </c>
      <c r="Z163" s="2"/>
      <c r="AA163" s="2"/>
      <c r="AB163" s="2">
        <v>-0.65757731917779372</v>
      </c>
      <c r="AC163" s="2">
        <v>1.8344207036815325</v>
      </c>
      <c r="AD163" s="2">
        <v>-0.49485002168009401</v>
      </c>
      <c r="AE163" s="2"/>
      <c r="AF163" s="2"/>
      <c r="AG163" s="2"/>
    </row>
    <row r="164" spans="1:33" ht="15" x14ac:dyDescent="0.2">
      <c r="A164" s="2">
        <v>163</v>
      </c>
      <c r="B164" s="2" t="s">
        <v>74</v>
      </c>
      <c r="C164" s="1" t="s">
        <v>289</v>
      </c>
      <c r="D164" s="2">
        <v>30.083333</v>
      </c>
      <c r="E164" s="2">
        <v>102.36666700000001</v>
      </c>
      <c r="F164" s="2" t="s">
        <v>34</v>
      </c>
      <c r="G164" s="2" t="s">
        <v>35</v>
      </c>
      <c r="H164" s="2" t="s">
        <v>19</v>
      </c>
      <c r="I164" s="2">
        <v>758</v>
      </c>
      <c r="J164" s="2">
        <v>3.82</v>
      </c>
      <c r="K164" s="2">
        <v>5.52</v>
      </c>
      <c r="L164" s="2">
        <v>4.72</v>
      </c>
      <c r="M164" s="2"/>
      <c r="N164" s="2"/>
      <c r="O164" s="2">
        <v>0.248</v>
      </c>
      <c r="P164" s="2">
        <v>48.3</v>
      </c>
      <c r="Q164" s="2">
        <v>0.36</v>
      </c>
      <c r="R164" s="2"/>
      <c r="S164" s="2"/>
      <c r="T164" s="2"/>
      <c r="U164" s="2"/>
      <c r="V164" s="2">
        <v>2.8796692056320534</v>
      </c>
      <c r="W164" s="2">
        <v>0.58206336291170868</v>
      </c>
      <c r="X164" s="2">
        <v>0.74193907772919887</v>
      </c>
      <c r="Y164" s="2">
        <v>0.67394199863408777</v>
      </c>
      <c r="Z164" s="2"/>
      <c r="AA164" s="2"/>
      <c r="AB164" s="2">
        <v>-0.60554831917378371</v>
      </c>
      <c r="AC164" s="2">
        <v>1.6839471307515121</v>
      </c>
      <c r="AD164" s="2">
        <v>-0.44369749923271273</v>
      </c>
      <c r="AE164" s="2"/>
      <c r="AF164" s="2"/>
      <c r="AG164" s="2"/>
    </row>
    <row r="165" spans="1:33" ht="15" x14ac:dyDescent="0.2">
      <c r="A165" s="2">
        <v>164</v>
      </c>
      <c r="B165" s="2" t="s">
        <v>74</v>
      </c>
      <c r="C165" s="1" t="s">
        <v>289</v>
      </c>
      <c r="D165" s="2">
        <v>30.083333</v>
      </c>
      <c r="E165" s="2">
        <v>102.36666700000001</v>
      </c>
      <c r="F165" s="2" t="s">
        <v>34</v>
      </c>
      <c r="G165" s="2" t="s">
        <v>35</v>
      </c>
      <c r="H165" s="2" t="s">
        <v>19</v>
      </c>
      <c r="I165" s="2">
        <v>757</v>
      </c>
      <c r="J165" s="2">
        <v>1.91</v>
      </c>
      <c r="K165" s="2">
        <v>5.62</v>
      </c>
      <c r="L165" s="2">
        <v>2.6</v>
      </c>
      <c r="M165" s="2"/>
      <c r="N165" s="2"/>
      <c r="O165" s="2">
        <v>0.23</v>
      </c>
      <c r="P165" s="2">
        <v>71</v>
      </c>
      <c r="Q165" s="2">
        <v>0.38</v>
      </c>
      <c r="R165" s="2"/>
      <c r="S165" s="2"/>
      <c r="T165" s="2"/>
      <c r="U165" s="2"/>
      <c r="V165" s="2">
        <v>2.8790958795000727</v>
      </c>
      <c r="W165" s="2">
        <v>0.28103336724772754</v>
      </c>
      <c r="X165" s="2">
        <v>0.74973631556906106</v>
      </c>
      <c r="Y165" s="2">
        <v>0.41497334797081797</v>
      </c>
      <c r="Z165" s="2"/>
      <c r="AA165" s="2"/>
      <c r="AB165" s="2">
        <v>-0.63827216398240705</v>
      </c>
      <c r="AC165" s="2">
        <v>1.8512583487190752</v>
      </c>
      <c r="AD165" s="2">
        <v>-0.42021640338318983</v>
      </c>
      <c r="AE165" s="2"/>
      <c r="AF165" s="2"/>
      <c r="AG165" s="2"/>
    </row>
    <row r="166" spans="1:33" ht="15" x14ac:dyDescent="0.2">
      <c r="A166" s="2">
        <v>165</v>
      </c>
      <c r="B166" s="2" t="s">
        <v>74</v>
      </c>
      <c r="C166" s="1" t="s">
        <v>289</v>
      </c>
      <c r="D166" s="2">
        <v>30.083333</v>
      </c>
      <c r="E166" s="2">
        <v>102.36666700000001</v>
      </c>
      <c r="F166" s="2" t="s">
        <v>34</v>
      </c>
      <c r="G166" s="2" t="s">
        <v>35</v>
      </c>
      <c r="H166" s="2" t="s">
        <v>19</v>
      </c>
      <c r="I166" s="2">
        <v>758</v>
      </c>
      <c r="J166" s="2">
        <v>0.79</v>
      </c>
      <c r="K166" s="2">
        <v>5.51</v>
      </c>
      <c r="L166" s="2">
        <v>5.8</v>
      </c>
      <c r="M166" s="2"/>
      <c r="N166" s="2"/>
      <c r="O166" s="2">
        <v>0.26700000000000002</v>
      </c>
      <c r="P166" s="2">
        <v>34</v>
      </c>
      <c r="Q166" s="2">
        <v>0.52</v>
      </c>
      <c r="R166" s="2"/>
      <c r="S166" s="2"/>
      <c r="T166" s="2"/>
      <c r="U166" s="2"/>
      <c r="V166" s="2">
        <v>2.8796692056320534</v>
      </c>
      <c r="W166" s="2">
        <v>-0.10237290870955855</v>
      </c>
      <c r="X166" s="2">
        <v>0.74115159885178505</v>
      </c>
      <c r="Y166" s="2">
        <v>0.76342799356293722</v>
      </c>
      <c r="Z166" s="2"/>
      <c r="AA166" s="2"/>
      <c r="AB166" s="2">
        <v>-0.57348873863542471</v>
      </c>
      <c r="AC166" s="2">
        <v>1.5314789170422551</v>
      </c>
      <c r="AD166" s="2">
        <v>-0.28399665636520083</v>
      </c>
      <c r="AE166" s="2"/>
      <c r="AF166" s="2"/>
      <c r="AG166" s="2"/>
    </row>
    <row r="167" spans="1:33" ht="15" x14ac:dyDescent="0.2">
      <c r="A167" s="2">
        <v>166</v>
      </c>
      <c r="B167" s="2" t="s">
        <v>176</v>
      </c>
      <c r="C167" s="1" t="s">
        <v>219</v>
      </c>
      <c r="D167" s="2">
        <v>-44.979722000000002</v>
      </c>
      <c r="E167" s="2">
        <v>-71.283332999999999</v>
      </c>
      <c r="F167" s="2" t="s">
        <v>34</v>
      </c>
      <c r="G167" s="2" t="s">
        <v>35</v>
      </c>
      <c r="H167" s="2" t="s">
        <v>19</v>
      </c>
      <c r="I167" s="2">
        <v>500</v>
      </c>
      <c r="J167" s="2">
        <v>7.68</v>
      </c>
      <c r="K167" s="2"/>
      <c r="L167" s="2">
        <v>2.36036</v>
      </c>
      <c r="M167" s="2"/>
      <c r="N167" s="2"/>
      <c r="O167" s="2"/>
      <c r="P167" s="2"/>
      <c r="Q167" s="2"/>
      <c r="R167" s="2">
        <v>10.24837</v>
      </c>
      <c r="S167" s="2"/>
      <c r="T167" s="2"/>
      <c r="U167" s="2"/>
      <c r="V167" s="2">
        <v>2.6989700043360187</v>
      </c>
      <c r="W167" s="2">
        <v>0.88536122003151196</v>
      </c>
      <c r="X167" s="2"/>
      <c r="Y167" s="2">
        <v>0.37297824622858189</v>
      </c>
      <c r="Z167" s="2"/>
      <c r="AA167" s="2"/>
      <c r="AB167" s="2"/>
      <c r="AC167" s="2"/>
      <c r="AD167" s="2"/>
      <c r="AE167" s="2">
        <v>1.0106547964846362</v>
      </c>
      <c r="AF167" s="2"/>
      <c r="AG167" s="2"/>
    </row>
    <row r="168" spans="1:33" ht="15" x14ac:dyDescent="0.2">
      <c r="A168" s="2">
        <v>167</v>
      </c>
      <c r="B168" s="2" t="s">
        <v>75</v>
      </c>
      <c r="C168" s="1" t="s">
        <v>219</v>
      </c>
      <c r="D168" s="2">
        <v>-44.979556000000002</v>
      </c>
      <c r="E168" s="2">
        <v>-71.283083000000005</v>
      </c>
      <c r="F168" s="2" t="s">
        <v>34</v>
      </c>
      <c r="G168" s="2" t="s">
        <v>35</v>
      </c>
      <c r="H168" s="2" t="s">
        <v>19</v>
      </c>
      <c r="I168" s="2">
        <v>500</v>
      </c>
      <c r="J168" s="2">
        <v>7.68</v>
      </c>
      <c r="K168" s="2"/>
      <c r="L168" s="2">
        <v>1.2792790000000001</v>
      </c>
      <c r="M168" s="2"/>
      <c r="N168" s="2"/>
      <c r="O168" s="2"/>
      <c r="P168" s="2"/>
      <c r="Q168" s="2"/>
      <c r="R168" s="2">
        <v>7.3725490000000002</v>
      </c>
      <c r="S168" s="2"/>
      <c r="T168" s="2"/>
      <c r="U168" s="2"/>
      <c r="V168" s="2">
        <v>2.6989700043360187</v>
      </c>
      <c r="W168" s="2">
        <v>0.88536122003151196</v>
      </c>
      <c r="X168" s="2"/>
      <c r="Y168" s="2">
        <v>0.10696527078562154</v>
      </c>
      <c r="Z168" s="2"/>
      <c r="AA168" s="2"/>
      <c r="AB168" s="2"/>
      <c r="AC168" s="2"/>
      <c r="AD168" s="2"/>
      <c r="AE168" s="2">
        <v>0.86761766767468618</v>
      </c>
      <c r="AF168" s="2"/>
      <c r="AG168" s="2"/>
    </row>
    <row r="169" spans="1:33" ht="15" x14ac:dyDescent="0.2">
      <c r="A169" s="2">
        <v>168</v>
      </c>
      <c r="B169" s="2" t="s">
        <v>75</v>
      </c>
      <c r="C169" s="1" t="s">
        <v>219</v>
      </c>
      <c r="D169" s="2">
        <v>-45.60425</v>
      </c>
      <c r="E169" s="2">
        <v>-71.436471999999995</v>
      </c>
      <c r="F169" s="2" t="s">
        <v>34</v>
      </c>
      <c r="G169" s="2" t="s">
        <v>35</v>
      </c>
      <c r="H169" s="2" t="s">
        <v>19</v>
      </c>
      <c r="I169" s="2">
        <v>385</v>
      </c>
      <c r="J169" s="2">
        <v>7.54</v>
      </c>
      <c r="K169" s="2"/>
      <c r="L169" s="2">
        <v>0.60360360000000002</v>
      </c>
      <c r="M169" s="2"/>
      <c r="N169" s="2"/>
      <c r="O169" s="2"/>
      <c r="P169" s="2"/>
      <c r="Q169" s="2"/>
      <c r="R169" s="2">
        <v>7.3725490000000002</v>
      </c>
      <c r="S169" s="2"/>
      <c r="T169" s="2"/>
      <c r="U169" s="2"/>
      <c r="V169" s="2">
        <v>2.5854607295085006</v>
      </c>
      <c r="W169" s="2">
        <v>0.87737134586977406</v>
      </c>
      <c r="X169" s="2"/>
      <c r="Y169" s="2">
        <v>-0.21924817867863386</v>
      </c>
      <c r="Z169" s="2"/>
      <c r="AA169" s="2"/>
      <c r="AB169" s="2"/>
      <c r="AC169" s="2"/>
      <c r="AD169" s="2"/>
      <c r="AE169" s="2">
        <v>0.86761766767468618</v>
      </c>
      <c r="AF169" s="2"/>
      <c r="AG169" s="2"/>
    </row>
    <row r="170" spans="1:33" ht="15" x14ac:dyDescent="0.2">
      <c r="A170" s="2">
        <v>169</v>
      </c>
      <c r="B170" s="2" t="s">
        <v>75</v>
      </c>
      <c r="C170" s="1" t="s">
        <v>219</v>
      </c>
      <c r="D170" s="2">
        <v>-42.391944000000002</v>
      </c>
      <c r="E170" s="2">
        <v>-68.944972000000007</v>
      </c>
      <c r="F170" s="2" t="s">
        <v>34</v>
      </c>
      <c r="G170" s="2" t="s">
        <v>35</v>
      </c>
      <c r="H170" s="2" t="s">
        <v>19</v>
      </c>
      <c r="I170" s="2">
        <v>150</v>
      </c>
      <c r="J170" s="2">
        <v>7.95</v>
      </c>
      <c r="K170" s="2"/>
      <c r="L170" s="2">
        <v>0.87387389999999998</v>
      </c>
      <c r="M170" s="2"/>
      <c r="N170" s="2"/>
      <c r="O170" s="2"/>
      <c r="P170" s="2"/>
      <c r="Q170" s="2"/>
      <c r="R170" s="2">
        <v>5.6993460000000002</v>
      </c>
      <c r="S170" s="2"/>
      <c r="T170" s="2"/>
      <c r="U170" s="2"/>
      <c r="V170" s="2">
        <v>2.1760912590556813</v>
      </c>
      <c r="W170" s="2">
        <v>0.90036712865647028</v>
      </c>
      <c r="X170" s="2"/>
      <c r="Y170" s="2">
        <v>-5.8551231536350959E-2</v>
      </c>
      <c r="Z170" s="2"/>
      <c r="AA170" s="2"/>
      <c r="AB170" s="2"/>
      <c r="AC170" s="2"/>
      <c r="AD170" s="2"/>
      <c r="AE170" s="2">
        <v>0.75582502323623124</v>
      </c>
      <c r="AF170" s="2"/>
      <c r="AG170" s="2"/>
    </row>
    <row r="171" spans="1:33" ht="15" x14ac:dyDescent="0.2">
      <c r="A171" s="2">
        <v>170</v>
      </c>
      <c r="B171" s="2" t="s">
        <v>75</v>
      </c>
      <c r="C171" s="1" t="s">
        <v>219</v>
      </c>
      <c r="D171" s="2">
        <v>-45.686556000000003</v>
      </c>
      <c r="E171" s="2">
        <v>-67.890721999999997</v>
      </c>
      <c r="F171" s="2" t="s">
        <v>34</v>
      </c>
      <c r="G171" s="2" t="s">
        <v>35</v>
      </c>
      <c r="H171" s="2" t="s">
        <v>19</v>
      </c>
      <c r="I171" s="2">
        <v>150</v>
      </c>
      <c r="J171" s="2">
        <v>8.58</v>
      </c>
      <c r="K171" s="2"/>
      <c r="L171" s="2">
        <v>1.171171</v>
      </c>
      <c r="M171" s="2"/>
      <c r="N171" s="2"/>
      <c r="O171" s="2"/>
      <c r="P171" s="2"/>
      <c r="Q171" s="2"/>
      <c r="R171" s="2">
        <v>5.803922</v>
      </c>
      <c r="S171" s="2"/>
      <c r="T171" s="2"/>
      <c r="U171" s="2"/>
      <c r="V171" s="2">
        <v>2.1760912590556813</v>
      </c>
      <c r="W171" s="2">
        <v>0.93348728784870549</v>
      </c>
      <c r="X171" s="2"/>
      <c r="Y171" s="2">
        <v>6.862031004636579E-2</v>
      </c>
      <c r="Z171" s="2"/>
      <c r="AA171" s="2"/>
      <c r="AB171" s="2"/>
      <c r="AC171" s="2"/>
      <c r="AD171" s="2"/>
      <c r="AE171" s="2">
        <v>0.76372156723964491</v>
      </c>
      <c r="AF171" s="2"/>
      <c r="AG171" s="2"/>
    </row>
    <row r="172" spans="1:33" ht="15" x14ac:dyDescent="0.2">
      <c r="A172" s="2">
        <v>171</v>
      </c>
      <c r="B172" s="2" t="s">
        <v>75</v>
      </c>
      <c r="C172" s="1" t="s">
        <v>219</v>
      </c>
      <c r="D172" s="2">
        <v>-45.588749999999997</v>
      </c>
      <c r="E172" s="2">
        <v>-70.337444000000005</v>
      </c>
      <c r="F172" s="2" t="s">
        <v>34</v>
      </c>
      <c r="G172" s="2" t="s">
        <v>35</v>
      </c>
      <c r="H172" s="2" t="s">
        <v>19</v>
      </c>
      <c r="I172" s="2">
        <v>150</v>
      </c>
      <c r="J172" s="2">
        <v>9.2899999999999991</v>
      </c>
      <c r="K172" s="2"/>
      <c r="L172" s="2">
        <v>0.5225225</v>
      </c>
      <c r="M172" s="2"/>
      <c r="N172" s="2"/>
      <c r="O172" s="2"/>
      <c r="P172" s="2"/>
      <c r="Q172" s="2"/>
      <c r="R172" s="2">
        <v>9.6209150000000001</v>
      </c>
      <c r="S172" s="2"/>
      <c r="T172" s="2"/>
      <c r="U172" s="2"/>
      <c r="V172" s="2">
        <v>2.1760912590556813</v>
      </c>
      <c r="W172" s="2">
        <v>0.96801571399364172</v>
      </c>
      <c r="X172" s="2"/>
      <c r="Y172" s="2">
        <v>-0.2818950039433103</v>
      </c>
      <c r="Z172" s="2"/>
      <c r="AA172" s="2"/>
      <c r="AB172" s="2"/>
      <c r="AC172" s="2"/>
      <c r="AD172" s="2"/>
      <c r="AE172" s="2">
        <v>0.98321637770869619</v>
      </c>
      <c r="AF172" s="2"/>
      <c r="AG172" s="2"/>
    </row>
    <row r="173" spans="1:33" ht="15" x14ac:dyDescent="0.2">
      <c r="A173" s="2">
        <v>172</v>
      </c>
      <c r="B173" s="2" t="s">
        <v>75</v>
      </c>
      <c r="C173" s="1" t="s">
        <v>219</v>
      </c>
      <c r="D173" s="2">
        <v>-42.391944000000002</v>
      </c>
      <c r="E173" s="2">
        <v>-67.944999999999993</v>
      </c>
      <c r="F173" s="2" t="s">
        <v>34</v>
      </c>
      <c r="G173" s="2" t="s">
        <v>35</v>
      </c>
      <c r="H173" s="2" t="s">
        <v>19</v>
      </c>
      <c r="I173" s="2">
        <v>150</v>
      </c>
      <c r="J173" s="2">
        <v>9.73</v>
      </c>
      <c r="K173" s="2"/>
      <c r="L173" s="2">
        <v>0.41441440000000002</v>
      </c>
      <c r="M173" s="2"/>
      <c r="N173" s="2"/>
      <c r="O173" s="2"/>
      <c r="P173" s="2"/>
      <c r="Q173" s="2"/>
      <c r="R173" s="2">
        <v>8.6274510000000006</v>
      </c>
      <c r="S173" s="2"/>
      <c r="T173" s="2"/>
      <c r="U173" s="2"/>
      <c r="V173" s="2">
        <v>2.1760912590556813</v>
      </c>
      <c r="W173" s="2">
        <v>0.98811284026835189</v>
      </c>
      <c r="X173" s="2"/>
      <c r="Y173" s="2">
        <v>-0.38256516221097864</v>
      </c>
      <c r="Z173" s="2"/>
      <c r="AA173" s="2"/>
      <c r="AB173" s="2"/>
      <c r="AC173" s="2"/>
      <c r="AD173" s="2"/>
      <c r="AE173" s="2">
        <v>0.93588250137528406</v>
      </c>
      <c r="AF173" s="2"/>
      <c r="AG173" s="2"/>
    </row>
    <row r="174" spans="1:33" ht="15" x14ac:dyDescent="0.2">
      <c r="A174" s="2">
        <v>173</v>
      </c>
      <c r="B174" s="2" t="s">
        <v>75</v>
      </c>
      <c r="C174" s="1" t="s">
        <v>219</v>
      </c>
      <c r="D174" s="2">
        <v>-43.217111000000003</v>
      </c>
      <c r="E174" s="2">
        <v>-65.024749999999997</v>
      </c>
      <c r="F174" s="2" t="s">
        <v>34</v>
      </c>
      <c r="G174" s="2" t="s">
        <v>35</v>
      </c>
      <c r="H174" s="2" t="s">
        <v>19</v>
      </c>
      <c r="I174" s="2">
        <v>183.3</v>
      </c>
      <c r="J174" s="2">
        <v>13.3</v>
      </c>
      <c r="K174" s="2"/>
      <c r="L174" s="2">
        <v>0.35135139999999998</v>
      </c>
      <c r="M174" s="2"/>
      <c r="N174" s="2"/>
      <c r="O174" s="2"/>
      <c r="P174" s="2"/>
      <c r="Q174" s="2"/>
      <c r="R174" s="2">
        <v>5.9607840000000003</v>
      </c>
      <c r="S174" s="2"/>
      <c r="T174" s="2"/>
      <c r="U174" s="2"/>
      <c r="V174" s="2">
        <v>2.2631624649622166</v>
      </c>
      <c r="W174" s="2">
        <v>1.1238516409670858</v>
      </c>
      <c r="X174" s="2"/>
      <c r="Y174" s="2">
        <v>-0.4542583116270803</v>
      </c>
      <c r="Z174" s="2"/>
      <c r="AA174" s="2"/>
      <c r="AB174" s="2"/>
      <c r="AC174" s="2"/>
      <c r="AD174" s="2"/>
      <c r="AE174" s="2">
        <v>0.77530338465321247</v>
      </c>
      <c r="AF174" s="2"/>
      <c r="AG174" s="2"/>
    </row>
    <row r="175" spans="1:33" ht="15" x14ac:dyDescent="0.2">
      <c r="A175" s="2">
        <v>174</v>
      </c>
      <c r="B175" s="2" t="s">
        <v>75</v>
      </c>
      <c r="C175" s="1" t="s">
        <v>219</v>
      </c>
      <c r="D175" s="2">
        <v>-45.456555999999999</v>
      </c>
      <c r="E175" s="2">
        <v>-69.821250000000006</v>
      </c>
      <c r="F175" s="2" t="s">
        <v>34</v>
      </c>
      <c r="G175" s="2" t="s">
        <v>35</v>
      </c>
      <c r="H175" s="2" t="s">
        <v>19</v>
      </c>
      <c r="I175" s="2">
        <v>125</v>
      </c>
      <c r="J175" s="2">
        <v>9.42</v>
      </c>
      <c r="K175" s="2"/>
      <c r="L175" s="2">
        <v>0.40540540000000003</v>
      </c>
      <c r="M175" s="2"/>
      <c r="N175" s="2"/>
      <c r="O175" s="2"/>
      <c r="P175" s="2"/>
      <c r="Q175" s="2"/>
      <c r="R175" s="2">
        <v>5.6993460000000002</v>
      </c>
      <c r="S175" s="2"/>
      <c r="T175" s="2"/>
      <c r="U175" s="2"/>
      <c r="V175" s="2">
        <v>2.0969100130080562</v>
      </c>
      <c r="W175" s="2">
        <v>0.97405090279287732</v>
      </c>
      <c r="X175" s="2"/>
      <c r="Y175" s="2">
        <v>-0.39211047080190686</v>
      </c>
      <c r="Z175" s="2"/>
      <c r="AA175" s="2"/>
      <c r="AB175" s="2"/>
      <c r="AC175" s="2"/>
      <c r="AD175" s="2"/>
      <c r="AE175" s="2">
        <v>0.75582502323623124</v>
      </c>
      <c r="AF175" s="2"/>
      <c r="AG175" s="2"/>
    </row>
    <row r="176" spans="1:33" ht="15" x14ac:dyDescent="0.2">
      <c r="A176" s="2">
        <v>175</v>
      </c>
      <c r="B176" s="2" t="s">
        <v>75</v>
      </c>
      <c r="C176" s="1" t="s">
        <v>219</v>
      </c>
      <c r="D176" s="2">
        <v>-43.858389000000003</v>
      </c>
      <c r="E176" s="2">
        <v>-68.224833000000004</v>
      </c>
      <c r="F176" s="2" t="s">
        <v>34</v>
      </c>
      <c r="G176" s="2" t="s">
        <v>35</v>
      </c>
      <c r="H176" s="2" t="s">
        <v>19</v>
      </c>
      <c r="I176" s="2">
        <v>131.30000000000001</v>
      </c>
      <c r="J176" s="2">
        <v>11.29</v>
      </c>
      <c r="K176" s="2"/>
      <c r="L176" s="2">
        <v>0.32432430000000001</v>
      </c>
      <c r="M176" s="2"/>
      <c r="N176" s="2"/>
      <c r="O176" s="2"/>
      <c r="P176" s="2"/>
      <c r="Q176" s="2"/>
      <c r="R176" s="2">
        <v>5.6993460000000002</v>
      </c>
      <c r="S176" s="2"/>
      <c r="T176" s="2"/>
      <c r="U176" s="2"/>
      <c r="V176" s="2">
        <v>2.1182647260894796</v>
      </c>
      <c r="W176" s="2">
        <v>1.0526939419249679</v>
      </c>
      <c r="X176" s="2"/>
      <c r="Y176" s="2">
        <v>-0.48902051059145751</v>
      </c>
      <c r="Z176" s="2"/>
      <c r="AA176" s="2"/>
      <c r="AB176" s="2"/>
      <c r="AC176" s="2"/>
      <c r="AD176" s="2"/>
      <c r="AE176" s="2">
        <v>0.75582502323623124</v>
      </c>
      <c r="AF176" s="2"/>
      <c r="AG176" s="2"/>
    </row>
    <row r="177" spans="1:33" ht="15" x14ac:dyDescent="0.2">
      <c r="A177" s="2">
        <v>176</v>
      </c>
      <c r="B177" s="2" t="s">
        <v>75</v>
      </c>
      <c r="C177" s="1" t="s">
        <v>219</v>
      </c>
      <c r="D177" s="2">
        <v>-42.559305999999999</v>
      </c>
      <c r="E177" s="2">
        <v>-66.563999999999993</v>
      </c>
      <c r="F177" s="2" t="s">
        <v>34</v>
      </c>
      <c r="G177" s="2" t="s">
        <v>35</v>
      </c>
      <c r="H177" s="2" t="s">
        <v>19</v>
      </c>
      <c r="I177" s="2">
        <v>137.5</v>
      </c>
      <c r="J177" s="2">
        <v>12.76</v>
      </c>
      <c r="K177" s="2"/>
      <c r="L177" s="2">
        <v>0.81081080000000005</v>
      </c>
      <c r="M177" s="2"/>
      <c r="N177" s="2"/>
      <c r="O177" s="2"/>
      <c r="P177" s="2"/>
      <c r="Q177" s="2"/>
      <c r="R177" s="2">
        <v>10.875819999999999</v>
      </c>
      <c r="S177" s="2"/>
      <c r="T177" s="2"/>
      <c r="U177" s="2"/>
      <c r="V177" s="2">
        <v>2.1383026981662816</v>
      </c>
      <c r="W177" s="2">
        <v>1.1058506743851435</v>
      </c>
      <c r="X177" s="2"/>
      <c r="Y177" s="2">
        <v>-9.1080475137925665E-2</v>
      </c>
      <c r="Z177" s="2"/>
      <c r="AA177" s="2"/>
      <c r="AB177" s="2"/>
      <c r="AC177" s="2"/>
      <c r="AD177" s="2"/>
      <c r="AE177" s="2">
        <v>1.0364620111944585</v>
      </c>
      <c r="AF177" s="2"/>
      <c r="AG177" s="2"/>
    </row>
    <row r="178" spans="1:33" ht="15" x14ac:dyDescent="0.2">
      <c r="A178" s="2">
        <v>177</v>
      </c>
      <c r="B178" s="2" t="s">
        <v>75</v>
      </c>
      <c r="C178" s="1" t="s">
        <v>219</v>
      </c>
      <c r="D178" s="2">
        <v>-43.744556000000003</v>
      </c>
      <c r="E178" s="2">
        <v>-66.339416999999997</v>
      </c>
      <c r="F178" s="2" t="s">
        <v>34</v>
      </c>
      <c r="G178" s="2" t="s">
        <v>35</v>
      </c>
      <c r="H178" s="2" t="s">
        <v>19</v>
      </c>
      <c r="I178" s="2">
        <v>130</v>
      </c>
      <c r="J178" s="2">
        <v>12.38</v>
      </c>
      <c r="K178" s="2"/>
      <c r="L178" s="2">
        <v>0.48648649999999999</v>
      </c>
      <c r="M178" s="2"/>
      <c r="N178" s="2"/>
      <c r="O178" s="2"/>
      <c r="P178" s="2"/>
      <c r="Q178" s="2"/>
      <c r="R178" s="2">
        <v>8.9934639999999995</v>
      </c>
      <c r="S178" s="2"/>
      <c r="T178" s="2"/>
      <c r="U178" s="2"/>
      <c r="V178" s="2">
        <v>2.1139433523068369</v>
      </c>
      <c r="W178" s="2">
        <v>1.0927206446840991</v>
      </c>
      <c r="X178" s="2"/>
      <c r="Y178" s="2">
        <v>-0.31292920689995352</v>
      </c>
      <c r="Z178" s="2"/>
      <c r="AA178" s="2"/>
      <c r="AB178" s="2"/>
      <c r="AC178" s="2"/>
      <c r="AD178" s="2"/>
      <c r="AE178" s="2">
        <v>0.9539270005569257</v>
      </c>
      <c r="AF178" s="2"/>
      <c r="AG178" s="2"/>
    </row>
    <row r="179" spans="1:33" ht="15" x14ac:dyDescent="0.2">
      <c r="A179" s="2">
        <v>178</v>
      </c>
      <c r="B179" s="2" t="s">
        <v>75</v>
      </c>
      <c r="C179" s="1" t="s">
        <v>219</v>
      </c>
      <c r="D179" s="2">
        <v>-43.680444000000001</v>
      </c>
      <c r="E179" s="2">
        <v>-66.801277999999996</v>
      </c>
      <c r="F179" s="2" t="s">
        <v>34</v>
      </c>
      <c r="G179" s="2" t="s">
        <v>35</v>
      </c>
      <c r="H179" s="2" t="s">
        <v>19</v>
      </c>
      <c r="I179" s="2">
        <v>128.6</v>
      </c>
      <c r="J179" s="2">
        <v>12.39</v>
      </c>
      <c r="K179" s="2"/>
      <c r="L179" s="2">
        <v>0.72072069999999999</v>
      </c>
      <c r="M179" s="2"/>
      <c r="N179" s="2"/>
      <c r="O179" s="2"/>
      <c r="P179" s="2"/>
      <c r="Q179" s="2"/>
      <c r="R179" s="2">
        <v>11.294119999999999</v>
      </c>
      <c r="S179" s="2"/>
      <c r="T179" s="2"/>
      <c r="U179" s="2"/>
      <c r="V179" s="2">
        <v>2.1092409685882032</v>
      </c>
      <c r="W179" s="2">
        <v>1.0930713063760635</v>
      </c>
      <c r="X179" s="2"/>
      <c r="Y179" s="2">
        <v>-0.14223300428068039</v>
      </c>
      <c r="Z179" s="2"/>
      <c r="AA179" s="2"/>
      <c r="AB179" s="2"/>
      <c r="AC179" s="2"/>
      <c r="AD179" s="2"/>
      <c r="AE179" s="2">
        <v>1.0528523978032833</v>
      </c>
      <c r="AF179" s="2"/>
      <c r="AG179" s="2"/>
    </row>
    <row r="180" spans="1:33" ht="15" x14ac:dyDescent="0.2">
      <c r="A180" s="2">
        <v>179</v>
      </c>
      <c r="B180" s="2" t="s">
        <v>75</v>
      </c>
      <c r="C180" s="1" t="s">
        <v>219</v>
      </c>
      <c r="D180" s="2">
        <v>-43.076028000000001</v>
      </c>
      <c r="E180" s="2">
        <v>-67.213806000000005</v>
      </c>
      <c r="F180" s="2" t="s">
        <v>34</v>
      </c>
      <c r="G180" s="2" t="s">
        <v>35</v>
      </c>
      <c r="H180" s="2" t="s">
        <v>19</v>
      </c>
      <c r="I180" s="2">
        <v>125</v>
      </c>
      <c r="J180" s="2">
        <v>12.24</v>
      </c>
      <c r="K180" s="2"/>
      <c r="L180" s="2">
        <v>0.27927930000000001</v>
      </c>
      <c r="M180" s="2"/>
      <c r="N180" s="2"/>
      <c r="O180" s="2"/>
      <c r="P180" s="2"/>
      <c r="Q180" s="2"/>
      <c r="R180" s="2">
        <v>9.7254900000000006</v>
      </c>
      <c r="S180" s="2"/>
      <c r="T180" s="2"/>
      <c r="U180" s="2"/>
      <c r="V180" s="2">
        <v>2.0969100130080562</v>
      </c>
      <c r="W180" s="2">
        <v>1.0877814178095424</v>
      </c>
      <c r="X180" s="2"/>
      <c r="Y180" s="2">
        <v>-0.55396125273053731</v>
      </c>
      <c r="Z180" s="2"/>
      <c r="AA180" s="2"/>
      <c r="AB180" s="2"/>
      <c r="AC180" s="2"/>
      <c r="AD180" s="2"/>
      <c r="AE180" s="2">
        <v>0.98791149163632386</v>
      </c>
      <c r="AF180" s="2"/>
      <c r="AG180" s="2"/>
    </row>
    <row r="181" spans="1:33" ht="15" x14ac:dyDescent="0.2">
      <c r="A181" s="2">
        <v>180</v>
      </c>
      <c r="B181" s="2" t="s">
        <v>75</v>
      </c>
      <c r="C181" s="1" t="s">
        <v>219</v>
      </c>
      <c r="D181" s="2">
        <v>-42.761806</v>
      </c>
      <c r="E181" s="2">
        <v>-66.017360999999994</v>
      </c>
      <c r="F181" s="2" t="s">
        <v>34</v>
      </c>
      <c r="G181" s="2" t="s">
        <v>35</v>
      </c>
      <c r="H181" s="2" t="s">
        <v>19</v>
      </c>
      <c r="I181" s="2">
        <v>125</v>
      </c>
      <c r="J181" s="2">
        <v>13.16</v>
      </c>
      <c r="K181" s="2"/>
      <c r="L181" s="2">
        <v>0.44144139999999998</v>
      </c>
      <c r="M181" s="2"/>
      <c r="N181" s="2"/>
      <c r="O181" s="2"/>
      <c r="P181" s="2"/>
      <c r="Q181" s="2"/>
      <c r="R181" s="2">
        <v>13.9085</v>
      </c>
      <c r="S181" s="2"/>
      <c r="T181" s="2"/>
      <c r="U181" s="2"/>
      <c r="V181" s="2">
        <v>2.0969100130080562</v>
      </c>
      <c r="W181" s="2">
        <v>1.1192558892779367</v>
      </c>
      <c r="X181" s="2"/>
      <c r="Y181" s="2">
        <v>-0.3551269395286481</v>
      </c>
      <c r="Z181" s="2"/>
      <c r="AA181" s="2"/>
      <c r="AB181" s="2"/>
      <c r="AC181" s="2"/>
      <c r="AD181" s="2"/>
      <c r="AE181" s="2">
        <v>1.1432802948482761</v>
      </c>
      <c r="AF181" s="2"/>
      <c r="AG181" s="2"/>
    </row>
    <row r="182" spans="1:33" ht="15" x14ac:dyDescent="0.2">
      <c r="A182" s="2">
        <v>181</v>
      </c>
      <c r="B182" s="2" t="s">
        <v>177</v>
      </c>
      <c r="C182" s="1" t="s">
        <v>270</v>
      </c>
      <c r="D182" s="2">
        <v>-23.433333000000001</v>
      </c>
      <c r="E182" s="2">
        <v>-51.25</v>
      </c>
      <c r="F182" s="2" t="s">
        <v>34</v>
      </c>
      <c r="G182" s="2" t="s">
        <v>46</v>
      </c>
      <c r="H182" s="2" t="s">
        <v>19</v>
      </c>
      <c r="I182" s="2">
        <v>1600</v>
      </c>
      <c r="J182" s="2">
        <v>21</v>
      </c>
      <c r="K182" s="2"/>
      <c r="L182" s="2"/>
      <c r="M182" s="2"/>
      <c r="N182" s="2"/>
      <c r="O182" s="2">
        <v>0.14799999999999999</v>
      </c>
      <c r="P182" s="2">
        <v>36.700000000000003</v>
      </c>
      <c r="Q182" s="2">
        <v>0.21</v>
      </c>
      <c r="R182" s="2"/>
      <c r="S182" s="2"/>
      <c r="T182" s="2"/>
      <c r="U182" s="2"/>
      <c r="V182" s="2">
        <v>3.2041199826559246</v>
      </c>
      <c r="W182" s="2">
        <v>1.3222192947339193</v>
      </c>
      <c r="X182" s="2"/>
      <c r="Y182" s="2"/>
      <c r="Z182" s="2"/>
      <c r="AA182" s="2"/>
      <c r="AB182" s="2">
        <v>-0.82973828460504262</v>
      </c>
      <c r="AC182" s="2">
        <v>1.5646660642520893</v>
      </c>
      <c r="AD182" s="2">
        <v>-0.6777807052660807</v>
      </c>
      <c r="AE182" s="2"/>
      <c r="AF182" s="2"/>
      <c r="AG182" s="2"/>
    </row>
    <row r="183" spans="1:33" ht="15" x14ac:dyDescent="0.2">
      <c r="A183" s="2">
        <v>182</v>
      </c>
      <c r="B183" s="2" t="s">
        <v>76</v>
      </c>
      <c r="C183" s="1" t="s">
        <v>270</v>
      </c>
      <c r="D183" s="2">
        <v>-23.433333000000001</v>
      </c>
      <c r="E183" s="2">
        <v>-51.25</v>
      </c>
      <c r="F183" s="2" t="s">
        <v>37</v>
      </c>
      <c r="G183" s="2" t="s">
        <v>39</v>
      </c>
      <c r="H183" s="2" t="s">
        <v>19</v>
      </c>
      <c r="I183" s="2">
        <v>1600</v>
      </c>
      <c r="J183" s="2">
        <v>21</v>
      </c>
      <c r="K183" s="2"/>
      <c r="L183" s="2"/>
      <c r="M183" s="2"/>
      <c r="N183" s="2"/>
      <c r="O183" s="2">
        <v>0.13600000000000001</v>
      </c>
      <c r="P183" s="2">
        <v>42.3</v>
      </c>
      <c r="Q183" s="2">
        <v>0.22</v>
      </c>
      <c r="R183" s="2"/>
      <c r="S183" s="2"/>
      <c r="T183" s="2"/>
      <c r="U183" s="2"/>
      <c r="V183" s="2">
        <v>3.2041199826559246</v>
      </c>
      <c r="W183" s="2">
        <v>1.3222192947339193</v>
      </c>
      <c r="X183" s="2"/>
      <c r="Y183" s="2"/>
      <c r="Z183" s="2"/>
      <c r="AA183" s="2"/>
      <c r="AB183" s="2">
        <v>-0.86646109162978246</v>
      </c>
      <c r="AC183" s="2">
        <v>1.6263403673750423</v>
      </c>
      <c r="AD183" s="2">
        <v>-0.65757731917779372</v>
      </c>
      <c r="AE183" s="2"/>
      <c r="AF183" s="2"/>
      <c r="AG183" s="2"/>
    </row>
    <row r="184" spans="1:33" ht="15" x14ac:dyDescent="0.2">
      <c r="A184" s="2">
        <v>183</v>
      </c>
      <c r="B184" s="2" t="s">
        <v>76</v>
      </c>
      <c r="C184" s="1" t="s">
        <v>270</v>
      </c>
      <c r="D184" s="2">
        <v>-23.433333000000001</v>
      </c>
      <c r="E184" s="2">
        <v>-51.25</v>
      </c>
      <c r="F184" s="2" t="s">
        <v>17</v>
      </c>
      <c r="G184" s="2" t="s">
        <v>18</v>
      </c>
      <c r="H184" s="2" t="s">
        <v>19</v>
      </c>
      <c r="I184" s="2">
        <v>1600</v>
      </c>
      <c r="J184" s="2">
        <v>21</v>
      </c>
      <c r="K184" s="2"/>
      <c r="L184" s="2"/>
      <c r="M184" s="2"/>
      <c r="N184" s="2"/>
      <c r="O184" s="2">
        <v>0.23400000000000001</v>
      </c>
      <c r="P184" s="2">
        <v>19.100000000000001</v>
      </c>
      <c r="Q184" s="2">
        <v>0.34100000000000003</v>
      </c>
      <c r="R184" s="2"/>
      <c r="S184" s="2"/>
      <c r="T184" s="2"/>
      <c r="U184" s="2"/>
      <c r="V184" s="2">
        <v>3.2041199826559246</v>
      </c>
      <c r="W184" s="2">
        <v>1.3222192947339193</v>
      </c>
      <c r="X184" s="2"/>
      <c r="Y184" s="2"/>
      <c r="Z184" s="2"/>
      <c r="AA184" s="2"/>
      <c r="AB184" s="2">
        <v>-0.63078414258985716</v>
      </c>
      <c r="AC184" s="2">
        <v>1.2810333672477277</v>
      </c>
      <c r="AD184" s="2">
        <v>-0.46724562100750222</v>
      </c>
      <c r="AE184" s="2"/>
      <c r="AF184" s="2"/>
      <c r="AG184" s="2"/>
    </row>
    <row r="185" spans="1:33" ht="15" x14ac:dyDescent="0.2">
      <c r="A185" s="2">
        <v>184</v>
      </c>
      <c r="B185" s="2" t="s">
        <v>76</v>
      </c>
      <c r="C185" s="1" t="s">
        <v>270</v>
      </c>
      <c r="D185" s="2">
        <v>-23.433333000000001</v>
      </c>
      <c r="E185" s="2">
        <v>-51.25</v>
      </c>
      <c r="F185" s="2" t="s">
        <v>17</v>
      </c>
      <c r="G185" s="2" t="s">
        <v>18</v>
      </c>
      <c r="H185" s="2" t="s">
        <v>19</v>
      </c>
      <c r="I185" s="2">
        <v>1600</v>
      </c>
      <c r="J185" s="2">
        <v>21</v>
      </c>
      <c r="K185" s="2"/>
      <c r="L185" s="2"/>
      <c r="M185" s="2"/>
      <c r="N185" s="2"/>
      <c r="O185" s="2">
        <v>0.29699999999999999</v>
      </c>
      <c r="P185" s="2">
        <v>18.3</v>
      </c>
      <c r="Q185" s="2">
        <v>0.36099999999999999</v>
      </c>
      <c r="R185" s="2"/>
      <c r="S185" s="2"/>
      <c r="T185" s="2"/>
      <c r="U185" s="2"/>
      <c r="V185" s="2">
        <v>3.2041199826559246</v>
      </c>
      <c r="W185" s="2">
        <v>1.3222192947339193</v>
      </c>
      <c r="X185" s="2"/>
      <c r="Y185" s="2"/>
      <c r="Z185" s="2"/>
      <c r="AA185" s="2"/>
      <c r="AB185" s="2">
        <v>-0.52724355068278772</v>
      </c>
      <c r="AC185" s="2">
        <v>1.2624510897304295</v>
      </c>
      <c r="AD185" s="2">
        <v>-0.44249279809434211</v>
      </c>
      <c r="AE185" s="2"/>
      <c r="AF185" s="2"/>
      <c r="AG185" s="2"/>
    </row>
    <row r="186" spans="1:33" ht="15" x14ac:dyDescent="0.2">
      <c r="A186" s="2">
        <v>185</v>
      </c>
      <c r="B186" s="2" t="s">
        <v>178</v>
      </c>
      <c r="C186" s="1" t="s">
        <v>264</v>
      </c>
      <c r="D186" s="2">
        <v>29.283332999999999</v>
      </c>
      <c r="E186" s="2">
        <v>115.716667</v>
      </c>
      <c r="F186" s="2" t="s">
        <v>34</v>
      </c>
      <c r="G186" s="2" t="s">
        <v>35</v>
      </c>
      <c r="H186" s="2" t="s">
        <v>19</v>
      </c>
      <c r="I186" s="2">
        <v>1469</v>
      </c>
      <c r="J186" s="2">
        <v>16.899999999999999</v>
      </c>
      <c r="K186" s="2"/>
      <c r="L186" s="2"/>
      <c r="M186" s="2"/>
      <c r="N186" s="2"/>
      <c r="O186" s="2">
        <v>0.35</v>
      </c>
      <c r="P186" s="2"/>
      <c r="Q186" s="2"/>
      <c r="R186" s="2"/>
      <c r="S186" s="2"/>
      <c r="T186" s="2"/>
      <c r="U186" s="2"/>
      <c r="V186" s="2">
        <v>3.1670217957902564</v>
      </c>
      <c r="W186" s="2">
        <v>1.2278867046136734</v>
      </c>
      <c r="X186" s="2"/>
      <c r="Y186" s="2"/>
      <c r="Z186" s="2"/>
      <c r="AA186" s="2"/>
      <c r="AB186" s="2">
        <v>-0.45593195564972439</v>
      </c>
      <c r="AC186" s="2"/>
      <c r="AD186" s="2"/>
      <c r="AE186" s="2"/>
      <c r="AF186" s="2"/>
      <c r="AG186" s="2"/>
    </row>
    <row r="187" spans="1:33" ht="15" x14ac:dyDescent="0.2">
      <c r="A187" s="2">
        <v>186</v>
      </c>
      <c r="B187" s="2" t="s">
        <v>77</v>
      </c>
      <c r="C187" s="1" t="s">
        <v>264</v>
      </c>
      <c r="D187" s="2">
        <v>29.283332999999999</v>
      </c>
      <c r="E187" s="2">
        <v>115.716667</v>
      </c>
      <c r="F187" s="2" t="s">
        <v>17</v>
      </c>
      <c r="G187" s="2" t="s">
        <v>21</v>
      </c>
      <c r="H187" s="2" t="s">
        <v>19</v>
      </c>
      <c r="I187" s="2">
        <v>1469</v>
      </c>
      <c r="J187" s="2">
        <v>16.899999999999999</v>
      </c>
      <c r="K187" s="2"/>
      <c r="L187" s="2"/>
      <c r="M187" s="2"/>
      <c r="N187" s="2"/>
      <c r="O187" s="2">
        <v>0.92</v>
      </c>
      <c r="P187" s="2"/>
      <c r="Q187" s="2"/>
      <c r="R187" s="2"/>
      <c r="S187" s="2"/>
      <c r="T187" s="2"/>
      <c r="U187" s="2"/>
      <c r="V187" s="2">
        <v>3.1670217957902564</v>
      </c>
      <c r="W187" s="2">
        <v>1.2278867046136734</v>
      </c>
      <c r="X187" s="2"/>
      <c r="Y187" s="2"/>
      <c r="Z187" s="2"/>
      <c r="AA187" s="2"/>
      <c r="AB187" s="2">
        <v>-3.6212172654444715E-2</v>
      </c>
      <c r="AC187" s="2"/>
      <c r="AD187" s="2"/>
      <c r="AE187" s="2"/>
      <c r="AF187" s="2"/>
      <c r="AG187" s="2"/>
    </row>
    <row r="188" spans="1:33" ht="15" x14ac:dyDescent="0.2">
      <c r="A188" s="2">
        <v>187</v>
      </c>
      <c r="B188" s="2" t="s">
        <v>179</v>
      </c>
      <c r="C188" s="1" t="s">
        <v>284</v>
      </c>
      <c r="D188" s="2">
        <v>35.966667000000001</v>
      </c>
      <c r="E188" s="2">
        <v>101.88333299999999</v>
      </c>
      <c r="F188" s="2" t="s">
        <v>34</v>
      </c>
      <c r="G188" s="2" t="s">
        <v>35</v>
      </c>
      <c r="H188" s="2" t="s">
        <v>206</v>
      </c>
      <c r="I188" s="2">
        <v>593</v>
      </c>
      <c r="J188" s="2">
        <v>1.8</v>
      </c>
      <c r="K188" s="2">
        <v>6.3</v>
      </c>
      <c r="L188" s="2"/>
      <c r="M188" s="2"/>
      <c r="N188" s="2"/>
      <c r="O188" s="2">
        <v>0.15</v>
      </c>
      <c r="P188" s="2">
        <v>152</v>
      </c>
      <c r="Q188" s="2">
        <v>0.45</v>
      </c>
      <c r="R188" s="2"/>
      <c r="S188" s="2"/>
      <c r="T188" s="2"/>
      <c r="U188" s="2"/>
      <c r="V188" s="2">
        <v>2.7730546933642626</v>
      </c>
      <c r="W188" s="2">
        <v>0.25527250510330607</v>
      </c>
      <c r="X188" s="2">
        <v>0.79934054945358168</v>
      </c>
      <c r="Y188" s="2"/>
      <c r="Z188" s="2"/>
      <c r="AA188" s="2"/>
      <c r="AB188" s="2">
        <v>-0.82390874094431876</v>
      </c>
      <c r="AC188" s="2">
        <v>2.1818435879447726</v>
      </c>
      <c r="AD188" s="2">
        <v>-0.34678748622465633</v>
      </c>
      <c r="AE188" s="2"/>
      <c r="AF188" s="2"/>
      <c r="AG188" s="2"/>
    </row>
    <row r="189" spans="1:33" ht="15" x14ac:dyDescent="0.2">
      <c r="A189" s="2">
        <v>188</v>
      </c>
      <c r="B189" s="2" t="s">
        <v>180</v>
      </c>
      <c r="C189" s="1" t="s">
        <v>275</v>
      </c>
      <c r="D189" s="2">
        <v>-3.9666670000000002</v>
      </c>
      <c r="E189" s="2">
        <v>-79.066666999999995</v>
      </c>
      <c r="F189" s="2" t="s">
        <v>17</v>
      </c>
      <c r="G189" s="2" t="s">
        <v>18</v>
      </c>
      <c r="H189" s="2" t="s">
        <v>41</v>
      </c>
      <c r="I189" s="2">
        <v>1950</v>
      </c>
      <c r="J189" s="2">
        <v>14.9</v>
      </c>
      <c r="K189" s="2"/>
      <c r="L189" s="2"/>
      <c r="M189" s="2"/>
      <c r="N189" s="2"/>
      <c r="O189" s="2"/>
      <c r="P189" s="2"/>
      <c r="Q189" s="2"/>
      <c r="R189" s="2">
        <v>15.4</v>
      </c>
      <c r="S189" s="2">
        <v>1030</v>
      </c>
      <c r="T189" s="2">
        <f t="shared" ref="T189:T198" si="7">R189/S189*1000</f>
        <v>14.951456310679612</v>
      </c>
      <c r="U189" s="2"/>
      <c r="V189" s="2">
        <v>3.2900346113625178</v>
      </c>
      <c r="W189" s="2">
        <v>1.173186268412274</v>
      </c>
      <c r="X189" s="2"/>
      <c r="Y189" s="2"/>
      <c r="Z189" s="2"/>
      <c r="AA189" s="2"/>
      <c r="AB189" s="2"/>
      <c r="AC189" s="2"/>
      <c r="AD189" s="2"/>
      <c r="AE189" s="2">
        <v>1.1875207208364631</v>
      </c>
      <c r="AF189" s="2">
        <v>3.012837224705172</v>
      </c>
      <c r="AG189" s="2">
        <v>1.1746834961312909</v>
      </c>
    </row>
    <row r="190" spans="1:33" ht="15" x14ac:dyDescent="0.2">
      <c r="A190" s="2">
        <v>189</v>
      </c>
      <c r="B190" s="2" t="s">
        <v>78</v>
      </c>
      <c r="C190" s="1" t="s">
        <v>275</v>
      </c>
      <c r="D190" s="2">
        <v>-3.983333</v>
      </c>
      <c r="E190" s="2">
        <v>-79.066666999999995</v>
      </c>
      <c r="F190" s="2" t="s">
        <v>17</v>
      </c>
      <c r="G190" s="2" t="s">
        <v>18</v>
      </c>
      <c r="H190" s="2" t="s">
        <v>41</v>
      </c>
      <c r="I190" s="2">
        <v>5000</v>
      </c>
      <c r="J190" s="2">
        <v>12.3</v>
      </c>
      <c r="K190" s="2"/>
      <c r="L190" s="2"/>
      <c r="M190" s="2"/>
      <c r="N190" s="2"/>
      <c r="O190" s="2"/>
      <c r="P190" s="2"/>
      <c r="Q190" s="2"/>
      <c r="R190" s="2">
        <v>12.3</v>
      </c>
      <c r="S190" s="2">
        <v>570</v>
      </c>
      <c r="T190" s="2">
        <f t="shared" si="7"/>
        <v>21.578947368421055</v>
      </c>
      <c r="U190" s="2"/>
      <c r="V190" s="2">
        <v>3.6989700043360187</v>
      </c>
      <c r="W190" s="2">
        <v>1.0899051114393981</v>
      </c>
      <c r="X190" s="2"/>
      <c r="Y190" s="2"/>
      <c r="Z190" s="2"/>
      <c r="AA190" s="2"/>
      <c r="AB190" s="2"/>
      <c r="AC190" s="2"/>
      <c r="AD190" s="2"/>
      <c r="AE190" s="2">
        <v>1.0899051114393981</v>
      </c>
      <c r="AF190" s="2">
        <v>2.7558748556724915</v>
      </c>
      <c r="AG190" s="2">
        <v>1.3340302557669066</v>
      </c>
    </row>
    <row r="191" spans="1:33" ht="15" x14ac:dyDescent="0.2">
      <c r="A191" s="2">
        <v>190</v>
      </c>
      <c r="B191" s="2" t="s">
        <v>78</v>
      </c>
      <c r="C191" s="1" t="s">
        <v>275</v>
      </c>
      <c r="D191" s="2">
        <v>-4.0999999999999996</v>
      </c>
      <c r="E191" s="2">
        <v>-79.166667000000004</v>
      </c>
      <c r="F191" s="2" t="s">
        <v>17</v>
      </c>
      <c r="G191" s="2" t="s">
        <v>18</v>
      </c>
      <c r="H191" s="2" t="s">
        <v>41</v>
      </c>
      <c r="I191" s="2">
        <v>4500</v>
      </c>
      <c r="J191" s="2">
        <v>8.6</v>
      </c>
      <c r="K191" s="2"/>
      <c r="L191" s="2"/>
      <c r="M191" s="2"/>
      <c r="N191" s="2"/>
      <c r="O191" s="2"/>
      <c r="P191" s="2"/>
      <c r="Q191" s="2"/>
      <c r="R191" s="2">
        <v>10.4</v>
      </c>
      <c r="S191" s="2">
        <v>550</v>
      </c>
      <c r="T191" s="2">
        <f t="shared" si="7"/>
        <v>18.90909090909091</v>
      </c>
      <c r="U191" s="2"/>
      <c r="V191" s="2">
        <v>3.6532125137753435</v>
      </c>
      <c r="W191" s="2">
        <v>0.93449845124356767</v>
      </c>
      <c r="X191" s="2"/>
      <c r="Y191" s="2"/>
      <c r="Z191" s="2"/>
      <c r="AA191" s="2"/>
      <c r="AB191" s="2"/>
      <c r="AC191" s="2"/>
      <c r="AD191" s="2"/>
      <c r="AE191" s="2">
        <v>1.0170333392987803</v>
      </c>
      <c r="AF191" s="2">
        <v>2.7403626894942437</v>
      </c>
      <c r="AG191" s="2">
        <v>1.2766706498045366</v>
      </c>
    </row>
    <row r="192" spans="1:33" ht="15" x14ac:dyDescent="0.2">
      <c r="A192" s="2">
        <v>191</v>
      </c>
      <c r="B192" s="2" t="s">
        <v>181</v>
      </c>
      <c r="C192" s="1" t="s">
        <v>291</v>
      </c>
      <c r="D192" s="2">
        <v>36.853611000000001</v>
      </c>
      <c r="E192" s="2">
        <v>109.348056</v>
      </c>
      <c r="F192" s="2" t="s">
        <v>17</v>
      </c>
      <c r="G192" s="2" t="s">
        <v>21</v>
      </c>
      <c r="H192" s="2" t="s">
        <v>19</v>
      </c>
      <c r="I192" s="2">
        <v>510</v>
      </c>
      <c r="J192" s="2">
        <v>8.8000000000000007</v>
      </c>
      <c r="K192" s="2"/>
      <c r="L192" s="2">
        <v>0.5</v>
      </c>
      <c r="M192" s="2">
        <v>440</v>
      </c>
      <c r="N192" s="2">
        <f>L192/M192*1000</f>
        <v>1.1363636363636362</v>
      </c>
      <c r="O192" s="2"/>
      <c r="P192" s="2"/>
      <c r="Q192" s="2"/>
      <c r="R192" s="2">
        <v>22.6</v>
      </c>
      <c r="S192" s="2"/>
      <c r="T192" s="2"/>
      <c r="U192" s="2"/>
      <c r="V192" s="2">
        <v>2.7075701760979363</v>
      </c>
      <c r="W192" s="2">
        <v>0.94448267215016868</v>
      </c>
      <c r="X192" s="2"/>
      <c r="Y192" s="2">
        <v>-0.3010299956639812</v>
      </c>
      <c r="Z192" s="2">
        <v>2.6434526764861874</v>
      </c>
      <c r="AA192" s="2">
        <v>5.5517327849831329E-2</v>
      </c>
      <c r="AB192" s="2"/>
      <c r="AC192" s="2"/>
      <c r="AD192" s="2"/>
      <c r="AE192" s="2">
        <v>1.354108439147401</v>
      </c>
      <c r="AF192" s="2"/>
      <c r="AG192" s="2"/>
    </row>
    <row r="193" spans="1:33" ht="15" x14ac:dyDescent="0.2">
      <c r="A193" s="2">
        <v>192</v>
      </c>
      <c r="B193" s="2" t="s">
        <v>79</v>
      </c>
      <c r="C193" s="1" t="s">
        <v>291</v>
      </c>
      <c r="D193" s="2">
        <v>36.853611000000001</v>
      </c>
      <c r="E193" s="2">
        <v>109.348056</v>
      </c>
      <c r="F193" s="2" t="s">
        <v>17</v>
      </c>
      <c r="G193" s="2" t="s">
        <v>21</v>
      </c>
      <c r="H193" s="2" t="s">
        <v>19</v>
      </c>
      <c r="I193" s="2">
        <v>510</v>
      </c>
      <c r="J193" s="2">
        <v>8.8000000000000007</v>
      </c>
      <c r="K193" s="2"/>
      <c r="L193" s="2">
        <v>0.67</v>
      </c>
      <c r="M193" s="2">
        <v>460</v>
      </c>
      <c r="N193" s="2">
        <f>L193/M193*1000</f>
        <v>1.456521739130435</v>
      </c>
      <c r="O193" s="2"/>
      <c r="P193" s="2"/>
      <c r="Q193" s="2"/>
      <c r="R193" s="2">
        <v>23.1</v>
      </c>
      <c r="S193" s="2"/>
      <c r="T193" s="2"/>
      <c r="U193" s="2"/>
      <c r="V193" s="2">
        <v>2.7075701760979363</v>
      </c>
      <c r="W193" s="2">
        <v>0.94448267215016868</v>
      </c>
      <c r="X193" s="2"/>
      <c r="Y193" s="2">
        <v>-0.17392519729917355</v>
      </c>
      <c r="Z193" s="2">
        <v>2.6627578316815739</v>
      </c>
      <c r="AA193" s="2">
        <v>0.16331697101925244</v>
      </c>
      <c r="AB193" s="2"/>
      <c r="AC193" s="2"/>
      <c r="AD193" s="2"/>
      <c r="AE193" s="2">
        <v>1.3636119798921444</v>
      </c>
      <c r="AF193" s="2"/>
      <c r="AG193" s="2"/>
    </row>
    <row r="194" spans="1:33" ht="15" x14ac:dyDescent="0.2">
      <c r="A194" s="2">
        <v>193</v>
      </c>
      <c r="B194" s="2" t="s">
        <v>79</v>
      </c>
      <c r="C194" s="1" t="s">
        <v>291</v>
      </c>
      <c r="D194" s="2">
        <v>36.853611000000001</v>
      </c>
      <c r="E194" s="2">
        <v>109.348056</v>
      </c>
      <c r="F194" s="2" t="s">
        <v>17</v>
      </c>
      <c r="G194" s="2" t="s">
        <v>21</v>
      </c>
      <c r="H194" s="2" t="s">
        <v>19</v>
      </c>
      <c r="I194" s="2">
        <v>510</v>
      </c>
      <c r="J194" s="2">
        <v>8.8000000000000007</v>
      </c>
      <c r="K194" s="2"/>
      <c r="L194" s="2">
        <v>0.76</v>
      </c>
      <c r="M194" s="2">
        <v>470</v>
      </c>
      <c r="N194" s="2">
        <f>L194/M194*1000</f>
        <v>1.6170212765957448</v>
      </c>
      <c r="O194" s="2"/>
      <c r="P194" s="2"/>
      <c r="Q194" s="2"/>
      <c r="R194" s="2">
        <v>23.6</v>
      </c>
      <c r="S194" s="2"/>
      <c r="T194" s="2"/>
      <c r="U194" s="2"/>
      <c r="V194" s="2">
        <v>2.7075701760979363</v>
      </c>
      <c r="W194" s="2">
        <v>0.94448267215016868</v>
      </c>
      <c r="X194" s="2"/>
      <c r="Y194" s="2">
        <v>-0.11918640771920865</v>
      </c>
      <c r="Z194" s="2">
        <v>2.6720978579357175</v>
      </c>
      <c r="AA194" s="2">
        <v>0.20871573434507393</v>
      </c>
      <c r="AB194" s="2"/>
      <c r="AC194" s="2"/>
      <c r="AD194" s="2"/>
      <c r="AE194" s="2">
        <v>1.3729120029701065</v>
      </c>
      <c r="AF194" s="2"/>
      <c r="AG194" s="2"/>
    </row>
    <row r="195" spans="1:33" ht="15" x14ac:dyDescent="0.2">
      <c r="A195" s="2">
        <v>194</v>
      </c>
      <c r="B195" s="2" t="s">
        <v>79</v>
      </c>
      <c r="C195" s="1" t="s">
        <v>291</v>
      </c>
      <c r="D195" s="2">
        <v>36.853611000000001</v>
      </c>
      <c r="E195" s="2">
        <v>109.348056</v>
      </c>
      <c r="F195" s="2" t="s">
        <v>17</v>
      </c>
      <c r="G195" s="2" t="s">
        <v>21</v>
      </c>
      <c r="H195" s="2" t="s">
        <v>19</v>
      </c>
      <c r="I195" s="2">
        <v>510</v>
      </c>
      <c r="J195" s="2">
        <v>8.8000000000000007</v>
      </c>
      <c r="K195" s="2"/>
      <c r="L195" s="2">
        <v>1.1200000000000001</v>
      </c>
      <c r="M195" s="2">
        <v>490</v>
      </c>
      <c r="N195" s="2">
        <f>L195/M195*1000</f>
        <v>2.285714285714286</v>
      </c>
      <c r="O195" s="2"/>
      <c r="P195" s="2"/>
      <c r="Q195" s="2"/>
      <c r="R195" s="2">
        <v>26.4</v>
      </c>
      <c r="S195" s="2"/>
      <c r="T195" s="2"/>
      <c r="U195" s="2"/>
      <c r="V195" s="2">
        <v>2.7075701760979363</v>
      </c>
      <c r="W195" s="2">
        <v>0.94448267215016868</v>
      </c>
      <c r="X195" s="2"/>
      <c r="Y195" s="2">
        <v>4.9218022670181653E-2</v>
      </c>
      <c r="Z195" s="2">
        <v>2.6901960800285138</v>
      </c>
      <c r="AA195" s="2">
        <v>0.35902194264166803</v>
      </c>
      <c r="AB195" s="2"/>
      <c r="AC195" s="2"/>
      <c r="AD195" s="2"/>
      <c r="AE195" s="2">
        <v>1.4216039268698311</v>
      </c>
      <c r="AF195" s="2"/>
      <c r="AG195" s="2"/>
    </row>
    <row r="196" spans="1:33" ht="15" x14ac:dyDescent="0.2">
      <c r="A196" s="2">
        <v>195</v>
      </c>
      <c r="B196" s="2" t="s">
        <v>182</v>
      </c>
      <c r="C196" s="1" t="s">
        <v>292</v>
      </c>
      <c r="D196" s="2">
        <v>18.329999999999998</v>
      </c>
      <c r="E196" s="2">
        <v>-65.73</v>
      </c>
      <c r="F196" s="2" t="s">
        <v>17</v>
      </c>
      <c r="G196" s="2" t="s">
        <v>18</v>
      </c>
      <c r="H196" s="2" t="s">
        <v>19</v>
      </c>
      <c r="I196" s="2">
        <v>3300</v>
      </c>
      <c r="J196" s="2">
        <v>24</v>
      </c>
      <c r="K196" s="2"/>
      <c r="L196" s="2"/>
      <c r="M196" s="2"/>
      <c r="N196" s="2"/>
      <c r="O196" s="2">
        <v>0.36</v>
      </c>
      <c r="P196" s="2">
        <v>32</v>
      </c>
      <c r="Q196" s="2">
        <f>4/(3.1415926*O196*O196*P196)</f>
        <v>0.30701185533716441</v>
      </c>
      <c r="R196" s="2"/>
      <c r="S196" s="2"/>
      <c r="T196" s="2"/>
      <c r="U196" s="2"/>
      <c r="V196" s="2">
        <v>3.5185139398778875</v>
      </c>
      <c r="W196" s="2">
        <v>1.3802112417116059</v>
      </c>
      <c r="X196" s="2"/>
      <c r="Y196" s="2"/>
      <c r="Z196" s="2"/>
      <c r="AA196" s="2"/>
      <c r="AB196" s="2">
        <v>-0.44369749923271273</v>
      </c>
      <c r="AC196" s="2">
        <v>1.505149978319906</v>
      </c>
      <c r="AD196" s="2">
        <v>-0.51284485381238676</v>
      </c>
      <c r="AE196" s="2"/>
      <c r="AF196" s="2"/>
      <c r="AG196" s="2"/>
    </row>
    <row r="197" spans="1:33" ht="15" x14ac:dyDescent="0.2">
      <c r="A197" s="2">
        <v>196</v>
      </c>
      <c r="B197" s="2" t="s">
        <v>183</v>
      </c>
      <c r="C197" s="1" t="s">
        <v>221</v>
      </c>
      <c r="D197" s="2">
        <v>10.199999999999999</v>
      </c>
      <c r="E197" s="2">
        <v>-69.45</v>
      </c>
      <c r="F197" s="2" t="s">
        <v>34</v>
      </c>
      <c r="G197" s="2" t="s">
        <v>46</v>
      </c>
      <c r="H197" s="2" t="s">
        <v>19</v>
      </c>
      <c r="I197" s="2">
        <v>450</v>
      </c>
      <c r="J197" s="2">
        <v>27</v>
      </c>
      <c r="K197" s="2">
        <v>7.6</v>
      </c>
      <c r="L197" s="2">
        <v>1.9</v>
      </c>
      <c r="M197" s="2"/>
      <c r="N197" s="2"/>
      <c r="O197" s="2"/>
      <c r="P197" s="2"/>
      <c r="Q197" s="2"/>
      <c r="R197" s="2">
        <v>7</v>
      </c>
      <c r="S197" s="2">
        <v>570</v>
      </c>
      <c r="T197" s="2">
        <f t="shared" si="7"/>
        <v>12.280701754385966</v>
      </c>
      <c r="U197" s="2"/>
      <c r="V197" s="2">
        <v>2.6532125137753435</v>
      </c>
      <c r="W197" s="2">
        <v>1.4313637641589874</v>
      </c>
      <c r="X197" s="2">
        <v>0.88081359228079137</v>
      </c>
      <c r="Y197" s="2">
        <v>0.27875360095282892</v>
      </c>
      <c r="Z197" s="2"/>
      <c r="AA197" s="2"/>
      <c r="AB197" s="2"/>
      <c r="AC197" s="2"/>
      <c r="AD197" s="2"/>
      <c r="AE197" s="2">
        <v>0.84509804001425681</v>
      </c>
      <c r="AF197" s="2">
        <v>2.7558748556724915</v>
      </c>
      <c r="AG197" s="2">
        <v>1.0892231843417655</v>
      </c>
    </row>
    <row r="198" spans="1:33" ht="15" x14ac:dyDescent="0.2">
      <c r="A198" s="2">
        <v>197</v>
      </c>
      <c r="B198" s="2" t="s">
        <v>80</v>
      </c>
      <c r="C198" s="1" t="s">
        <v>221</v>
      </c>
      <c r="D198" s="2">
        <v>10.199999999999999</v>
      </c>
      <c r="E198" s="2">
        <v>-69.45</v>
      </c>
      <c r="F198" s="2" t="s">
        <v>37</v>
      </c>
      <c r="G198" s="2" t="s">
        <v>39</v>
      </c>
      <c r="H198" s="2" t="s">
        <v>19</v>
      </c>
      <c r="I198" s="2">
        <v>450</v>
      </c>
      <c r="J198" s="2">
        <v>27</v>
      </c>
      <c r="K198" s="2">
        <v>7.8</v>
      </c>
      <c r="L198" s="2">
        <v>1.4</v>
      </c>
      <c r="M198" s="2"/>
      <c r="N198" s="2"/>
      <c r="O198" s="2"/>
      <c r="P198" s="2"/>
      <c r="Q198" s="2"/>
      <c r="R198" s="2">
        <v>4.5</v>
      </c>
      <c r="S198" s="2">
        <v>380</v>
      </c>
      <c r="T198" s="2">
        <f t="shared" si="7"/>
        <v>11.842105263157896</v>
      </c>
      <c r="U198" s="2"/>
      <c r="V198" s="2">
        <v>2.6532125137753435</v>
      </c>
      <c r="W198" s="2">
        <v>1.4313637641589874</v>
      </c>
      <c r="X198" s="2">
        <v>0.89209460269048035</v>
      </c>
      <c r="Y198" s="2">
        <v>0.14612803567823801</v>
      </c>
      <c r="Z198" s="2"/>
      <c r="AA198" s="2"/>
      <c r="AB198" s="2"/>
      <c r="AC198" s="2"/>
      <c r="AD198" s="2"/>
      <c r="AE198" s="2">
        <v>0.65321251377534373</v>
      </c>
      <c r="AF198" s="2">
        <v>2.5797835966168101</v>
      </c>
      <c r="AG198" s="2">
        <v>1.0734289171585336</v>
      </c>
    </row>
    <row r="199" spans="1:33" ht="15" x14ac:dyDescent="0.2">
      <c r="A199" s="2">
        <v>198</v>
      </c>
      <c r="B199" s="2" t="s">
        <v>184</v>
      </c>
      <c r="C199" s="1" t="s">
        <v>263</v>
      </c>
      <c r="D199" s="2">
        <v>6.0833329999999997</v>
      </c>
      <c r="E199" s="2">
        <v>116.216667</v>
      </c>
      <c r="F199" s="2" t="s">
        <v>17</v>
      </c>
      <c r="G199" s="2" t="s">
        <v>18</v>
      </c>
      <c r="H199" s="2" t="s">
        <v>19</v>
      </c>
      <c r="I199" s="2">
        <v>2509</v>
      </c>
      <c r="J199" s="2">
        <v>23.9</v>
      </c>
      <c r="K199" s="2">
        <v>4.0999999999999996</v>
      </c>
      <c r="L199" s="2">
        <v>2.1</v>
      </c>
      <c r="M199" s="2"/>
      <c r="N199" s="2"/>
      <c r="O199" s="2"/>
      <c r="P199" s="2">
        <v>9.8994011976047904</v>
      </c>
      <c r="Q199" s="2"/>
      <c r="R199" s="2"/>
      <c r="S199" s="2"/>
      <c r="T199" s="2"/>
      <c r="U199" s="2"/>
      <c r="V199" s="2">
        <v>3.3995006613146104</v>
      </c>
      <c r="W199" s="2">
        <v>1.3783979009481377</v>
      </c>
      <c r="X199" s="2">
        <v>0.61278385671973545</v>
      </c>
      <c r="Y199" s="2">
        <v>0.3222192947339193</v>
      </c>
      <c r="Z199" s="2"/>
      <c r="AA199" s="2"/>
      <c r="AB199" s="2"/>
      <c r="AC199" s="2">
        <v>0.99560892546208735</v>
      </c>
      <c r="AD199" s="2"/>
      <c r="AE199" s="2"/>
      <c r="AF199" s="2"/>
      <c r="AG199" s="2"/>
    </row>
    <row r="200" spans="1:33" ht="15" x14ac:dyDescent="0.2">
      <c r="A200" s="2">
        <v>199</v>
      </c>
      <c r="B200" s="2" t="s">
        <v>81</v>
      </c>
      <c r="C200" s="1" t="s">
        <v>263</v>
      </c>
      <c r="D200" s="2">
        <v>6.0833329999999997</v>
      </c>
      <c r="E200" s="2">
        <v>116.216667</v>
      </c>
      <c r="F200" s="2" t="s">
        <v>17</v>
      </c>
      <c r="G200" s="2" t="s">
        <v>18</v>
      </c>
      <c r="H200" s="2" t="s">
        <v>19</v>
      </c>
      <c r="I200" s="2">
        <v>2714</v>
      </c>
      <c r="J200" s="2">
        <v>18.899999999999999</v>
      </c>
      <c r="K200" s="2">
        <v>4</v>
      </c>
      <c r="L200" s="2">
        <v>3.2</v>
      </c>
      <c r="M200" s="2"/>
      <c r="N200" s="2"/>
      <c r="O200" s="2"/>
      <c r="P200" s="2">
        <v>11.147688433171433</v>
      </c>
      <c r="Q200" s="2"/>
      <c r="R200" s="2"/>
      <c r="S200" s="2"/>
      <c r="T200" s="2"/>
      <c r="U200" s="2"/>
      <c r="V200" s="2">
        <v>3.4336098433237181</v>
      </c>
      <c r="W200" s="2">
        <v>1.2764618041732441</v>
      </c>
      <c r="X200" s="2">
        <v>0.6020599913279624</v>
      </c>
      <c r="Y200" s="2">
        <v>0.50514997831990605</v>
      </c>
      <c r="Z200" s="2"/>
      <c r="AA200" s="2"/>
      <c r="AB200" s="2"/>
      <c r="AC200" s="2">
        <v>1.0471848221111189</v>
      </c>
      <c r="AD200" s="2"/>
      <c r="AE200" s="2"/>
      <c r="AF200" s="2"/>
      <c r="AG200" s="2"/>
    </row>
    <row r="201" spans="1:33" ht="15" x14ac:dyDescent="0.2">
      <c r="A201" s="2">
        <v>200</v>
      </c>
      <c r="B201" s="2" t="s">
        <v>81</v>
      </c>
      <c r="C201" s="1" t="s">
        <v>263</v>
      </c>
      <c r="D201" s="2">
        <v>6.0833329999999997</v>
      </c>
      <c r="E201" s="2">
        <v>116.216667</v>
      </c>
      <c r="F201" s="2" t="s">
        <v>17</v>
      </c>
      <c r="G201" s="2" t="s">
        <v>18</v>
      </c>
      <c r="H201" s="2" t="s">
        <v>19</v>
      </c>
      <c r="I201" s="2">
        <v>2082</v>
      </c>
      <c r="J201" s="2">
        <v>13.3</v>
      </c>
      <c r="K201" s="2">
        <v>3.4</v>
      </c>
      <c r="L201" s="2">
        <v>9.1999999999999993</v>
      </c>
      <c r="M201" s="2"/>
      <c r="N201" s="2"/>
      <c r="O201" s="2"/>
      <c r="P201" s="2">
        <v>13.375086028905713</v>
      </c>
      <c r="Q201" s="2"/>
      <c r="R201" s="2"/>
      <c r="S201" s="2"/>
      <c r="T201" s="2"/>
      <c r="U201" s="2"/>
      <c r="V201" s="2">
        <v>3.3184807251745174</v>
      </c>
      <c r="W201" s="2">
        <v>1.1238516409670858</v>
      </c>
      <c r="X201" s="2">
        <v>0.53147891704225514</v>
      </c>
      <c r="Y201" s="2">
        <v>0.96378782734555524</v>
      </c>
      <c r="Z201" s="2"/>
      <c r="AA201" s="2"/>
      <c r="AB201" s="2"/>
      <c r="AC201" s="2">
        <v>1.126296584095799</v>
      </c>
      <c r="AD201" s="2"/>
      <c r="AE201" s="2"/>
      <c r="AF201" s="2"/>
      <c r="AG201" s="2"/>
    </row>
    <row r="202" spans="1:33" ht="15" x14ac:dyDescent="0.2">
      <c r="A202" s="2">
        <v>201</v>
      </c>
      <c r="B202" s="2" t="s">
        <v>81</v>
      </c>
      <c r="C202" s="1" t="s">
        <v>263</v>
      </c>
      <c r="D202" s="2">
        <v>6.0833329999999997</v>
      </c>
      <c r="E202" s="2">
        <v>116.216667</v>
      </c>
      <c r="F202" s="2" t="s">
        <v>17</v>
      </c>
      <c r="G202" s="2" t="s">
        <v>18</v>
      </c>
      <c r="H202" s="2" t="s">
        <v>19</v>
      </c>
      <c r="I202" s="2">
        <v>3285</v>
      </c>
      <c r="J202" s="2">
        <v>10.6</v>
      </c>
      <c r="K202" s="2">
        <v>4.9000000000000004</v>
      </c>
      <c r="L202" s="2">
        <v>6</v>
      </c>
      <c r="M202" s="2"/>
      <c r="N202" s="2"/>
      <c r="O202" s="2"/>
      <c r="P202" s="2">
        <v>8.6731707317073177</v>
      </c>
      <c r="Q202" s="2"/>
      <c r="R202" s="2"/>
      <c r="S202" s="2"/>
      <c r="T202" s="2"/>
      <c r="U202" s="2"/>
      <c r="V202" s="2">
        <v>3.5165353738957994</v>
      </c>
      <c r="W202" s="2">
        <v>1.0253058652647702</v>
      </c>
      <c r="X202" s="2">
        <v>0.69019608002851374</v>
      </c>
      <c r="Y202" s="2">
        <v>0.77815125038364363</v>
      </c>
      <c r="Z202" s="2"/>
      <c r="AA202" s="2"/>
      <c r="AB202" s="2"/>
      <c r="AC202" s="2">
        <v>0.93817789557844067</v>
      </c>
      <c r="AD202" s="2"/>
      <c r="AE202" s="2"/>
      <c r="AF202" s="2"/>
      <c r="AG202" s="2"/>
    </row>
    <row r="203" spans="1:33" ht="15" x14ac:dyDescent="0.2">
      <c r="A203" s="2">
        <v>202</v>
      </c>
      <c r="B203" s="2" t="s">
        <v>81</v>
      </c>
      <c r="C203" s="1" t="s">
        <v>263</v>
      </c>
      <c r="D203" s="2">
        <v>6.0833329999999997</v>
      </c>
      <c r="E203" s="2">
        <v>116.216667</v>
      </c>
      <c r="F203" s="2" t="s">
        <v>17</v>
      </c>
      <c r="G203" s="2" t="s">
        <v>18</v>
      </c>
      <c r="H203" s="2" t="s">
        <v>19</v>
      </c>
      <c r="I203" s="2">
        <v>2509</v>
      </c>
      <c r="J203" s="2">
        <v>23.7</v>
      </c>
      <c r="K203" s="2">
        <v>4.5</v>
      </c>
      <c r="L203" s="2">
        <v>2.1</v>
      </c>
      <c r="M203" s="2"/>
      <c r="N203" s="2"/>
      <c r="O203" s="2"/>
      <c r="P203" s="2">
        <v>12.848901708453518</v>
      </c>
      <c r="Q203" s="2"/>
      <c r="R203" s="2"/>
      <c r="S203" s="2"/>
      <c r="T203" s="2"/>
      <c r="U203" s="2"/>
      <c r="V203" s="2">
        <v>3.3995006613146104</v>
      </c>
      <c r="W203" s="2">
        <v>1.3747483460101038</v>
      </c>
      <c r="X203" s="2">
        <v>0.65321251377534373</v>
      </c>
      <c r="Y203" s="2">
        <v>0.3222192947339193</v>
      </c>
      <c r="Z203" s="2"/>
      <c r="AA203" s="2"/>
      <c r="AB203" s="2"/>
      <c r="AC203" s="2">
        <v>1.1088660068623966</v>
      </c>
      <c r="AD203" s="2"/>
      <c r="AE203" s="2"/>
      <c r="AF203" s="2"/>
      <c r="AG203" s="2"/>
    </row>
    <row r="204" spans="1:33" ht="15" x14ac:dyDescent="0.2">
      <c r="A204" s="2">
        <v>203</v>
      </c>
      <c r="B204" s="2" t="s">
        <v>81</v>
      </c>
      <c r="C204" s="1" t="s">
        <v>263</v>
      </c>
      <c r="D204" s="2">
        <v>6.0833329999999997</v>
      </c>
      <c r="E204" s="2">
        <v>116.216667</v>
      </c>
      <c r="F204" s="2" t="s">
        <v>17</v>
      </c>
      <c r="G204" s="2" t="s">
        <v>18</v>
      </c>
      <c r="H204" s="2" t="s">
        <v>19</v>
      </c>
      <c r="I204" s="2">
        <v>2714</v>
      </c>
      <c r="J204" s="2">
        <v>17.3</v>
      </c>
      <c r="K204" s="2">
        <v>5.4</v>
      </c>
      <c r="L204" s="2">
        <v>2.8</v>
      </c>
      <c r="M204" s="2"/>
      <c r="N204" s="2"/>
      <c r="O204" s="2"/>
      <c r="P204" s="2">
        <v>10.03258698622937</v>
      </c>
      <c r="Q204" s="2"/>
      <c r="R204" s="2"/>
      <c r="S204" s="2"/>
      <c r="T204" s="2"/>
      <c r="U204" s="2"/>
      <c r="V204" s="2">
        <v>3.4336098433237181</v>
      </c>
      <c r="W204" s="2">
        <v>1.2380461031287955</v>
      </c>
      <c r="X204" s="2">
        <v>0.7323937598229685</v>
      </c>
      <c r="Y204" s="2">
        <v>0.44715803134221921</v>
      </c>
      <c r="Z204" s="2"/>
      <c r="AA204" s="2"/>
      <c r="AB204" s="2"/>
      <c r="AC204" s="2">
        <v>1.0014129339155342</v>
      </c>
      <c r="AD204" s="2"/>
      <c r="AE204" s="2"/>
      <c r="AF204" s="2"/>
      <c r="AG204" s="2"/>
    </row>
    <row r="205" spans="1:33" ht="15" x14ac:dyDescent="0.2">
      <c r="A205" s="2">
        <v>204</v>
      </c>
      <c r="B205" s="2" t="s">
        <v>81</v>
      </c>
      <c r="C205" s="1" t="s">
        <v>263</v>
      </c>
      <c r="D205" s="2">
        <v>6.0833329999999997</v>
      </c>
      <c r="E205" s="2">
        <v>116.216667</v>
      </c>
      <c r="F205" s="2" t="s">
        <v>17</v>
      </c>
      <c r="G205" s="2" t="s">
        <v>18</v>
      </c>
      <c r="H205" s="2" t="s">
        <v>19</v>
      </c>
      <c r="I205" s="2">
        <v>2085</v>
      </c>
      <c r="J205" s="2">
        <v>12.3</v>
      </c>
      <c r="K205" s="2">
        <v>5.0999999999999996</v>
      </c>
      <c r="L205" s="2">
        <v>3.5</v>
      </c>
      <c r="M205" s="2"/>
      <c r="N205" s="2"/>
      <c r="O205" s="2"/>
      <c r="P205" s="2">
        <v>10.833333333333334</v>
      </c>
      <c r="Q205" s="2"/>
      <c r="R205" s="2"/>
      <c r="S205" s="2"/>
      <c r="T205" s="2"/>
      <c r="U205" s="2"/>
      <c r="V205" s="2">
        <v>3.3191060593097763</v>
      </c>
      <c r="W205" s="2">
        <v>1.0899051114393981</v>
      </c>
      <c r="X205" s="2">
        <v>0.70757017609793638</v>
      </c>
      <c r="Y205" s="2">
        <v>0.54406804435027567</v>
      </c>
      <c r="Z205" s="2"/>
      <c r="AA205" s="2"/>
      <c r="AB205" s="2"/>
      <c r="AC205" s="2">
        <v>1.0347621062592121</v>
      </c>
      <c r="AD205" s="2"/>
      <c r="AE205" s="2"/>
      <c r="AF205" s="2"/>
      <c r="AG205" s="2"/>
    </row>
    <row r="206" spans="1:33" ht="15" x14ac:dyDescent="0.2">
      <c r="A206" s="2">
        <v>205</v>
      </c>
      <c r="B206" s="2" t="s">
        <v>81</v>
      </c>
      <c r="C206" s="1" t="s">
        <v>263</v>
      </c>
      <c r="D206" s="2">
        <v>6.0833329999999997</v>
      </c>
      <c r="E206" s="2">
        <v>116.216667</v>
      </c>
      <c r="F206" s="2" t="s">
        <v>17</v>
      </c>
      <c r="G206" s="2" t="s">
        <v>18</v>
      </c>
      <c r="H206" s="2" t="s">
        <v>19</v>
      </c>
      <c r="I206" s="2">
        <v>3285</v>
      </c>
      <c r="J206" s="2">
        <v>10.7</v>
      </c>
      <c r="K206" s="2">
        <v>5.3</v>
      </c>
      <c r="L206" s="2">
        <v>2.6</v>
      </c>
      <c r="M206" s="2"/>
      <c r="N206" s="2"/>
      <c r="O206" s="2"/>
      <c r="P206" s="2">
        <v>11.314008240141259</v>
      </c>
      <c r="Q206" s="2"/>
      <c r="R206" s="2"/>
      <c r="S206" s="2"/>
      <c r="T206" s="2"/>
      <c r="U206" s="2"/>
      <c r="V206" s="2">
        <v>3.5165353738957994</v>
      </c>
      <c r="W206" s="2">
        <v>1.0293837776852097</v>
      </c>
      <c r="X206" s="2">
        <v>0.72427586960078905</v>
      </c>
      <c r="Y206" s="2">
        <v>0.41497334797081797</v>
      </c>
      <c r="Z206" s="2"/>
      <c r="AA206" s="2"/>
      <c r="AB206" s="2"/>
      <c r="AC206" s="2">
        <v>1.0536164907068983</v>
      </c>
      <c r="AD206" s="2"/>
      <c r="AE206" s="2"/>
      <c r="AF206" s="2"/>
      <c r="AG206" s="2"/>
    </row>
    <row r="207" spans="1:33" ht="15" x14ac:dyDescent="0.2">
      <c r="A207" s="2">
        <v>206</v>
      </c>
      <c r="B207" s="2" t="s">
        <v>81</v>
      </c>
      <c r="C207" s="1" t="s">
        <v>263</v>
      </c>
      <c r="D207" s="2">
        <v>6.0833329999999997</v>
      </c>
      <c r="E207" s="2">
        <v>116.216667</v>
      </c>
      <c r="F207" s="2" t="s">
        <v>17</v>
      </c>
      <c r="G207" s="2" t="s">
        <v>18</v>
      </c>
      <c r="H207" s="2" t="s">
        <v>19</v>
      </c>
      <c r="I207" s="2">
        <v>2714</v>
      </c>
      <c r="J207" s="2">
        <v>17.3</v>
      </c>
      <c r="K207" s="2">
        <v>4.2</v>
      </c>
      <c r="L207" s="2">
        <v>5.6</v>
      </c>
      <c r="M207" s="2"/>
      <c r="N207" s="2"/>
      <c r="O207" s="2"/>
      <c r="P207" s="2">
        <v>13.329315332690452</v>
      </c>
      <c r="Q207" s="2"/>
      <c r="R207" s="2"/>
      <c r="S207" s="2"/>
      <c r="T207" s="2"/>
      <c r="U207" s="2"/>
      <c r="V207" s="2">
        <v>3.4336098433237181</v>
      </c>
      <c r="W207" s="2">
        <v>1.2380461031287955</v>
      </c>
      <c r="X207" s="2">
        <v>0.62324929039790045</v>
      </c>
      <c r="Y207" s="2">
        <v>0.74818802700620035</v>
      </c>
      <c r="Z207" s="2"/>
      <c r="AA207" s="2"/>
      <c r="AB207" s="2"/>
      <c r="AC207" s="2">
        <v>1.1248078422217329</v>
      </c>
      <c r="AD207" s="2"/>
      <c r="AE207" s="2"/>
      <c r="AF207" s="2"/>
      <c r="AG207" s="2"/>
    </row>
    <row r="208" spans="1:33" ht="15" x14ac:dyDescent="0.2">
      <c r="A208" s="2">
        <v>207</v>
      </c>
      <c r="B208" s="2" t="s">
        <v>185</v>
      </c>
      <c r="C208" s="3" t="s">
        <v>214</v>
      </c>
      <c r="D208" s="2">
        <v>47.116667</v>
      </c>
      <c r="E208" s="2">
        <v>11.316667000000001</v>
      </c>
      <c r="F208" s="2" t="s">
        <v>34</v>
      </c>
      <c r="G208" s="2" t="s">
        <v>35</v>
      </c>
      <c r="H208" s="2" t="s">
        <v>19</v>
      </c>
      <c r="I208" s="2">
        <v>850</v>
      </c>
      <c r="J208" s="2">
        <v>6.3</v>
      </c>
      <c r="K208" s="2"/>
      <c r="L208" s="2"/>
      <c r="M208" s="2"/>
      <c r="N208" s="2"/>
      <c r="O208" s="2"/>
      <c r="P208" s="2"/>
      <c r="Q208" s="2"/>
      <c r="R208" s="2">
        <v>15.72954</v>
      </c>
      <c r="S208" s="2"/>
      <c r="T208" s="2"/>
      <c r="U208" s="2"/>
      <c r="V208" s="2">
        <v>2.9294189257142929</v>
      </c>
      <c r="W208" s="2">
        <v>0.79934054945358168</v>
      </c>
      <c r="X208" s="2"/>
      <c r="Y208" s="2"/>
      <c r="Z208" s="2"/>
      <c r="AA208" s="2"/>
      <c r="AB208" s="2"/>
      <c r="AC208" s="2"/>
      <c r="AD208" s="2"/>
      <c r="AE208" s="2">
        <v>1.1967160221539419</v>
      </c>
      <c r="AF208" s="2"/>
      <c r="AG208" s="2"/>
    </row>
    <row r="209" spans="1:33" ht="15" x14ac:dyDescent="0.2">
      <c r="A209" s="2">
        <v>208</v>
      </c>
      <c r="B209" s="2" t="s">
        <v>82</v>
      </c>
      <c r="C209" s="3" t="s">
        <v>214</v>
      </c>
      <c r="D209" s="2">
        <v>47.616667</v>
      </c>
      <c r="E209" s="2">
        <v>12.816667000000001</v>
      </c>
      <c r="F209" s="2" t="s">
        <v>34</v>
      </c>
      <c r="G209" s="2" t="s">
        <v>35</v>
      </c>
      <c r="H209" s="2" t="s">
        <v>19</v>
      </c>
      <c r="I209" s="2">
        <v>1097</v>
      </c>
      <c r="J209" s="2">
        <v>3</v>
      </c>
      <c r="K209" s="2"/>
      <c r="L209" s="2"/>
      <c r="M209" s="2"/>
      <c r="N209" s="2"/>
      <c r="O209" s="2"/>
      <c r="P209" s="2"/>
      <c r="Q209" s="2"/>
      <c r="R209" s="2">
        <v>16.654800000000002</v>
      </c>
      <c r="S209" s="2"/>
      <c r="T209" s="2"/>
      <c r="U209" s="2"/>
      <c r="V209" s="2">
        <v>3.0402066275747113</v>
      </c>
      <c r="W209" s="2">
        <v>0.47712125471966244</v>
      </c>
      <c r="X209" s="2"/>
      <c r="Y209" s="2"/>
      <c r="Z209" s="2"/>
      <c r="AA209" s="2"/>
      <c r="AB209" s="2"/>
      <c r="AC209" s="2"/>
      <c r="AD209" s="2"/>
      <c r="AE209" s="2">
        <v>1.2215394218114703</v>
      </c>
      <c r="AF209" s="2"/>
      <c r="AG209" s="2"/>
    </row>
    <row r="210" spans="1:33" ht="15" x14ac:dyDescent="0.2">
      <c r="A210" s="2">
        <v>209</v>
      </c>
      <c r="B210" s="2" t="s">
        <v>82</v>
      </c>
      <c r="C210" s="3" t="s">
        <v>214</v>
      </c>
      <c r="D210" s="2">
        <v>49.5</v>
      </c>
      <c r="E210" s="2">
        <v>18.533332999999999</v>
      </c>
      <c r="F210" s="2" t="s">
        <v>34</v>
      </c>
      <c r="G210" s="2" t="s">
        <v>35</v>
      </c>
      <c r="H210" s="2" t="s">
        <v>19</v>
      </c>
      <c r="I210" s="2">
        <v>1097</v>
      </c>
      <c r="J210" s="2">
        <v>3</v>
      </c>
      <c r="K210" s="2"/>
      <c r="L210" s="2"/>
      <c r="M210" s="2"/>
      <c r="N210" s="2"/>
      <c r="O210" s="2"/>
      <c r="P210" s="2"/>
      <c r="Q210" s="2"/>
      <c r="R210" s="2">
        <v>14.163699999999999</v>
      </c>
      <c r="S210" s="2"/>
      <c r="T210" s="2"/>
      <c r="U210" s="2"/>
      <c r="V210" s="2">
        <v>3.0402066275747113</v>
      </c>
      <c r="W210" s="2">
        <v>0.47712125471966244</v>
      </c>
      <c r="X210" s="2"/>
      <c r="Y210" s="2"/>
      <c r="Z210" s="2"/>
      <c r="AA210" s="2"/>
      <c r="AB210" s="2"/>
      <c r="AC210" s="2"/>
      <c r="AD210" s="2"/>
      <c r="AE210" s="2">
        <v>1.1511767194328417</v>
      </c>
      <c r="AF210" s="2"/>
      <c r="AG210" s="2"/>
    </row>
    <row r="211" spans="1:33" ht="15" x14ac:dyDescent="0.2">
      <c r="A211" s="2">
        <v>210</v>
      </c>
      <c r="B211" s="2" t="s">
        <v>82</v>
      </c>
      <c r="C211" s="3" t="s">
        <v>214</v>
      </c>
      <c r="D211" s="2">
        <v>49.5</v>
      </c>
      <c r="E211" s="2">
        <v>18.533332999999999</v>
      </c>
      <c r="F211" s="2" t="s">
        <v>34</v>
      </c>
      <c r="G211" s="2" t="s">
        <v>35</v>
      </c>
      <c r="H211" s="2" t="s">
        <v>19</v>
      </c>
      <c r="I211" s="2">
        <v>1097</v>
      </c>
      <c r="J211" s="2">
        <v>3</v>
      </c>
      <c r="K211" s="2"/>
      <c r="L211" s="2"/>
      <c r="M211" s="2"/>
      <c r="N211" s="2"/>
      <c r="O211" s="2"/>
      <c r="P211" s="2"/>
      <c r="Q211" s="2"/>
      <c r="R211" s="2">
        <v>11.24555</v>
      </c>
      <c r="S211" s="2"/>
      <c r="T211" s="2"/>
      <c r="U211" s="2"/>
      <c r="V211" s="2">
        <v>3.0402066275747113</v>
      </c>
      <c r="W211" s="2">
        <v>0.47712125471966244</v>
      </c>
      <c r="X211" s="2"/>
      <c r="Y211" s="2"/>
      <c r="Z211" s="2"/>
      <c r="AA211" s="2"/>
      <c r="AB211" s="2"/>
      <c r="AC211" s="2"/>
      <c r="AD211" s="2"/>
      <c r="AE211" s="2">
        <v>1.0509807008675864</v>
      </c>
      <c r="AF211" s="2"/>
      <c r="AG211" s="2"/>
    </row>
    <row r="212" spans="1:33" ht="15" x14ac:dyDescent="0.2">
      <c r="A212" s="2">
        <v>211</v>
      </c>
      <c r="B212" s="2" t="s">
        <v>82</v>
      </c>
      <c r="C212" s="3" t="s">
        <v>214</v>
      </c>
      <c r="D212" s="2">
        <v>49.5</v>
      </c>
      <c r="E212" s="2">
        <v>18.533332999999999</v>
      </c>
      <c r="F212" s="2" t="s">
        <v>34</v>
      </c>
      <c r="G212" s="2" t="s">
        <v>35</v>
      </c>
      <c r="H212" s="2" t="s">
        <v>19</v>
      </c>
      <c r="I212" s="2">
        <v>1665</v>
      </c>
      <c r="J212" s="2">
        <v>8.3000000000000007</v>
      </c>
      <c r="K212" s="2"/>
      <c r="L212" s="2"/>
      <c r="M212" s="2"/>
      <c r="N212" s="2"/>
      <c r="O212" s="2"/>
      <c r="P212" s="2"/>
      <c r="Q212" s="2"/>
      <c r="R212" s="2">
        <v>15.58719</v>
      </c>
      <c r="S212" s="2"/>
      <c r="T212" s="2"/>
      <c r="U212" s="2"/>
      <c r="V212" s="2">
        <v>3.2214142378423385</v>
      </c>
      <c r="W212" s="2">
        <v>0.91907809237607396</v>
      </c>
      <c r="X212" s="2"/>
      <c r="Y212" s="2"/>
      <c r="Z212" s="2"/>
      <c r="AA212" s="2"/>
      <c r="AB212" s="2"/>
      <c r="AC212" s="2"/>
      <c r="AD212" s="2"/>
      <c r="AE212" s="2">
        <v>1.1927678292690744</v>
      </c>
      <c r="AF212" s="2"/>
      <c r="AG212" s="2"/>
    </row>
    <row r="213" spans="1:33" ht="15" x14ac:dyDescent="0.2">
      <c r="A213" s="2">
        <v>212</v>
      </c>
      <c r="B213" s="2" t="s">
        <v>82</v>
      </c>
      <c r="C213" s="3" t="s">
        <v>214</v>
      </c>
      <c r="D213" s="2">
        <v>49.5</v>
      </c>
      <c r="E213" s="2">
        <v>18.533332999999999</v>
      </c>
      <c r="F213" s="2" t="s">
        <v>34</v>
      </c>
      <c r="G213" s="2" t="s">
        <v>35</v>
      </c>
      <c r="H213" s="2" t="s">
        <v>19</v>
      </c>
      <c r="I213" s="2">
        <v>1665</v>
      </c>
      <c r="J213" s="2">
        <v>8.3000000000000007</v>
      </c>
      <c r="K213" s="2"/>
      <c r="L213" s="2"/>
      <c r="M213" s="2"/>
      <c r="N213" s="2"/>
      <c r="O213" s="2"/>
      <c r="P213" s="2"/>
      <c r="Q213" s="2"/>
      <c r="R213" s="2">
        <v>14.306049999999999</v>
      </c>
      <c r="S213" s="2"/>
      <c r="T213" s="2"/>
      <c r="U213" s="2"/>
      <c r="V213" s="2">
        <v>3.2214142378423385</v>
      </c>
      <c r="W213" s="2">
        <v>0.91907809237607396</v>
      </c>
      <c r="X213" s="2"/>
      <c r="Y213" s="2"/>
      <c r="Z213" s="2"/>
      <c r="AA213" s="2"/>
      <c r="AB213" s="2"/>
      <c r="AC213" s="2"/>
      <c r="AD213" s="2"/>
      <c r="AE213" s="2">
        <v>1.1555197385810627</v>
      </c>
      <c r="AF213" s="2"/>
      <c r="AG213" s="2"/>
    </row>
    <row r="214" spans="1:33" ht="15" x14ac:dyDescent="0.2">
      <c r="A214" s="2">
        <v>213</v>
      </c>
      <c r="B214" s="2" t="s">
        <v>82</v>
      </c>
      <c r="C214" s="3" t="s">
        <v>214</v>
      </c>
      <c r="D214" s="2">
        <v>49.5</v>
      </c>
      <c r="E214" s="2">
        <v>18.533332999999999</v>
      </c>
      <c r="F214" s="2" t="s">
        <v>34</v>
      </c>
      <c r="G214" s="2" t="s">
        <v>35</v>
      </c>
      <c r="H214" s="2" t="s">
        <v>19</v>
      </c>
      <c r="I214" s="2">
        <v>1665</v>
      </c>
      <c r="J214" s="2">
        <v>8.3000000000000007</v>
      </c>
      <c r="K214" s="2"/>
      <c r="L214" s="2"/>
      <c r="M214" s="2"/>
      <c r="N214" s="2"/>
      <c r="O214" s="2"/>
      <c r="P214" s="2"/>
      <c r="Q214" s="2"/>
      <c r="R214" s="2">
        <v>13.807830000000001</v>
      </c>
      <c r="S214" s="2"/>
      <c r="T214" s="2"/>
      <c r="U214" s="2"/>
      <c r="V214" s="2">
        <v>3.2214142378423385</v>
      </c>
      <c r="W214" s="2">
        <v>0.91907809237607396</v>
      </c>
      <c r="X214" s="2"/>
      <c r="Y214" s="2"/>
      <c r="Z214" s="2"/>
      <c r="AA214" s="2"/>
      <c r="AB214" s="2"/>
      <c r="AC214" s="2"/>
      <c r="AD214" s="2"/>
      <c r="AE214" s="2">
        <v>1.1401254314333871</v>
      </c>
      <c r="AF214" s="2"/>
      <c r="AG214" s="2"/>
    </row>
    <row r="215" spans="1:33" ht="15" x14ac:dyDescent="0.2">
      <c r="A215" s="2">
        <v>214</v>
      </c>
      <c r="B215" s="2" t="s">
        <v>82</v>
      </c>
      <c r="C215" s="3" t="s">
        <v>214</v>
      </c>
      <c r="D215" s="2">
        <v>49.5</v>
      </c>
      <c r="E215" s="2">
        <v>18.533332999999999</v>
      </c>
      <c r="F215" s="2" t="s">
        <v>34</v>
      </c>
      <c r="G215" s="2" t="s">
        <v>35</v>
      </c>
      <c r="H215" s="2" t="s">
        <v>19</v>
      </c>
      <c r="I215" s="2">
        <v>1761</v>
      </c>
      <c r="J215" s="2">
        <v>5.6</v>
      </c>
      <c r="K215" s="2"/>
      <c r="L215" s="2"/>
      <c r="M215" s="2"/>
      <c r="N215" s="2"/>
      <c r="O215" s="2"/>
      <c r="P215" s="2"/>
      <c r="Q215" s="2"/>
      <c r="R215" s="2">
        <v>13.238430000000001</v>
      </c>
      <c r="S215" s="2"/>
      <c r="T215" s="2"/>
      <c r="U215" s="2"/>
      <c r="V215" s="2">
        <v>3.245759355967277</v>
      </c>
      <c r="W215" s="2">
        <v>0.74818802700620035</v>
      </c>
      <c r="X215" s="2"/>
      <c r="Y215" s="2"/>
      <c r="Z215" s="2"/>
      <c r="AA215" s="2"/>
      <c r="AB215" s="2"/>
      <c r="AC215" s="2"/>
      <c r="AD215" s="2"/>
      <c r="AE215" s="2">
        <v>1.121836483384177</v>
      </c>
      <c r="AF215" s="2"/>
      <c r="AG215" s="2"/>
    </row>
    <row r="216" spans="1:33" ht="15" x14ac:dyDescent="0.2">
      <c r="A216" s="2">
        <v>215</v>
      </c>
      <c r="B216" s="2" t="s">
        <v>82</v>
      </c>
      <c r="C216" s="3" t="s">
        <v>214</v>
      </c>
      <c r="D216" s="2">
        <v>49.5</v>
      </c>
      <c r="E216" s="2">
        <v>18.533332999999999</v>
      </c>
      <c r="F216" s="2" t="s">
        <v>34</v>
      </c>
      <c r="G216" s="2" t="s">
        <v>35</v>
      </c>
      <c r="H216" s="2" t="s">
        <v>19</v>
      </c>
      <c r="I216" s="2">
        <v>1761</v>
      </c>
      <c r="J216" s="2">
        <v>5.6</v>
      </c>
      <c r="K216" s="2"/>
      <c r="L216" s="2"/>
      <c r="M216" s="2"/>
      <c r="N216" s="2"/>
      <c r="O216" s="2"/>
      <c r="P216" s="2"/>
      <c r="Q216" s="2"/>
      <c r="R216" s="2">
        <v>11.31673</v>
      </c>
      <c r="S216" s="2"/>
      <c r="T216" s="2"/>
      <c r="U216" s="2"/>
      <c r="V216" s="2">
        <v>3.245759355967277</v>
      </c>
      <c r="W216" s="2">
        <v>0.74818802700620035</v>
      </c>
      <c r="X216" s="2"/>
      <c r="Y216" s="2"/>
      <c r="Z216" s="2"/>
      <c r="AA216" s="2"/>
      <c r="AB216" s="2"/>
      <c r="AC216" s="2"/>
      <c r="AD216" s="2"/>
      <c r="AE216" s="2">
        <v>1.0537209544040942</v>
      </c>
      <c r="AF216" s="2"/>
      <c r="AG216" s="2"/>
    </row>
    <row r="217" spans="1:33" ht="15" x14ac:dyDescent="0.2">
      <c r="A217" s="2">
        <v>216</v>
      </c>
      <c r="B217" s="2" t="s">
        <v>82</v>
      </c>
      <c r="C217" s="3" t="s">
        <v>214</v>
      </c>
      <c r="D217" s="2">
        <v>49.5</v>
      </c>
      <c r="E217" s="2">
        <v>18.533332999999999</v>
      </c>
      <c r="F217" s="2" t="s">
        <v>34</v>
      </c>
      <c r="G217" s="2" t="s">
        <v>35</v>
      </c>
      <c r="H217" s="2" t="s">
        <v>19</v>
      </c>
      <c r="I217" s="2">
        <v>1200</v>
      </c>
      <c r="J217" s="2">
        <v>5.5</v>
      </c>
      <c r="K217" s="2"/>
      <c r="L217" s="2"/>
      <c r="M217" s="2"/>
      <c r="N217" s="2"/>
      <c r="O217" s="2"/>
      <c r="P217" s="2"/>
      <c r="Q217" s="2"/>
      <c r="R217" s="2">
        <v>11.103199999999999</v>
      </c>
      <c r="S217" s="2"/>
      <c r="T217" s="2"/>
      <c r="U217" s="2"/>
      <c r="V217" s="2">
        <v>3.0791812460476247</v>
      </c>
      <c r="W217" s="2">
        <v>0.74036268949424389</v>
      </c>
      <c r="X217" s="2"/>
      <c r="Y217" s="2"/>
      <c r="Z217" s="2"/>
      <c r="AA217" s="2"/>
      <c r="AB217" s="2"/>
      <c r="AC217" s="2"/>
      <c r="AD217" s="2"/>
      <c r="AE217" s="2">
        <v>1.0454481627557892</v>
      </c>
      <c r="AF217" s="2"/>
      <c r="AG217" s="2"/>
    </row>
    <row r="218" spans="1:33" ht="15" x14ac:dyDescent="0.2">
      <c r="A218" s="2">
        <v>217</v>
      </c>
      <c r="B218" s="2" t="s">
        <v>82</v>
      </c>
      <c r="C218" s="3" t="s">
        <v>214</v>
      </c>
      <c r="D218" s="2">
        <v>49.5</v>
      </c>
      <c r="E218" s="2">
        <v>18.533332999999999</v>
      </c>
      <c r="F218" s="2" t="s">
        <v>34</v>
      </c>
      <c r="G218" s="2" t="s">
        <v>35</v>
      </c>
      <c r="H218" s="2" t="s">
        <v>19</v>
      </c>
      <c r="I218" s="2">
        <v>1200</v>
      </c>
      <c r="J218" s="2">
        <v>5.5</v>
      </c>
      <c r="K218" s="2"/>
      <c r="L218" s="2"/>
      <c r="M218" s="2"/>
      <c r="N218" s="2"/>
      <c r="O218" s="2"/>
      <c r="P218" s="2"/>
      <c r="Q218" s="2"/>
      <c r="R218" s="2">
        <v>12.95374</v>
      </c>
      <c r="S218" s="2"/>
      <c r="T218" s="2"/>
      <c r="U218" s="2"/>
      <c r="V218" s="2">
        <v>3.0791812460476247</v>
      </c>
      <c r="W218" s="2">
        <v>0.74036268949424389</v>
      </c>
      <c r="X218" s="2"/>
      <c r="Y218" s="2"/>
      <c r="Z218" s="2"/>
      <c r="AA218" s="2"/>
      <c r="AB218" s="2"/>
      <c r="AC218" s="2"/>
      <c r="AD218" s="2"/>
      <c r="AE218" s="2">
        <v>1.1123951758969322</v>
      </c>
      <c r="AF218" s="2"/>
      <c r="AG218" s="2"/>
    </row>
    <row r="219" spans="1:33" ht="15" x14ac:dyDescent="0.2">
      <c r="A219" s="2">
        <v>218</v>
      </c>
      <c r="B219" s="2" t="s">
        <v>186</v>
      </c>
      <c r="C219" s="1" t="s">
        <v>288</v>
      </c>
      <c r="D219" s="2">
        <v>37.570278000000002</v>
      </c>
      <c r="E219" s="2">
        <v>110.34055600000001</v>
      </c>
      <c r="F219" s="2" t="s">
        <v>34</v>
      </c>
      <c r="G219" s="2" t="s">
        <v>35</v>
      </c>
      <c r="H219" s="2" t="s">
        <v>19</v>
      </c>
      <c r="I219" s="2">
        <v>513</v>
      </c>
      <c r="J219" s="2">
        <v>10.199999999999999</v>
      </c>
      <c r="K219" s="2"/>
      <c r="L219" s="2">
        <v>4.3</v>
      </c>
      <c r="M219" s="2">
        <v>600</v>
      </c>
      <c r="N219" s="2">
        <f>L219/M219*1000</f>
        <v>7.166666666666667</v>
      </c>
      <c r="O219" s="2">
        <v>1.2</v>
      </c>
      <c r="P219" s="2">
        <v>2.6</v>
      </c>
      <c r="Q219" s="2">
        <f>4/(3.1415926*O219*O219*P219)</f>
        <v>0.3400746705273206</v>
      </c>
      <c r="R219" s="2"/>
      <c r="S219" s="2"/>
      <c r="T219" s="2"/>
      <c r="U219" s="2"/>
      <c r="V219" s="2">
        <v>2.7101173651118162</v>
      </c>
      <c r="W219" s="2">
        <v>1.0086001717619175</v>
      </c>
      <c r="X219" s="2"/>
      <c r="Y219" s="2">
        <v>0.63346845557958653</v>
      </c>
      <c r="Z219" s="2">
        <v>2.7781512503836434</v>
      </c>
      <c r="AA219" s="2">
        <v>0.8553172051959429</v>
      </c>
      <c r="AB219" s="2">
        <v>7.9181246047624818E-2</v>
      </c>
      <c r="AC219" s="2">
        <v>0.41497334797081797</v>
      </c>
      <c r="AD219" s="2">
        <v>-0.46842571402397376</v>
      </c>
      <c r="AE219" s="2"/>
      <c r="AF219" s="2"/>
      <c r="AG219" s="2"/>
    </row>
    <row r="220" spans="1:33" ht="15" x14ac:dyDescent="0.2">
      <c r="A220" s="2">
        <v>219</v>
      </c>
      <c r="B220" s="2" t="s">
        <v>83</v>
      </c>
      <c r="C220" s="1" t="s">
        <v>288</v>
      </c>
      <c r="D220" s="2">
        <v>37.570278000000002</v>
      </c>
      <c r="E220" s="2">
        <v>110.34055600000001</v>
      </c>
      <c r="F220" s="2" t="s">
        <v>34</v>
      </c>
      <c r="G220" s="2" t="s">
        <v>35</v>
      </c>
      <c r="H220" s="2" t="s">
        <v>19</v>
      </c>
      <c r="I220" s="2">
        <v>513</v>
      </c>
      <c r="J220" s="2">
        <v>10.199999999999999</v>
      </c>
      <c r="K220" s="2"/>
      <c r="L220" s="2">
        <v>5.4</v>
      </c>
      <c r="M220" s="2">
        <v>560</v>
      </c>
      <c r="N220" s="2">
        <f>L220/M220*1000</f>
        <v>9.6428571428571441</v>
      </c>
      <c r="O220" s="2">
        <v>1.18</v>
      </c>
      <c r="P220" s="2">
        <v>0.96</v>
      </c>
      <c r="Q220" s="2">
        <f>4/(3.1415926*O220*O220*P220)</f>
        <v>0.95252169998315894</v>
      </c>
      <c r="R220" s="2"/>
      <c r="S220" s="2"/>
      <c r="T220" s="2"/>
      <c r="U220" s="2"/>
      <c r="V220" s="2">
        <v>2.7101173651118162</v>
      </c>
      <c r="W220" s="2">
        <v>1.0086001717619175</v>
      </c>
      <c r="X220" s="2"/>
      <c r="Y220" s="2">
        <v>0.7323937598229685</v>
      </c>
      <c r="Z220" s="2">
        <v>2.7481880270062002</v>
      </c>
      <c r="AA220" s="2">
        <v>0.98420573281676815</v>
      </c>
      <c r="AB220" s="2">
        <v>7.1882007306125359E-2</v>
      </c>
      <c r="AC220" s="2">
        <v>-1.7728766960431602E-2</v>
      </c>
      <c r="AD220" s="2">
        <v>-2.1125121609725291E-2</v>
      </c>
      <c r="AE220" s="2"/>
      <c r="AF220" s="2"/>
      <c r="AG220" s="2"/>
    </row>
    <row r="221" spans="1:33" ht="15" x14ac:dyDescent="0.2">
      <c r="A221" s="2">
        <v>220</v>
      </c>
      <c r="B221" s="2" t="s">
        <v>83</v>
      </c>
      <c r="C221" s="1" t="s">
        <v>288</v>
      </c>
      <c r="D221" s="2">
        <v>37.570278000000002</v>
      </c>
      <c r="E221" s="2">
        <v>110.34055600000001</v>
      </c>
      <c r="F221" s="2" t="s">
        <v>34</v>
      </c>
      <c r="G221" s="2" t="s">
        <v>35</v>
      </c>
      <c r="H221" s="2" t="s">
        <v>19</v>
      </c>
      <c r="I221" s="2">
        <v>513</v>
      </c>
      <c r="J221" s="2">
        <v>10.199999999999999</v>
      </c>
      <c r="K221" s="2"/>
      <c r="L221" s="2">
        <v>5.6</v>
      </c>
      <c r="M221" s="2">
        <v>590</v>
      </c>
      <c r="N221" s="2">
        <f>L221/M221*1000</f>
        <v>9.4915254237288131</v>
      </c>
      <c r="O221" s="2">
        <v>1.2749999999999999</v>
      </c>
      <c r="P221" s="2">
        <v>2.14</v>
      </c>
      <c r="Q221" s="2">
        <f>4/(3.1415926*O221*O221*P221)</f>
        <v>0.36599570013094551</v>
      </c>
      <c r="R221" s="2"/>
      <c r="S221" s="2"/>
      <c r="T221" s="2"/>
      <c r="U221" s="2"/>
      <c r="V221" s="2">
        <v>2.7101173651118162</v>
      </c>
      <c r="W221" s="2">
        <v>1.0086001717619175</v>
      </c>
      <c r="X221" s="2"/>
      <c r="Y221" s="2">
        <v>0.74818802700620035</v>
      </c>
      <c r="Z221" s="2">
        <v>2.7708520116421442</v>
      </c>
      <c r="AA221" s="2">
        <v>0.97733601536405623</v>
      </c>
      <c r="AB221" s="2">
        <v>0.10551018476997394</v>
      </c>
      <c r="AC221" s="2">
        <v>0.33041377334919086</v>
      </c>
      <c r="AD221" s="2">
        <v>-0.436524016847045</v>
      </c>
      <c r="AE221" s="2"/>
      <c r="AF221" s="2"/>
      <c r="AG221" s="2"/>
    </row>
    <row r="222" spans="1:33" ht="15" x14ac:dyDescent="0.2">
      <c r="A222" s="2">
        <v>221</v>
      </c>
      <c r="B222" s="2" t="s">
        <v>187</v>
      </c>
      <c r="C222" s="1" t="s">
        <v>262</v>
      </c>
      <c r="D222" s="2">
        <v>42.666666999999997</v>
      </c>
      <c r="E222" s="2">
        <v>141.6</v>
      </c>
      <c r="F222" s="2" t="s">
        <v>17</v>
      </c>
      <c r="G222" s="2" t="s">
        <v>21</v>
      </c>
      <c r="H222" s="2" t="s">
        <v>19</v>
      </c>
      <c r="I222" s="2">
        <v>1051</v>
      </c>
      <c r="J222" s="2">
        <v>6.3</v>
      </c>
      <c r="K222" s="2"/>
      <c r="L222" s="2">
        <v>6.6</v>
      </c>
      <c r="M222" s="2"/>
      <c r="N222" s="2"/>
      <c r="O222" s="2"/>
      <c r="P222" s="2"/>
      <c r="Q222" s="2"/>
      <c r="R222" s="2">
        <v>13.1</v>
      </c>
      <c r="S222" s="2"/>
      <c r="T222" s="2"/>
      <c r="U222" s="2"/>
      <c r="V222" s="2">
        <v>3.0216027160282422</v>
      </c>
      <c r="W222" s="2">
        <v>0.79934054945358168</v>
      </c>
      <c r="X222" s="2"/>
      <c r="Y222" s="2">
        <v>0.81954393554186866</v>
      </c>
      <c r="Z222" s="2"/>
      <c r="AA222" s="2"/>
      <c r="AB222" s="2"/>
      <c r="AC222" s="2"/>
      <c r="AD222" s="2"/>
      <c r="AE222" s="2">
        <v>1.1172712956557642</v>
      </c>
      <c r="AF222" s="2"/>
      <c r="AG222" s="2"/>
    </row>
    <row r="223" spans="1:33" ht="15" x14ac:dyDescent="0.2">
      <c r="A223" s="2">
        <v>222</v>
      </c>
      <c r="B223" s="2" t="s">
        <v>188</v>
      </c>
      <c r="C223" s="1" t="s">
        <v>258</v>
      </c>
      <c r="D223" s="2">
        <v>-1.7176389999999999</v>
      </c>
      <c r="E223" s="2">
        <v>-51.46</v>
      </c>
      <c r="F223" s="2" t="s">
        <v>17</v>
      </c>
      <c r="G223" s="2" t="s">
        <v>18</v>
      </c>
      <c r="H223" s="2" t="s">
        <v>19</v>
      </c>
      <c r="I223" s="2">
        <v>2500</v>
      </c>
      <c r="J223" s="2">
        <v>25</v>
      </c>
      <c r="K223" s="2">
        <v>4</v>
      </c>
      <c r="L223" s="2">
        <v>0.4</v>
      </c>
      <c r="M223" s="2">
        <v>3</v>
      </c>
      <c r="N223" s="2">
        <f>L223/M223*1000</f>
        <v>133.33333333333334</v>
      </c>
      <c r="O223" s="2"/>
      <c r="P223" s="2">
        <v>10</v>
      </c>
      <c r="Q223" s="2"/>
      <c r="R223" s="2"/>
      <c r="S223" s="2"/>
      <c r="T223" s="2"/>
      <c r="U223" s="2"/>
      <c r="V223" s="2">
        <v>3.3979400086720375</v>
      </c>
      <c r="W223" s="2">
        <v>1.3979400086720377</v>
      </c>
      <c r="X223" s="2">
        <v>0.6020599913279624</v>
      </c>
      <c r="Y223" s="2">
        <v>-0.3979400086720376</v>
      </c>
      <c r="Z223" s="2">
        <v>0.47712125471966244</v>
      </c>
      <c r="AA223" s="2">
        <v>2.1249387366082999</v>
      </c>
      <c r="AB223" s="2"/>
      <c r="AC223" s="2">
        <v>1</v>
      </c>
      <c r="AD223" s="2"/>
      <c r="AE223" s="2"/>
      <c r="AF223" s="2"/>
      <c r="AG223" s="2"/>
    </row>
    <row r="224" spans="1:33" ht="15" x14ac:dyDescent="0.2">
      <c r="A224" s="2">
        <v>223</v>
      </c>
      <c r="B224" s="2" t="s">
        <v>84</v>
      </c>
      <c r="C224" s="1" t="s">
        <v>258</v>
      </c>
      <c r="D224" s="2">
        <v>-1.7176389999999999</v>
      </c>
      <c r="E224" s="2">
        <v>-51.46</v>
      </c>
      <c r="F224" s="2" t="s">
        <v>17</v>
      </c>
      <c r="G224" s="2" t="s">
        <v>18</v>
      </c>
      <c r="H224" s="2" t="s">
        <v>19</v>
      </c>
      <c r="I224" s="2">
        <v>2500</v>
      </c>
      <c r="J224" s="2">
        <v>25</v>
      </c>
      <c r="K224" s="2">
        <v>4</v>
      </c>
      <c r="L224" s="2">
        <v>0.3</v>
      </c>
      <c r="M224" s="2">
        <v>3</v>
      </c>
      <c r="N224" s="2">
        <f>L224/M224*1000</f>
        <v>99.999999999999986</v>
      </c>
      <c r="O224" s="2"/>
      <c r="P224" s="2">
        <v>10</v>
      </c>
      <c r="Q224" s="2"/>
      <c r="R224" s="2"/>
      <c r="S224" s="2"/>
      <c r="T224" s="2"/>
      <c r="U224" s="2"/>
      <c r="V224" s="2">
        <v>3.3979400086720375</v>
      </c>
      <c r="W224" s="2">
        <v>1.3979400086720377</v>
      </c>
      <c r="X224" s="2">
        <v>0.6020599913279624</v>
      </c>
      <c r="Y224" s="2">
        <v>-0.52287874528033762</v>
      </c>
      <c r="Z224" s="2">
        <v>0.47712125471966244</v>
      </c>
      <c r="AA224" s="2">
        <v>2</v>
      </c>
      <c r="AB224" s="2"/>
      <c r="AC224" s="2">
        <v>1</v>
      </c>
      <c r="AD224" s="2"/>
      <c r="AE224" s="2"/>
      <c r="AF224" s="2"/>
      <c r="AG224" s="2"/>
    </row>
    <row r="225" spans="1:33" ht="15" x14ac:dyDescent="0.2">
      <c r="A225" s="2">
        <v>224</v>
      </c>
      <c r="B225" s="2" t="s">
        <v>84</v>
      </c>
      <c r="C225" s="1" t="s">
        <v>258</v>
      </c>
      <c r="D225" s="2">
        <v>-1.7176389999999999</v>
      </c>
      <c r="E225" s="2">
        <v>-51.46</v>
      </c>
      <c r="F225" s="2" t="s">
        <v>17</v>
      </c>
      <c r="G225" s="2" t="s">
        <v>18</v>
      </c>
      <c r="H225" s="2" t="s">
        <v>19</v>
      </c>
      <c r="I225" s="2">
        <v>2500</v>
      </c>
      <c r="J225" s="2">
        <v>25</v>
      </c>
      <c r="K225" s="2">
        <v>5</v>
      </c>
      <c r="L225" s="2">
        <v>2</v>
      </c>
      <c r="M225" s="2">
        <v>4</v>
      </c>
      <c r="N225" s="2">
        <f>L225/M225*1000</f>
        <v>500</v>
      </c>
      <c r="O225" s="2"/>
      <c r="P225" s="2">
        <v>9</v>
      </c>
      <c r="Q225" s="2"/>
      <c r="R225" s="2"/>
      <c r="S225" s="2"/>
      <c r="T225" s="2"/>
      <c r="U225" s="2"/>
      <c r="V225" s="2">
        <v>3.3979400086720375</v>
      </c>
      <c r="W225" s="2">
        <v>1.3979400086720377</v>
      </c>
      <c r="X225" s="2">
        <v>0.69897000433601886</v>
      </c>
      <c r="Y225" s="2">
        <v>0.3010299956639812</v>
      </c>
      <c r="Z225" s="2">
        <v>0.6020599913279624</v>
      </c>
      <c r="AA225" s="2">
        <v>2.6989700043360187</v>
      </c>
      <c r="AB225" s="2"/>
      <c r="AC225" s="2">
        <v>0.95424250943932487</v>
      </c>
      <c r="AD225" s="2"/>
      <c r="AE225" s="2"/>
      <c r="AF225" s="2"/>
      <c r="AG225" s="2"/>
    </row>
    <row r="226" spans="1:33" ht="15" x14ac:dyDescent="0.2">
      <c r="A226" s="2">
        <v>225</v>
      </c>
      <c r="B226" s="2" t="s">
        <v>84</v>
      </c>
      <c r="C226" s="1" t="s">
        <v>258</v>
      </c>
      <c r="D226" s="2">
        <v>-1.7176389999999999</v>
      </c>
      <c r="E226" s="2">
        <v>-51.46</v>
      </c>
      <c r="F226" s="2" t="s">
        <v>17</v>
      </c>
      <c r="G226" s="2" t="s">
        <v>18</v>
      </c>
      <c r="H226" s="2" t="s">
        <v>19</v>
      </c>
      <c r="I226" s="2">
        <v>2500</v>
      </c>
      <c r="J226" s="2">
        <v>25</v>
      </c>
      <c r="K226" s="2">
        <v>5</v>
      </c>
      <c r="L226" s="2">
        <v>3</v>
      </c>
      <c r="M226" s="2">
        <v>36</v>
      </c>
      <c r="N226" s="2">
        <f>L226/M226*1000</f>
        <v>83.333333333333329</v>
      </c>
      <c r="O226" s="2"/>
      <c r="P226" s="2">
        <v>8</v>
      </c>
      <c r="Q226" s="2"/>
      <c r="R226" s="2"/>
      <c r="S226" s="2"/>
      <c r="T226" s="2"/>
      <c r="U226" s="2"/>
      <c r="V226" s="2">
        <v>3.3979400086720375</v>
      </c>
      <c r="W226" s="2">
        <v>1.3979400086720377</v>
      </c>
      <c r="X226" s="2">
        <v>0.69897000433601886</v>
      </c>
      <c r="Y226" s="2">
        <v>0.47712125471966244</v>
      </c>
      <c r="Z226" s="2">
        <v>1.5563025007672873</v>
      </c>
      <c r="AA226" s="2">
        <v>1.9208187539523751</v>
      </c>
      <c r="AB226" s="2"/>
      <c r="AC226" s="2">
        <v>0.90308998699194354</v>
      </c>
      <c r="AD226" s="2"/>
      <c r="AE226" s="2"/>
      <c r="AF226" s="2"/>
      <c r="AG226" s="2"/>
    </row>
    <row r="227" spans="1:33" ht="15" x14ac:dyDescent="0.2">
      <c r="A227" s="2">
        <v>226</v>
      </c>
      <c r="B227" s="2" t="s">
        <v>189</v>
      </c>
      <c r="C227" s="1" t="s">
        <v>229</v>
      </c>
      <c r="D227" s="2">
        <v>44</v>
      </c>
      <c r="E227" s="2">
        <v>2</v>
      </c>
      <c r="F227" s="2" t="s">
        <v>34</v>
      </c>
      <c r="G227" s="2" t="s">
        <v>35</v>
      </c>
      <c r="H227" s="2" t="s">
        <v>19</v>
      </c>
      <c r="I227" s="2">
        <v>960</v>
      </c>
      <c r="J227" s="2">
        <v>11.8</v>
      </c>
      <c r="K227" s="2"/>
      <c r="L227" s="2">
        <v>0.87</v>
      </c>
      <c r="M227" s="2"/>
      <c r="N227" s="2"/>
      <c r="O227" s="2">
        <v>0.13</v>
      </c>
      <c r="P227" s="2">
        <f>4/(3.1415926*O227*O227*Q227)</f>
        <v>396.52431219379883</v>
      </c>
      <c r="Q227" s="2">
        <v>0.19</v>
      </c>
      <c r="R227" s="2"/>
      <c r="S227" s="2"/>
      <c r="T227" s="2"/>
      <c r="U227" s="2"/>
      <c r="V227" s="2">
        <v>2.9822712330395684</v>
      </c>
      <c r="W227" s="2">
        <v>1.0718820073061255</v>
      </c>
      <c r="X227" s="2"/>
      <c r="Y227" s="2">
        <v>-6.0480747381381476E-2</v>
      </c>
      <c r="Z227" s="2"/>
      <c r="AA227" s="2"/>
      <c r="AB227" s="2">
        <v>-0.88605664769316317</v>
      </c>
      <c r="AC227" s="2">
        <v>2.5982698204755912</v>
      </c>
      <c r="AD227" s="2">
        <v>-0.72124639904717103</v>
      </c>
      <c r="AE227" s="2"/>
      <c r="AF227" s="2"/>
      <c r="AG227" s="2"/>
    </row>
    <row r="228" spans="1:33" ht="15" x14ac:dyDescent="0.2">
      <c r="A228" s="2">
        <v>227</v>
      </c>
      <c r="B228" s="2" t="s">
        <v>190</v>
      </c>
      <c r="C228" s="1" t="s">
        <v>232</v>
      </c>
      <c r="D228" s="2">
        <v>50.066667000000002</v>
      </c>
      <c r="E228" s="2">
        <v>19.850000000000001</v>
      </c>
      <c r="F228" s="2" t="s">
        <v>34</v>
      </c>
      <c r="G228" s="2" t="s">
        <v>57</v>
      </c>
      <c r="H228" s="2" t="s">
        <v>19</v>
      </c>
      <c r="I228" s="2">
        <v>1090</v>
      </c>
      <c r="J228" s="2">
        <v>6.2</v>
      </c>
      <c r="K228" s="2">
        <v>4.2</v>
      </c>
      <c r="L228" s="2">
        <v>3.5</v>
      </c>
      <c r="M228" s="2"/>
      <c r="N228" s="2"/>
      <c r="O228" s="2">
        <v>0.216</v>
      </c>
      <c r="P228" s="2">
        <v>46</v>
      </c>
      <c r="Q228" s="2">
        <f>4/(3.1415926*O228*O228*P228)</f>
        <v>0.59325962383993125</v>
      </c>
      <c r="R228" s="2"/>
      <c r="S228" s="2"/>
      <c r="T228" s="2"/>
      <c r="U228" s="2"/>
      <c r="V228" s="2">
        <v>3.0374264979406238</v>
      </c>
      <c r="W228" s="2">
        <v>0.79239168949825389</v>
      </c>
      <c r="X228" s="2">
        <v>0.62324929039790045</v>
      </c>
      <c r="Y228" s="2">
        <v>0.54406804435027567</v>
      </c>
      <c r="Z228" s="2"/>
      <c r="AA228" s="2"/>
      <c r="AB228" s="2">
        <v>-0.6655462488490691</v>
      </c>
      <c r="AC228" s="2">
        <v>1.6627578316815741</v>
      </c>
      <c r="AD228" s="2">
        <v>-0.22675520794134205</v>
      </c>
      <c r="AE228" s="2"/>
      <c r="AF228" s="2"/>
      <c r="AG228" s="2"/>
    </row>
    <row r="229" spans="1:33" ht="15" x14ac:dyDescent="0.2">
      <c r="A229" s="2">
        <v>228</v>
      </c>
      <c r="B229" s="2" t="s">
        <v>191</v>
      </c>
      <c r="C229" s="1" t="s">
        <v>254</v>
      </c>
      <c r="D229" s="2">
        <v>56.55</v>
      </c>
      <c r="E229" s="2">
        <v>13.216666999999999</v>
      </c>
      <c r="F229" s="2" t="s">
        <v>17</v>
      </c>
      <c r="G229" s="2" t="s">
        <v>21</v>
      </c>
      <c r="H229" s="2" t="s">
        <v>41</v>
      </c>
      <c r="I229" s="2"/>
      <c r="J229" s="2"/>
      <c r="K229" s="2">
        <v>4</v>
      </c>
      <c r="L229" s="2"/>
      <c r="M229" s="2"/>
      <c r="N229" s="2"/>
      <c r="O229" s="2"/>
      <c r="P229" s="2">
        <v>20.7</v>
      </c>
      <c r="Q229" s="2"/>
      <c r="R229" s="2"/>
      <c r="S229" s="2"/>
      <c r="T229" s="2"/>
      <c r="U229" s="2"/>
      <c r="V229" s="2"/>
      <c r="W229" s="2"/>
      <c r="X229" s="2">
        <v>0.6020599913279624</v>
      </c>
      <c r="Y229" s="2"/>
      <c r="Z229" s="2"/>
      <c r="AA229" s="2"/>
      <c r="AB229" s="2"/>
      <c r="AC229" s="2">
        <v>1.3159703454569178</v>
      </c>
      <c r="AD229" s="2"/>
      <c r="AE229" s="2"/>
      <c r="AF229" s="2"/>
      <c r="AG229" s="2"/>
    </row>
    <row r="230" spans="1:33" ht="15" x14ac:dyDescent="0.2">
      <c r="A230" s="2">
        <v>229</v>
      </c>
      <c r="B230" s="2" t="s">
        <v>192</v>
      </c>
      <c r="C230" s="1" t="s">
        <v>265</v>
      </c>
      <c r="D230" s="2">
        <v>49.633333</v>
      </c>
      <c r="E230" s="2">
        <v>-89.483333000000002</v>
      </c>
      <c r="F230" s="2" t="s">
        <v>17</v>
      </c>
      <c r="G230" s="2" t="s">
        <v>21</v>
      </c>
      <c r="H230" s="2" t="s">
        <v>19</v>
      </c>
      <c r="I230" s="2">
        <v>670</v>
      </c>
      <c r="J230" s="2">
        <v>2.8</v>
      </c>
      <c r="K230" s="2"/>
      <c r="L230" s="2"/>
      <c r="M230" s="2"/>
      <c r="N230" s="2"/>
      <c r="O230" s="2">
        <v>0.188</v>
      </c>
      <c r="P230" s="2">
        <v>42.33</v>
      </c>
      <c r="Q230" s="2">
        <v>0.89</v>
      </c>
      <c r="R230" s="2"/>
      <c r="S230" s="2"/>
      <c r="T230" s="2"/>
      <c r="U230" s="2"/>
      <c r="V230" s="2">
        <v>2.8260748027008264</v>
      </c>
      <c r="W230" s="2">
        <v>0.44715803134221921</v>
      </c>
      <c r="X230" s="2"/>
      <c r="Y230" s="2"/>
      <c r="Z230" s="2"/>
      <c r="AA230" s="2"/>
      <c r="AB230" s="2">
        <v>-0.72584215073632019</v>
      </c>
      <c r="AC230" s="2">
        <v>1.6266482684740102</v>
      </c>
      <c r="AD230" s="2">
        <v>-5.0609993355087209E-2</v>
      </c>
      <c r="AE230" s="2"/>
      <c r="AF230" s="2"/>
      <c r="AG230" s="2"/>
    </row>
    <row r="231" spans="1:33" ht="15" x14ac:dyDescent="0.2">
      <c r="A231" s="2">
        <v>230</v>
      </c>
      <c r="B231" s="2" t="s">
        <v>85</v>
      </c>
      <c r="C231" s="1" t="s">
        <v>265</v>
      </c>
      <c r="D231" s="2">
        <v>49.633333</v>
      </c>
      <c r="E231" s="2">
        <v>-89.483333000000002</v>
      </c>
      <c r="F231" s="2" t="s">
        <v>17</v>
      </c>
      <c r="G231" s="2" t="s">
        <v>21</v>
      </c>
      <c r="H231" s="2" t="s">
        <v>19</v>
      </c>
      <c r="I231" s="2">
        <v>670</v>
      </c>
      <c r="J231" s="2">
        <v>2.8</v>
      </c>
      <c r="K231" s="2"/>
      <c r="L231" s="2"/>
      <c r="M231" s="2"/>
      <c r="N231" s="2"/>
      <c r="O231" s="2">
        <v>0.23200000000000001</v>
      </c>
      <c r="P231" s="2">
        <v>29.89</v>
      </c>
      <c r="Q231" s="2">
        <v>0.81240000000000001</v>
      </c>
      <c r="R231" s="2"/>
      <c r="S231" s="2"/>
      <c r="T231" s="2"/>
      <c r="U231" s="2"/>
      <c r="V231" s="2">
        <v>2.8260748027008264</v>
      </c>
      <c r="W231" s="2">
        <v>0.44715803134221921</v>
      </c>
      <c r="X231" s="2"/>
      <c r="Y231" s="2"/>
      <c r="Z231" s="2"/>
      <c r="AA231" s="2"/>
      <c r="AB231" s="2">
        <v>-0.63451201510910027</v>
      </c>
      <c r="AC231" s="2">
        <v>1.4755259150392808</v>
      </c>
      <c r="AD231" s="2">
        <v>-9.023008526723085E-2</v>
      </c>
      <c r="AE231" s="2"/>
      <c r="AF231" s="2"/>
      <c r="AG231" s="2"/>
    </row>
    <row r="232" spans="1:33" ht="15" x14ac:dyDescent="0.2">
      <c r="A232" s="2">
        <v>231</v>
      </c>
      <c r="B232" s="2" t="s">
        <v>85</v>
      </c>
      <c r="C232" s="1" t="s">
        <v>265</v>
      </c>
      <c r="D232" s="2">
        <v>49.633333</v>
      </c>
      <c r="E232" s="2">
        <v>-89.483333000000002</v>
      </c>
      <c r="F232" s="2" t="s">
        <v>17</v>
      </c>
      <c r="G232" s="2" t="s">
        <v>21</v>
      </c>
      <c r="H232" s="2" t="s">
        <v>19</v>
      </c>
      <c r="I232" s="2">
        <v>670</v>
      </c>
      <c r="J232" s="2">
        <v>2.8</v>
      </c>
      <c r="K232" s="2"/>
      <c r="L232" s="2"/>
      <c r="M232" s="2"/>
      <c r="N232" s="2"/>
      <c r="O232" s="2">
        <v>0.23</v>
      </c>
      <c r="P232" s="2">
        <v>30.2</v>
      </c>
      <c r="Q232" s="2">
        <v>0.8</v>
      </c>
      <c r="R232" s="2"/>
      <c r="S232" s="2"/>
      <c r="T232" s="2"/>
      <c r="U232" s="2"/>
      <c r="V232" s="2">
        <v>2.8260748027008264</v>
      </c>
      <c r="W232" s="2">
        <v>0.44715803134221921</v>
      </c>
      <c r="X232" s="2"/>
      <c r="Y232" s="2"/>
      <c r="Z232" s="2"/>
      <c r="AA232" s="2"/>
      <c r="AB232" s="2">
        <v>-0.63827216398240705</v>
      </c>
      <c r="AC232" s="2">
        <v>1.4800069429571505</v>
      </c>
      <c r="AD232" s="2">
        <v>-9.6910013008056392E-2</v>
      </c>
      <c r="AE232" s="2"/>
      <c r="AF232" s="2"/>
      <c r="AG232" s="2"/>
    </row>
    <row r="233" spans="1:33" ht="71.25" x14ac:dyDescent="0.2">
      <c r="A233" s="2">
        <v>232</v>
      </c>
      <c r="B233" s="2" t="s">
        <v>86</v>
      </c>
      <c r="C233" s="5" t="s">
        <v>255</v>
      </c>
      <c r="D233" s="2">
        <v>35.091110999999998</v>
      </c>
      <c r="E233" s="2">
        <v>135.834722</v>
      </c>
      <c r="F233" s="2" t="s">
        <v>17</v>
      </c>
      <c r="G233" s="2" t="s">
        <v>21</v>
      </c>
      <c r="H233" s="2" t="s">
        <v>19</v>
      </c>
      <c r="I233" s="2">
        <v>1500</v>
      </c>
      <c r="J233" s="2">
        <v>11</v>
      </c>
      <c r="K233" s="2">
        <v>3.66</v>
      </c>
      <c r="L233" s="2">
        <v>10</v>
      </c>
      <c r="M233" s="2"/>
      <c r="N233" s="2"/>
      <c r="O233" s="2">
        <f>SQRT(4/(3.1415926*P233*Q233))</f>
        <v>0.55177630779482034</v>
      </c>
      <c r="P233" s="2">
        <v>12.3</v>
      </c>
      <c r="Q233" s="2">
        <v>0.34</v>
      </c>
      <c r="R233" s="2">
        <v>8.6</v>
      </c>
      <c r="S233" s="2"/>
      <c r="T233" s="2"/>
      <c r="U233" s="2"/>
      <c r="V233" s="2">
        <v>3.1760912590556813</v>
      </c>
      <c r="W233" s="2">
        <v>1.0413926851582251</v>
      </c>
      <c r="X233" s="2">
        <v>0.56348108539441066</v>
      </c>
      <c r="Y233" s="2">
        <v>1</v>
      </c>
      <c r="Z233" s="2"/>
      <c r="AA233" s="2"/>
      <c r="AB233" s="2">
        <v>-0.25823695121977969</v>
      </c>
      <c r="AC233" s="2">
        <v>1.0899051114393981</v>
      </c>
      <c r="AD233" s="2">
        <v>-0.46852108295774486</v>
      </c>
      <c r="AE233" s="2">
        <v>0.93449845124356767</v>
      </c>
      <c r="AF233" s="2"/>
      <c r="AG233" s="2"/>
    </row>
    <row r="234" spans="1:33" ht="71.25" x14ac:dyDescent="0.2">
      <c r="A234" s="2">
        <v>233</v>
      </c>
      <c r="B234" s="2" t="s">
        <v>87</v>
      </c>
      <c r="C234" s="5" t="s">
        <v>255</v>
      </c>
      <c r="D234" s="2">
        <v>35.091110999999998</v>
      </c>
      <c r="E234" s="2">
        <v>135.834722</v>
      </c>
      <c r="F234" s="2" t="s">
        <v>17</v>
      </c>
      <c r="G234" s="2" t="s">
        <v>21</v>
      </c>
      <c r="H234" s="2" t="s">
        <v>19</v>
      </c>
      <c r="I234" s="2">
        <v>1500</v>
      </c>
      <c r="J234" s="2">
        <v>11</v>
      </c>
      <c r="K234" s="2">
        <v>3.96</v>
      </c>
      <c r="L234" s="2">
        <v>7.5</v>
      </c>
      <c r="M234" s="2"/>
      <c r="N234" s="2"/>
      <c r="O234" s="2">
        <f>SQRT(4/(3.1415926*P234*Q234))</f>
        <v>0.52181650512842292</v>
      </c>
      <c r="P234" s="2">
        <v>16.7</v>
      </c>
      <c r="Q234" s="2">
        <v>0.28000000000000003</v>
      </c>
      <c r="R234" s="2">
        <v>10.7</v>
      </c>
      <c r="S234" s="2"/>
      <c r="T234" s="2"/>
      <c r="U234" s="2"/>
      <c r="V234" s="2">
        <v>3.1760912590556813</v>
      </c>
      <c r="W234" s="2">
        <v>1.0413926851582251</v>
      </c>
      <c r="X234" s="2">
        <v>0.5976951859255123</v>
      </c>
      <c r="Y234" s="2">
        <v>0.87506126339170009</v>
      </c>
      <c r="Z234" s="2"/>
      <c r="AA234" s="2"/>
      <c r="AB234" s="2">
        <v>-0.28248218822385435</v>
      </c>
      <c r="AC234" s="2">
        <v>1.2227164711475833</v>
      </c>
      <c r="AD234" s="2">
        <v>-0.55284196865778079</v>
      </c>
      <c r="AE234" s="2">
        <v>1.0293837776852097</v>
      </c>
      <c r="AF234" s="2"/>
      <c r="AG234" s="2"/>
    </row>
    <row r="235" spans="1:33" ht="71.25" x14ac:dyDescent="0.2">
      <c r="A235" s="2">
        <v>234</v>
      </c>
      <c r="B235" s="2" t="s">
        <v>87</v>
      </c>
      <c r="C235" s="5" t="s">
        <v>255</v>
      </c>
      <c r="D235" s="2">
        <v>35.091110999999998</v>
      </c>
      <c r="E235" s="2">
        <v>135.834722</v>
      </c>
      <c r="F235" s="2" t="s">
        <v>17</v>
      </c>
      <c r="G235" s="2" t="s">
        <v>21</v>
      </c>
      <c r="H235" s="2" t="s">
        <v>19</v>
      </c>
      <c r="I235" s="2">
        <v>1500</v>
      </c>
      <c r="J235" s="2">
        <v>11</v>
      </c>
      <c r="K235" s="2">
        <v>4.25</v>
      </c>
      <c r="L235" s="2">
        <v>4.2</v>
      </c>
      <c r="M235" s="2"/>
      <c r="N235" s="2"/>
      <c r="O235" s="2">
        <f>SQRT(4/(3.1415926*P235*Q235))</f>
        <v>0.47584257593583196</v>
      </c>
      <c r="P235" s="2">
        <v>21.3</v>
      </c>
      <c r="Q235" s="2">
        <v>0.26400000000000001</v>
      </c>
      <c r="R235" s="2">
        <v>12.3</v>
      </c>
      <c r="S235" s="2"/>
      <c r="T235" s="2"/>
      <c r="U235" s="2"/>
      <c r="V235" s="2">
        <v>3.1760912590556813</v>
      </c>
      <c r="W235" s="2">
        <v>1.0413926851582251</v>
      </c>
      <c r="X235" s="2">
        <v>0.62838893005031149</v>
      </c>
      <c r="Y235" s="2">
        <v>0.62324929039790045</v>
      </c>
      <c r="Z235" s="2"/>
      <c r="AA235" s="2"/>
      <c r="AB235" s="2">
        <v>-0.32253670213323749</v>
      </c>
      <c r="AC235" s="2">
        <v>1.3283796034387378</v>
      </c>
      <c r="AD235" s="2">
        <v>-0.57839607313016894</v>
      </c>
      <c r="AE235" s="2">
        <v>1.0899051114393981</v>
      </c>
      <c r="AF235" s="2"/>
      <c r="AG235" s="2"/>
    </row>
    <row r="236" spans="1:33" ht="15" x14ac:dyDescent="0.2">
      <c r="A236" s="2">
        <v>235</v>
      </c>
      <c r="B236" s="2" t="s">
        <v>193</v>
      </c>
      <c r="C236" s="1" t="s">
        <v>285</v>
      </c>
      <c r="D236" s="2">
        <v>23.166667</v>
      </c>
      <c r="E236" s="2">
        <v>112.166667</v>
      </c>
      <c r="F236" s="2" t="s">
        <v>17</v>
      </c>
      <c r="G236" s="2" t="s">
        <v>18</v>
      </c>
      <c r="H236" s="2" t="s">
        <v>53</v>
      </c>
      <c r="I236" s="2">
        <v>1748</v>
      </c>
      <c r="J236" s="2">
        <v>21</v>
      </c>
      <c r="K236" s="2">
        <v>3.9</v>
      </c>
      <c r="L236" s="2">
        <v>1.86</v>
      </c>
      <c r="M236" s="2"/>
      <c r="N236" s="2"/>
      <c r="O236" s="2">
        <v>0.82</v>
      </c>
      <c r="P236" s="2">
        <v>4.9800000000000004</v>
      </c>
      <c r="Q236" s="2">
        <f>4/(3.1415926*O236*O236*P236)</f>
        <v>0.38023586507071955</v>
      </c>
      <c r="R236" s="2"/>
      <c r="S236" s="2"/>
      <c r="T236" s="2"/>
      <c r="U236" s="2"/>
      <c r="V236" s="2">
        <v>3.2425414282983844</v>
      </c>
      <c r="W236" s="2">
        <v>1.3222192947339193</v>
      </c>
      <c r="X236" s="2">
        <v>0.59106460702649921</v>
      </c>
      <c r="Y236" s="2">
        <v>0.26951294421791633</v>
      </c>
      <c r="Z236" s="2"/>
      <c r="AA236" s="2"/>
      <c r="AB236" s="2">
        <v>-8.6186147616283335E-2</v>
      </c>
      <c r="AC236" s="2">
        <v>0.6972293427597176</v>
      </c>
      <c r="AD236" s="2">
        <v>-0.41994692148505719</v>
      </c>
      <c r="AE236" s="2"/>
      <c r="AF236" s="2"/>
      <c r="AG236" s="2"/>
    </row>
    <row r="237" spans="1:33" ht="15" x14ac:dyDescent="0.2">
      <c r="A237" s="2">
        <v>236</v>
      </c>
      <c r="B237" s="2" t="s">
        <v>194</v>
      </c>
      <c r="C237" s="1" t="s">
        <v>256</v>
      </c>
      <c r="D237" s="2">
        <v>39.950000000000003</v>
      </c>
      <c r="E237" s="2">
        <v>-79.150000000000006</v>
      </c>
      <c r="F237" s="2" t="s">
        <v>17</v>
      </c>
      <c r="G237" s="2" t="s">
        <v>21</v>
      </c>
      <c r="H237" s="2" t="s">
        <v>41</v>
      </c>
      <c r="I237" s="2"/>
      <c r="J237" s="2"/>
      <c r="K237" s="2"/>
      <c r="L237" s="2"/>
      <c r="M237" s="2"/>
      <c r="N237" s="2"/>
      <c r="O237" s="2"/>
      <c r="P237" s="2">
        <v>12.73</v>
      </c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>
        <v>1.1048284036536553</v>
      </c>
      <c r="AD237" s="2"/>
      <c r="AE237" s="2"/>
      <c r="AF237" s="2"/>
      <c r="AG237" s="2"/>
    </row>
    <row r="238" spans="1:33" ht="15" x14ac:dyDescent="0.2">
      <c r="A238" s="2">
        <v>237</v>
      </c>
      <c r="B238" s="2" t="s">
        <v>195</v>
      </c>
      <c r="C238" s="1" t="s">
        <v>278</v>
      </c>
      <c r="D238" s="2">
        <v>51.034009740917703</v>
      </c>
      <c r="E238" s="2">
        <v>4.0372767368554303</v>
      </c>
      <c r="F238" s="2" t="s">
        <v>34</v>
      </c>
      <c r="G238" s="2" t="s">
        <v>57</v>
      </c>
      <c r="H238" s="2" t="s">
        <v>41</v>
      </c>
      <c r="I238" s="2">
        <v>800</v>
      </c>
      <c r="J238" s="2"/>
      <c r="K238" s="2"/>
      <c r="L238" s="2"/>
      <c r="M238" s="2"/>
      <c r="N238" s="2"/>
      <c r="O238" s="2"/>
      <c r="P238" s="2">
        <v>74.97</v>
      </c>
      <c r="Q238" s="2"/>
      <c r="R238" s="2"/>
      <c r="S238" s="2"/>
      <c r="T238" s="2"/>
      <c r="U238" s="2"/>
      <c r="V238" s="2">
        <v>2.9030899869919438</v>
      </c>
      <c r="W238" s="2"/>
      <c r="X238" s="2"/>
      <c r="Y238" s="2"/>
      <c r="Z238" s="2"/>
      <c r="AA238" s="2"/>
      <c r="AB238" s="2"/>
      <c r="AC238" s="2">
        <v>1.8748875108461125</v>
      </c>
      <c r="AD238" s="2"/>
      <c r="AE238" s="2"/>
      <c r="AF238" s="2"/>
      <c r="AG238" s="2"/>
    </row>
    <row r="239" spans="1:33" ht="15" x14ac:dyDescent="0.2">
      <c r="A239" s="2">
        <v>238</v>
      </c>
      <c r="B239" s="2" t="s">
        <v>88</v>
      </c>
      <c r="C239" s="1" t="s">
        <v>278</v>
      </c>
      <c r="D239" s="2">
        <v>51.034009740917703</v>
      </c>
      <c r="E239" s="2">
        <v>4.0372767368554303</v>
      </c>
      <c r="F239" s="2" t="s">
        <v>34</v>
      </c>
      <c r="G239" s="2" t="s">
        <v>57</v>
      </c>
      <c r="H239" s="2" t="s">
        <v>41</v>
      </c>
      <c r="I239" s="2">
        <v>800</v>
      </c>
      <c r="J239" s="2"/>
      <c r="K239" s="2"/>
      <c r="L239" s="2"/>
      <c r="M239" s="2"/>
      <c r="N239" s="2"/>
      <c r="O239" s="2"/>
      <c r="P239" s="2">
        <v>36.74</v>
      </c>
      <c r="Q239" s="2"/>
      <c r="R239" s="2"/>
      <c r="S239" s="2"/>
      <c r="T239" s="2"/>
      <c r="U239" s="2"/>
      <c r="V239" s="2">
        <v>2.9030899869919438</v>
      </c>
      <c r="W239" s="2"/>
      <c r="X239" s="2"/>
      <c r="Y239" s="2"/>
      <c r="Z239" s="2"/>
      <c r="AA239" s="2"/>
      <c r="AB239" s="2"/>
      <c r="AC239" s="2">
        <v>1.5651391519697895</v>
      </c>
      <c r="AD239" s="2"/>
      <c r="AE239" s="2"/>
      <c r="AF239" s="2"/>
      <c r="AG239" s="2"/>
    </row>
    <row r="240" spans="1:33" ht="15" x14ac:dyDescent="0.2">
      <c r="A240" s="2">
        <v>239</v>
      </c>
      <c r="B240" s="2" t="s">
        <v>88</v>
      </c>
      <c r="C240" s="1" t="s">
        <v>278</v>
      </c>
      <c r="D240" s="2">
        <v>51.034009740917703</v>
      </c>
      <c r="E240" s="2">
        <v>4.0372767368554303</v>
      </c>
      <c r="F240" s="2" t="s">
        <v>34</v>
      </c>
      <c r="G240" s="2" t="s">
        <v>57</v>
      </c>
      <c r="H240" s="2" t="s">
        <v>41</v>
      </c>
      <c r="I240" s="2">
        <v>800</v>
      </c>
      <c r="J240" s="2"/>
      <c r="K240" s="2"/>
      <c r="L240" s="2"/>
      <c r="M240" s="2"/>
      <c r="N240" s="2"/>
      <c r="O240" s="2"/>
      <c r="P240" s="2">
        <v>56.01</v>
      </c>
      <c r="Q240" s="2"/>
      <c r="R240" s="2"/>
      <c r="S240" s="2"/>
      <c r="T240" s="2"/>
      <c r="U240" s="2"/>
      <c r="V240" s="2">
        <v>2.9030899869919438</v>
      </c>
      <c r="W240" s="2"/>
      <c r="X240" s="2"/>
      <c r="Y240" s="2"/>
      <c r="Z240" s="2"/>
      <c r="AA240" s="2"/>
      <c r="AB240" s="2"/>
      <c r="AC240" s="2">
        <v>1.7482655726687408</v>
      </c>
      <c r="AD240" s="2"/>
      <c r="AE240" s="2"/>
      <c r="AF240" s="2"/>
      <c r="AG240" s="2"/>
    </row>
    <row r="241" spans="1:33" ht="15" x14ac:dyDescent="0.2">
      <c r="A241" s="2">
        <v>240</v>
      </c>
      <c r="B241" s="2" t="s">
        <v>88</v>
      </c>
      <c r="C241" s="1" t="s">
        <v>278</v>
      </c>
      <c r="D241" s="2">
        <v>51.034009740917703</v>
      </c>
      <c r="E241" s="2">
        <v>4.0372767368554303</v>
      </c>
      <c r="F241" s="2" t="s">
        <v>34</v>
      </c>
      <c r="G241" s="2" t="s">
        <v>57</v>
      </c>
      <c r="H241" s="2" t="s">
        <v>41</v>
      </c>
      <c r="I241" s="2">
        <v>800</v>
      </c>
      <c r="J241" s="2"/>
      <c r="K241" s="2"/>
      <c r="L241" s="2"/>
      <c r="M241" s="2"/>
      <c r="N241" s="2"/>
      <c r="O241" s="2"/>
      <c r="P241" s="2">
        <v>45.25</v>
      </c>
      <c r="Q241" s="2"/>
      <c r="R241" s="2"/>
      <c r="S241" s="2"/>
      <c r="T241" s="2"/>
      <c r="U241" s="2"/>
      <c r="V241" s="2">
        <v>2.9030899869919438</v>
      </c>
      <c r="W241" s="2"/>
      <c r="X241" s="2"/>
      <c r="Y241" s="2"/>
      <c r="Z241" s="2"/>
      <c r="AA241" s="2"/>
      <c r="AB241" s="2"/>
      <c r="AC241" s="2">
        <v>1.655618583541222</v>
      </c>
      <c r="AD241" s="2"/>
      <c r="AE241" s="2"/>
      <c r="AF241" s="2"/>
      <c r="AG241" s="2"/>
    </row>
    <row r="242" spans="1:33" ht="15" x14ac:dyDescent="0.2">
      <c r="A242" s="2">
        <v>241</v>
      </c>
      <c r="B242" s="2" t="s">
        <v>88</v>
      </c>
      <c r="C242" s="1" t="s">
        <v>278</v>
      </c>
      <c r="D242" s="2">
        <v>51.034009740917703</v>
      </c>
      <c r="E242" s="2">
        <v>4.0372767368554303</v>
      </c>
      <c r="F242" s="2" t="s">
        <v>34</v>
      </c>
      <c r="G242" s="2" t="s">
        <v>57</v>
      </c>
      <c r="H242" s="2" t="s">
        <v>41</v>
      </c>
      <c r="I242" s="2">
        <v>800</v>
      </c>
      <c r="J242" s="2"/>
      <c r="K242" s="2"/>
      <c r="L242" s="2"/>
      <c r="M242" s="2"/>
      <c r="N242" s="2"/>
      <c r="O242" s="2"/>
      <c r="P242" s="2">
        <v>41.75</v>
      </c>
      <c r="Q242" s="2"/>
      <c r="R242" s="2"/>
      <c r="S242" s="2"/>
      <c r="T242" s="2"/>
      <c r="U242" s="2"/>
      <c r="V242" s="2">
        <v>2.9030899869919438</v>
      </c>
      <c r="W242" s="2"/>
      <c r="X242" s="2"/>
      <c r="Y242" s="2"/>
      <c r="Z242" s="2"/>
      <c r="AA242" s="2"/>
      <c r="AB242" s="2"/>
      <c r="AC242" s="2">
        <v>1.6206564798196208</v>
      </c>
      <c r="AD242" s="2"/>
      <c r="AE242" s="2"/>
      <c r="AF242" s="2"/>
      <c r="AG242" s="2"/>
    </row>
    <row r="243" spans="1:33" ht="15" x14ac:dyDescent="0.2">
      <c r="A243" s="2">
        <v>242</v>
      </c>
      <c r="B243" s="2" t="s">
        <v>89</v>
      </c>
      <c r="C243" s="6" t="s">
        <v>308</v>
      </c>
      <c r="D243" s="2">
        <v>25.066666999999999</v>
      </c>
      <c r="E243" s="2">
        <v>116.5</v>
      </c>
      <c r="F243" s="2" t="s">
        <v>17</v>
      </c>
      <c r="G243" s="2" t="s">
        <v>18</v>
      </c>
      <c r="H243" s="2" t="s">
        <v>41</v>
      </c>
      <c r="I243" s="2">
        <v>1600</v>
      </c>
      <c r="J243" s="2">
        <v>20</v>
      </c>
      <c r="K243" s="2"/>
      <c r="L243" s="2"/>
      <c r="M243" s="2"/>
      <c r="N243" s="2"/>
      <c r="O243" s="2">
        <v>0.63</v>
      </c>
      <c r="P243" s="2">
        <v>14.2</v>
      </c>
      <c r="Q243" s="2">
        <v>0.26</v>
      </c>
      <c r="R243" s="2"/>
      <c r="S243" s="2"/>
      <c r="T243" s="2"/>
      <c r="U243" s="2"/>
      <c r="V243" s="2">
        <v>3.2041199826559246</v>
      </c>
      <c r="W243" s="2">
        <v>1.3010299956639813</v>
      </c>
      <c r="X243" s="2"/>
      <c r="Y243" s="2"/>
      <c r="Z243" s="2"/>
      <c r="AA243" s="2"/>
      <c r="AB243" s="2">
        <v>-0.20065945054641829</v>
      </c>
      <c r="AC243" s="2">
        <v>1.1522883443830565</v>
      </c>
      <c r="AD243" s="2">
        <v>-0.58502665202918203</v>
      </c>
      <c r="AE243" s="2"/>
      <c r="AF243" s="2"/>
      <c r="AG243" s="2"/>
    </row>
    <row r="244" spans="1:33" ht="15" x14ac:dyDescent="0.2">
      <c r="A244" s="2">
        <v>243</v>
      </c>
      <c r="B244" s="2" t="s">
        <v>196</v>
      </c>
      <c r="C244" s="1" t="s">
        <v>310</v>
      </c>
      <c r="D244" s="2">
        <v>21.516667000000002</v>
      </c>
      <c r="E244" s="2">
        <v>107.88333299999999</v>
      </c>
      <c r="F244" s="2" t="s">
        <v>17</v>
      </c>
      <c r="G244" s="2" t="s">
        <v>18</v>
      </c>
      <c r="H244" s="2" t="s">
        <v>206</v>
      </c>
      <c r="I244" s="2">
        <v>2738</v>
      </c>
      <c r="J244" s="2">
        <v>23.2</v>
      </c>
      <c r="K244" s="2"/>
      <c r="L244" s="2"/>
      <c r="M244" s="2"/>
      <c r="N244" s="2"/>
      <c r="O244" s="2"/>
      <c r="P244" s="2">
        <v>45.37</v>
      </c>
      <c r="Q244" s="2"/>
      <c r="R244" s="2"/>
      <c r="S244" s="2"/>
      <c r="T244" s="2"/>
      <c r="U244" s="2"/>
      <c r="V244" s="2">
        <v>3.4374334437979712</v>
      </c>
      <c r="W244" s="2">
        <v>1.3654879848908996</v>
      </c>
      <c r="X244" s="2"/>
      <c r="Y244" s="2"/>
      <c r="Z244" s="2"/>
      <c r="AA244" s="2"/>
      <c r="AB244" s="2"/>
      <c r="AC244" s="2">
        <v>1.6567687792660166</v>
      </c>
      <c r="AD244" s="2"/>
      <c r="AE244" s="2"/>
      <c r="AF244" s="2"/>
      <c r="AG244" s="2"/>
    </row>
    <row r="245" spans="1:33" ht="15" x14ac:dyDescent="0.2">
      <c r="A245" s="2">
        <v>244</v>
      </c>
      <c r="B245" s="2" t="s">
        <v>90</v>
      </c>
      <c r="C245" s="1" t="s">
        <v>310</v>
      </c>
      <c r="D245" s="2">
        <v>21.516667000000002</v>
      </c>
      <c r="E245" s="2">
        <v>107.88333299999999</v>
      </c>
      <c r="F245" s="2" t="s">
        <v>17</v>
      </c>
      <c r="G245" s="2" t="s">
        <v>18</v>
      </c>
      <c r="H245" s="2" t="s">
        <v>206</v>
      </c>
      <c r="I245" s="2">
        <v>2738</v>
      </c>
      <c r="J245" s="2">
        <v>23.2</v>
      </c>
      <c r="K245" s="2"/>
      <c r="L245" s="2"/>
      <c r="M245" s="2"/>
      <c r="N245" s="2"/>
      <c r="O245" s="2"/>
      <c r="P245" s="2">
        <v>34.54</v>
      </c>
      <c r="Q245" s="2"/>
      <c r="R245" s="2"/>
      <c r="S245" s="2"/>
      <c r="T245" s="2"/>
      <c r="U245" s="2"/>
      <c r="V245" s="2">
        <v>3.4374334437979712</v>
      </c>
      <c r="W245" s="2">
        <v>1.3654879848908996</v>
      </c>
      <c r="X245" s="2"/>
      <c r="Y245" s="2"/>
      <c r="Z245" s="2"/>
      <c r="AA245" s="2"/>
      <c r="AB245" s="2"/>
      <c r="AC245" s="2">
        <v>1.53832233323144</v>
      </c>
      <c r="AD245" s="2"/>
      <c r="AE245" s="2"/>
      <c r="AF245" s="2"/>
      <c r="AG245" s="2"/>
    </row>
    <row r="246" spans="1:33" ht="15" x14ac:dyDescent="0.2">
      <c r="A246" s="2">
        <v>245</v>
      </c>
      <c r="B246" s="2" t="s">
        <v>91</v>
      </c>
      <c r="C246" s="6" t="s">
        <v>304</v>
      </c>
      <c r="D246" s="2">
        <v>35.716667000000001</v>
      </c>
      <c r="E246" s="2">
        <v>107.640278</v>
      </c>
      <c r="F246" s="2" t="s">
        <v>34</v>
      </c>
      <c r="G246" s="2" t="s">
        <v>35</v>
      </c>
      <c r="H246" s="2" t="s">
        <v>19</v>
      </c>
      <c r="I246" s="2">
        <v>556</v>
      </c>
      <c r="J246" s="2">
        <v>8.3000000000000007</v>
      </c>
      <c r="K246" s="2"/>
      <c r="L246" s="2"/>
      <c r="M246" s="2"/>
      <c r="N246" s="2"/>
      <c r="O246" s="2">
        <v>0.94</v>
      </c>
      <c r="P246" s="2">
        <v>7.3</v>
      </c>
      <c r="Q246" s="2">
        <f t="shared" ref="Q246:Q251" si="8">4/(3.1415926*O246*O246*P246)</f>
        <v>0.19739291417648355</v>
      </c>
      <c r="R246" s="2"/>
      <c r="S246" s="2"/>
      <c r="T246" s="2"/>
      <c r="U246" s="2"/>
      <c r="V246" s="2">
        <v>2.7450747915820575</v>
      </c>
      <c r="W246" s="2">
        <v>0.91907809237607396</v>
      </c>
      <c r="X246" s="2"/>
      <c r="Y246" s="2"/>
      <c r="Z246" s="2"/>
      <c r="AA246" s="2"/>
      <c r="AB246" s="2">
        <v>-2.6872146400301365E-2</v>
      </c>
      <c r="AC246" s="2">
        <v>0.86332286012045589</v>
      </c>
      <c r="AD246" s="2">
        <v>-0.70466844127775941</v>
      </c>
      <c r="AE246" s="2"/>
      <c r="AF246" s="2"/>
      <c r="AG246" s="2"/>
    </row>
    <row r="247" spans="1:33" ht="15" x14ac:dyDescent="0.2">
      <c r="A247" s="2">
        <v>246</v>
      </c>
      <c r="B247" s="2" t="s">
        <v>92</v>
      </c>
      <c r="C247" s="6" t="s">
        <v>304</v>
      </c>
      <c r="D247" s="2">
        <v>35.716667000000001</v>
      </c>
      <c r="E247" s="2">
        <v>107.640278</v>
      </c>
      <c r="F247" s="2" t="s">
        <v>34</v>
      </c>
      <c r="G247" s="2" t="s">
        <v>35</v>
      </c>
      <c r="H247" s="2" t="s">
        <v>19</v>
      </c>
      <c r="I247" s="2">
        <v>556</v>
      </c>
      <c r="J247" s="2">
        <v>8.3000000000000007</v>
      </c>
      <c r="K247" s="2"/>
      <c r="L247" s="2"/>
      <c r="M247" s="2"/>
      <c r="N247" s="2"/>
      <c r="O247" s="2">
        <v>0.77</v>
      </c>
      <c r="P247" s="2">
        <v>7.4</v>
      </c>
      <c r="Q247" s="2">
        <f t="shared" si="8"/>
        <v>0.29019969787856487</v>
      </c>
      <c r="R247" s="2"/>
      <c r="S247" s="2"/>
      <c r="T247" s="2"/>
      <c r="U247" s="2"/>
      <c r="V247" s="2">
        <v>2.7450747915820575</v>
      </c>
      <c r="W247" s="2">
        <v>0.91907809237607396</v>
      </c>
      <c r="X247" s="2"/>
      <c r="Y247" s="2"/>
      <c r="Z247" s="2"/>
      <c r="AA247" s="2"/>
      <c r="AB247" s="2">
        <v>-0.11350927482751812</v>
      </c>
      <c r="AC247" s="2">
        <v>0.86923171973097624</v>
      </c>
      <c r="AD247" s="2">
        <v>-0.5373030440338461</v>
      </c>
      <c r="AE247" s="2"/>
      <c r="AF247" s="2"/>
      <c r="AG247" s="2"/>
    </row>
    <row r="248" spans="1:33" ht="15" x14ac:dyDescent="0.2">
      <c r="A248" s="2">
        <v>247</v>
      </c>
      <c r="B248" s="2" t="s">
        <v>92</v>
      </c>
      <c r="C248" s="6" t="s">
        <v>304</v>
      </c>
      <c r="D248" s="2">
        <v>35.716667000000001</v>
      </c>
      <c r="E248" s="2">
        <v>107.640278</v>
      </c>
      <c r="F248" s="2" t="s">
        <v>34</v>
      </c>
      <c r="G248" s="2" t="s">
        <v>35</v>
      </c>
      <c r="H248" s="2" t="s">
        <v>19</v>
      </c>
      <c r="I248" s="2">
        <v>556</v>
      </c>
      <c r="J248" s="2">
        <v>8.3000000000000007</v>
      </c>
      <c r="K248" s="2"/>
      <c r="L248" s="2"/>
      <c r="M248" s="2"/>
      <c r="N248" s="2"/>
      <c r="O248" s="2">
        <v>0.61</v>
      </c>
      <c r="P248" s="2">
        <v>7.8000000000000007</v>
      </c>
      <c r="Q248" s="2">
        <f t="shared" si="8"/>
        <v>0.43868809957837634</v>
      </c>
      <c r="R248" s="2"/>
      <c r="S248" s="2"/>
      <c r="T248" s="2"/>
      <c r="U248" s="2"/>
      <c r="V248" s="2">
        <v>2.7450747915820575</v>
      </c>
      <c r="W248" s="2">
        <v>0.91907809237607396</v>
      </c>
      <c r="X248" s="2"/>
      <c r="Y248" s="2"/>
      <c r="Z248" s="2"/>
      <c r="AA248" s="2"/>
      <c r="AB248" s="2">
        <v>-0.21467016498923297</v>
      </c>
      <c r="AC248" s="2">
        <v>0.89209460269048046</v>
      </c>
      <c r="AD248" s="2">
        <v>-0.35784414666992076</v>
      </c>
      <c r="AE248" s="2"/>
      <c r="AF248" s="2"/>
      <c r="AG248" s="2"/>
    </row>
    <row r="249" spans="1:33" ht="15" x14ac:dyDescent="0.2">
      <c r="A249" s="2">
        <v>248</v>
      </c>
      <c r="B249" s="2" t="s">
        <v>92</v>
      </c>
      <c r="C249" s="6" t="s">
        <v>304</v>
      </c>
      <c r="D249" s="2">
        <v>35.716667000000001</v>
      </c>
      <c r="E249" s="2">
        <v>107.640278</v>
      </c>
      <c r="F249" s="2" t="s">
        <v>34</v>
      </c>
      <c r="G249" s="2" t="s">
        <v>35</v>
      </c>
      <c r="H249" s="2" t="s">
        <v>19</v>
      </c>
      <c r="I249" s="2">
        <v>556</v>
      </c>
      <c r="J249" s="2">
        <v>8.3000000000000007</v>
      </c>
      <c r="K249" s="2"/>
      <c r="L249" s="2"/>
      <c r="M249" s="2"/>
      <c r="N249" s="2"/>
      <c r="O249" s="2">
        <v>0.60199999999999998</v>
      </c>
      <c r="P249" s="2">
        <v>8.1000000000000014</v>
      </c>
      <c r="Q249" s="2">
        <f t="shared" si="8"/>
        <v>0.43374264614250435</v>
      </c>
      <c r="R249" s="2"/>
      <c r="S249" s="2"/>
      <c r="T249" s="2"/>
      <c r="U249" s="2"/>
      <c r="V249" s="2">
        <v>2.7450747915820575</v>
      </c>
      <c r="W249" s="2">
        <v>0.91907809237607396</v>
      </c>
      <c r="X249" s="2"/>
      <c r="Y249" s="2"/>
      <c r="Z249" s="2"/>
      <c r="AA249" s="2"/>
      <c r="AB249" s="2">
        <v>-0.22040350874217546</v>
      </c>
      <c r="AC249" s="2">
        <v>0.90848501887864985</v>
      </c>
      <c r="AD249" s="2">
        <v>-0.36276787535220512</v>
      </c>
      <c r="AE249" s="2"/>
      <c r="AF249" s="2"/>
      <c r="AG249" s="2"/>
    </row>
    <row r="250" spans="1:33" ht="15" x14ac:dyDescent="0.2">
      <c r="A250" s="2">
        <v>249</v>
      </c>
      <c r="B250" s="2" t="s">
        <v>91</v>
      </c>
      <c r="C250" s="6" t="s">
        <v>304</v>
      </c>
      <c r="D250" s="2">
        <v>35.716667000000001</v>
      </c>
      <c r="E250" s="2">
        <v>107.640278</v>
      </c>
      <c r="F250" s="2" t="s">
        <v>34</v>
      </c>
      <c r="G250" s="2" t="s">
        <v>35</v>
      </c>
      <c r="H250" s="2" t="s">
        <v>19</v>
      </c>
      <c r="I250" s="2">
        <v>556</v>
      </c>
      <c r="J250" s="2">
        <v>8.3000000000000007</v>
      </c>
      <c r="K250" s="2"/>
      <c r="L250" s="2"/>
      <c r="M250" s="2"/>
      <c r="N250" s="2"/>
      <c r="O250" s="2">
        <v>0.57899999999999996</v>
      </c>
      <c r="P250" s="2">
        <v>8.4</v>
      </c>
      <c r="Q250" s="2">
        <f t="shared" si="8"/>
        <v>0.45214081470824191</v>
      </c>
      <c r="R250" s="2"/>
      <c r="S250" s="2"/>
      <c r="T250" s="2"/>
      <c r="U250" s="2"/>
      <c r="V250" s="2">
        <v>2.7450747915820575</v>
      </c>
      <c r="W250" s="2">
        <v>0.91907809237607396</v>
      </c>
      <c r="X250" s="2"/>
      <c r="Y250" s="2"/>
      <c r="Z250" s="2"/>
      <c r="AA250" s="2"/>
      <c r="AB250" s="2">
        <v>-0.23732143627256383</v>
      </c>
      <c r="AC250" s="2">
        <v>0.9242792860618817</v>
      </c>
      <c r="AD250" s="2">
        <v>-0.34472628747466028</v>
      </c>
      <c r="AE250" s="2"/>
      <c r="AF250" s="2"/>
      <c r="AG250" s="2"/>
    </row>
    <row r="251" spans="1:33" ht="15" x14ac:dyDescent="0.2">
      <c r="A251" s="2">
        <v>250</v>
      </c>
      <c r="B251" s="2" t="s">
        <v>92</v>
      </c>
      <c r="C251" s="6" t="s">
        <v>304</v>
      </c>
      <c r="D251" s="2">
        <v>35.716667000000001</v>
      </c>
      <c r="E251" s="2">
        <v>107.640278</v>
      </c>
      <c r="F251" s="2" t="s">
        <v>34</v>
      </c>
      <c r="G251" s="2" t="s">
        <v>35</v>
      </c>
      <c r="H251" s="2" t="s">
        <v>19</v>
      </c>
      <c r="I251" s="2">
        <v>556</v>
      </c>
      <c r="J251" s="2">
        <v>8.3000000000000007</v>
      </c>
      <c r="K251" s="2"/>
      <c r="L251" s="2"/>
      <c r="M251" s="2"/>
      <c r="N251" s="2"/>
      <c r="O251" s="2">
        <v>0.54800000000000004</v>
      </c>
      <c r="P251" s="2">
        <v>8.6</v>
      </c>
      <c r="Q251" s="2">
        <f t="shared" si="8"/>
        <v>0.49300413040920388</v>
      </c>
      <c r="R251" s="2"/>
      <c r="S251" s="2"/>
      <c r="T251" s="2"/>
      <c r="U251" s="2"/>
      <c r="V251" s="2">
        <v>2.7450747915820575</v>
      </c>
      <c r="W251" s="2">
        <v>0.91907809237607396</v>
      </c>
      <c r="X251" s="2"/>
      <c r="Y251" s="2"/>
      <c r="Z251" s="2"/>
      <c r="AA251" s="2"/>
      <c r="AB251" s="2">
        <v>-0.26121944151563081</v>
      </c>
      <c r="AC251" s="2">
        <v>0.93449845124356767</v>
      </c>
      <c r="AD251" s="2">
        <v>-0.30714944217021239</v>
      </c>
      <c r="AE251" s="2"/>
      <c r="AF251" s="2"/>
      <c r="AG251" s="2"/>
    </row>
    <row r="252" spans="1:33" ht="15" x14ac:dyDescent="0.2">
      <c r="A252" s="2">
        <v>251</v>
      </c>
      <c r="B252" s="2" t="s">
        <v>197</v>
      </c>
      <c r="C252" s="1" t="s">
        <v>309</v>
      </c>
      <c r="D252" s="2">
        <v>24.466667000000001</v>
      </c>
      <c r="E252" s="2">
        <v>110.216667</v>
      </c>
      <c r="F252" s="2" t="s">
        <v>17</v>
      </c>
      <c r="G252" s="2" t="s">
        <v>18</v>
      </c>
      <c r="H252" s="2" t="s">
        <v>19</v>
      </c>
      <c r="I252" s="2">
        <v>1949</v>
      </c>
      <c r="J252" s="2">
        <v>17.8</v>
      </c>
      <c r="K252" s="2"/>
      <c r="L252" s="2">
        <v>1.5</v>
      </c>
      <c r="M252" s="2"/>
      <c r="N252" s="2"/>
      <c r="O252" s="2"/>
      <c r="P252" s="2">
        <v>2.25</v>
      </c>
      <c r="Q252" s="2"/>
      <c r="R252" s="2"/>
      <c r="S252" s="2"/>
      <c r="T252" s="2"/>
      <c r="U252" s="2"/>
      <c r="V252" s="2">
        <v>3.2898118391176214</v>
      </c>
      <c r="W252" s="2">
        <v>1.2504200023088941</v>
      </c>
      <c r="X252" s="2"/>
      <c r="Y252" s="2">
        <v>0.17609125905568124</v>
      </c>
      <c r="Z252" s="2"/>
      <c r="AA252" s="2"/>
      <c r="AB252" s="2"/>
      <c r="AC252" s="2">
        <v>0.35218251811136247</v>
      </c>
      <c r="AD252" s="2"/>
      <c r="AE252" s="2"/>
      <c r="AF252" s="2"/>
      <c r="AG252" s="2"/>
    </row>
    <row r="253" spans="1:33" ht="15" x14ac:dyDescent="0.2">
      <c r="A253" s="2">
        <v>252</v>
      </c>
      <c r="B253" s="2" t="s">
        <v>93</v>
      </c>
      <c r="C253" s="1" t="s">
        <v>309</v>
      </c>
      <c r="D253" s="2">
        <v>24.466667000000001</v>
      </c>
      <c r="E253" s="2">
        <v>110.216667</v>
      </c>
      <c r="F253" s="2" t="s">
        <v>17</v>
      </c>
      <c r="G253" s="2" t="s">
        <v>18</v>
      </c>
      <c r="H253" s="2" t="s">
        <v>19</v>
      </c>
      <c r="I253" s="2">
        <v>1949</v>
      </c>
      <c r="J253" s="2">
        <v>17.8</v>
      </c>
      <c r="K253" s="2"/>
      <c r="L253" s="2">
        <v>2.4</v>
      </c>
      <c r="M253" s="2"/>
      <c r="N253" s="2"/>
      <c r="O253" s="2"/>
      <c r="P253" s="2">
        <v>2.48</v>
      </c>
      <c r="Q253" s="2"/>
      <c r="R253" s="2"/>
      <c r="S253" s="2"/>
      <c r="T253" s="2"/>
      <c r="U253" s="2"/>
      <c r="V253" s="2">
        <v>3.2898118391176214</v>
      </c>
      <c r="W253" s="2">
        <v>1.2504200023088941</v>
      </c>
      <c r="X253" s="2"/>
      <c r="Y253" s="2">
        <v>0.38021124171160603</v>
      </c>
      <c r="Z253" s="2"/>
      <c r="AA253" s="2"/>
      <c r="AB253" s="2"/>
      <c r="AC253" s="2">
        <v>0.39445168082621629</v>
      </c>
      <c r="AD253" s="2"/>
      <c r="AE253" s="2"/>
      <c r="AF253" s="2"/>
      <c r="AG253" s="2"/>
    </row>
    <row r="254" spans="1:33" ht="15" x14ac:dyDescent="0.2">
      <c r="A254" s="2">
        <v>253</v>
      </c>
      <c r="B254" s="2" t="s">
        <v>93</v>
      </c>
      <c r="C254" s="1" t="s">
        <v>309</v>
      </c>
      <c r="D254" s="2">
        <v>24.466667000000001</v>
      </c>
      <c r="E254" s="2">
        <v>110.216667</v>
      </c>
      <c r="F254" s="2" t="s">
        <v>17</v>
      </c>
      <c r="G254" s="2" t="s">
        <v>18</v>
      </c>
      <c r="H254" s="2" t="s">
        <v>19</v>
      </c>
      <c r="I254" s="2">
        <v>1949</v>
      </c>
      <c r="J254" s="2">
        <v>17.8</v>
      </c>
      <c r="K254" s="2"/>
      <c r="L254" s="2">
        <v>1.37</v>
      </c>
      <c r="M254" s="2"/>
      <c r="N254" s="2"/>
      <c r="O254" s="2"/>
      <c r="P254" s="2">
        <v>1.56</v>
      </c>
      <c r="Q254" s="2"/>
      <c r="R254" s="2"/>
      <c r="S254" s="2"/>
      <c r="T254" s="2"/>
      <c r="U254" s="2"/>
      <c r="V254" s="2">
        <v>3.2898118391176214</v>
      </c>
      <c r="W254" s="2">
        <v>1.2504200023088941</v>
      </c>
      <c r="X254" s="2"/>
      <c r="Y254" s="2">
        <v>0.13672056715640679</v>
      </c>
      <c r="Z254" s="2"/>
      <c r="AA254" s="2"/>
      <c r="AB254" s="2"/>
      <c r="AC254" s="2">
        <v>0.19312459835446161</v>
      </c>
      <c r="AD254" s="2"/>
      <c r="AE254" s="2"/>
      <c r="AF254" s="2"/>
      <c r="AG254" s="2"/>
    </row>
    <row r="255" spans="1:33" ht="15" x14ac:dyDescent="0.2">
      <c r="A255" s="2">
        <v>254</v>
      </c>
      <c r="B255" s="2" t="s">
        <v>93</v>
      </c>
      <c r="C255" s="1" t="s">
        <v>309</v>
      </c>
      <c r="D255" s="2">
        <v>24.466667000000001</v>
      </c>
      <c r="E255" s="2">
        <v>110.216667</v>
      </c>
      <c r="F255" s="2" t="s">
        <v>17</v>
      </c>
      <c r="G255" s="2" t="s">
        <v>18</v>
      </c>
      <c r="H255" s="2" t="s">
        <v>19</v>
      </c>
      <c r="I255" s="2">
        <v>1949</v>
      </c>
      <c r="J255" s="2">
        <v>17.8</v>
      </c>
      <c r="K255" s="2"/>
      <c r="L255" s="2">
        <v>3.2</v>
      </c>
      <c r="M255" s="2"/>
      <c r="N255" s="2"/>
      <c r="O255" s="2"/>
      <c r="P255" s="2">
        <v>1.39</v>
      </c>
      <c r="Q255" s="2"/>
      <c r="R255" s="2"/>
      <c r="S255" s="2"/>
      <c r="T255" s="2"/>
      <c r="U255" s="2"/>
      <c r="V255" s="2">
        <v>3.2898118391176214</v>
      </c>
      <c r="W255" s="2">
        <v>1.2504200023088941</v>
      </c>
      <c r="X255" s="2"/>
      <c r="Y255" s="2">
        <v>0.50514997831990605</v>
      </c>
      <c r="Z255" s="2"/>
      <c r="AA255" s="2"/>
      <c r="AB255" s="2"/>
      <c r="AC255" s="2">
        <v>0.14301480025409505</v>
      </c>
      <c r="AD255" s="2"/>
      <c r="AE255" s="2"/>
      <c r="AF255" s="2"/>
      <c r="AG255" s="2"/>
    </row>
    <row r="256" spans="1:33" ht="15" x14ac:dyDescent="0.2">
      <c r="A256" s="2">
        <v>255</v>
      </c>
      <c r="B256" s="2" t="s">
        <v>198</v>
      </c>
      <c r="C256" s="1" t="s">
        <v>305</v>
      </c>
      <c r="D256" s="2">
        <v>26.316666999999999</v>
      </c>
      <c r="E256" s="2">
        <v>117.6</v>
      </c>
      <c r="F256" s="2" t="s">
        <v>17</v>
      </c>
      <c r="G256" s="2" t="s">
        <v>18</v>
      </c>
      <c r="H256" s="2" t="s">
        <v>19</v>
      </c>
      <c r="I256" s="2">
        <v>1749</v>
      </c>
      <c r="J256" s="2">
        <v>19.12</v>
      </c>
      <c r="K256" s="2"/>
      <c r="L256" s="2">
        <v>1.1200000000000001</v>
      </c>
      <c r="M256" s="2">
        <v>450</v>
      </c>
      <c r="N256" s="2">
        <f>L256/M256*1000</f>
        <v>2.4888888888888889</v>
      </c>
      <c r="O256" s="2"/>
      <c r="P256" s="2">
        <v>21.1</v>
      </c>
      <c r="Q256" s="2"/>
      <c r="R256" s="2"/>
      <c r="S256" s="2"/>
      <c r="T256" s="2"/>
      <c r="U256" s="2"/>
      <c r="V256" s="2">
        <v>3.2427898094786767</v>
      </c>
      <c r="W256" s="2">
        <v>1.2814878879400813</v>
      </c>
      <c r="X256" s="2"/>
      <c r="Y256" s="2">
        <v>4.9218022670181653E-2</v>
      </c>
      <c r="Z256" s="2">
        <v>2.6532125137753435</v>
      </c>
      <c r="AA256" s="2">
        <v>0.39600550889483793</v>
      </c>
      <c r="AB256" s="2"/>
      <c r="AC256" s="2">
        <v>1.3242824552976926</v>
      </c>
      <c r="AD256" s="2"/>
      <c r="AE256" s="2"/>
      <c r="AF256" s="2"/>
      <c r="AG256" s="2"/>
    </row>
    <row r="257" spans="1:33" ht="15" x14ac:dyDescent="0.2">
      <c r="A257" s="2">
        <v>256</v>
      </c>
      <c r="B257" s="2" t="s">
        <v>126</v>
      </c>
      <c r="C257" s="1" t="s">
        <v>303</v>
      </c>
      <c r="D257" s="2">
        <v>27.55</v>
      </c>
      <c r="E257" s="2">
        <v>117.45</v>
      </c>
      <c r="F257" s="2" t="s">
        <v>17</v>
      </c>
      <c r="G257" s="2" t="s">
        <v>18</v>
      </c>
      <c r="H257" s="2" t="s">
        <v>19</v>
      </c>
      <c r="I257" s="2">
        <v>2000</v>
      </c>
      <c r="J257" s="2">
        <v>18</v>
      </c>
      <c r="K257" s="2"/>
      <c r="L257" s="2"/>
      <c r="M257" s="2"/>
      <c r="N257" s="2"/>
      <c r="O257" s="2"/>
      <c r="P257" s="2">
        <v>5.99</v>
      </c>
      <c r="Q257" s="2"/>
      <c r="R257" s="2"/>
      <c r="S257" s="2"/>
      <c r="T257" s="2"/>
      <c r="U257" s="2"/>
      <c r="V257" s="2">
        <v>3.3010299956639813</v>
      </c>
      <c r="W257" s="2">
        <v>1.255272505103306</v>
      </c>
      <c r="X257" s="2"/>
      <c r="Y257" s="2"/>
      <c r="Z257" s="2"/>
      <c r="AA257" s="2"/>
      <c r="AB257" s="2"/>
      <c r="AC257" s="2">
        <v>0.77742682238931138</v>
      </c>
      <c r="AD257" s="2"/>
      <c r="AE257" s="2"/>
      <c r="AF257" s="2"/>
      <c r="AG257" s="2"/>
    </row>
    <row r="258" spans="1:33" ht="15" x14ac:dyDescent="0.2">
      <c r="A258" s="2">
        <v>257</v>
      </c>
      <c r="B258" s="2" t="s">
        <v>94</v>
      </c>
      <c r="C258" s="1" t="s">
        <v>303</v>
      </c>
      <c r="D258" s="2">
        <v>27.55</v>
      </c>
      <c r="E258" s="2">
        <v>117.45</v>
      </c>
      <c r="F258" s="2" t="s">
        <v>17</v>
      </c>
      <c r="G258" s="2" t="s">
        <v>18</v>
      </c>
      <c r="H258" s="2" t="s">
        <v>19</v>
      </c>
      <c r="I258" s="2">
        <v>2000</v>
      </c>
      <c r="J258" s="2">
        <v>16</v>
      </c>
      <c r="K258" s="2"/>
      <c r="L258" s="2"/>
      <c r="M258" s="2"/>
      <c r="N258" s="2"/>
      <c r="O258" s="2"/>
      <c r="P258" s="2">
        <v>8.26</v>
      </c>
      <c r="Q258" s="2"/>
      <c r="R258" s="2"/>
      <c r="S258" s="2"/>
      <c r="T258" s="2"/>
      <c r="U258" s="2"/>
      <c r="V258" s="2">
        <v>3.3010299956639813</v>
      </c>
      <c r="W258" s="2">
        <v>1.2041199826559248</v>
      </c>
      <c r="X258" s="2"/>
      <c r="Y258" s="2"/>
      <c r="Z258" s="2"/>
      <c r="AA258" s="2"/>
      <c r="AB258" s="2"/>
      <c r="AC258" s="2">
        <v>0.91698004732038219</v>
      </c>
      <c r="AD258" s="2"/>
      <c r="AE258" s="2"/>
      <c r="AF258" s="2"/>
      <c r="AG258" s="2"/>
    </row>
    <row r="259" spans="1:33" ht="15" x14ac:dyDescent="0.2">
      <c r="A259" s="2">
        <v>258</v>
      </c>
      <c r="B259" s="2" t="s">
        <v>94</v>
      </c>
      <c r="C259" s="1" t="s">
        <v>303</v>
      </c>
      <c r="D259" s="2">
        <v>27.55</v>
      </c>
      <c r="E259" s="2">
        <v>117.45</v>
      </c>
      <c r="F259" s="2" t="s">
        <v>17</v>
      </c>
      <c r="G259" s="2" t="s">
        <v>39</v>
      </c>
      <c r="H259" s="2" t="s">
        <v>19</v>
      </c>
      <c r="I259" s="2"/>
      <c r="J259" s="2"/>
      <c r="K259" s="2"/>
      <c r="L259" s="2"/>
      <c r="M259" s="2"/>
      <c r="N259" s="2"/>
      <c r="O259" s="2"/>
      <c r="P259" s="2">
        <v>11.88</v>
      </c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>
        <v>1.0748164406451748</v>
      </c>
      <c r="AD259" s="2"/>
      <c r="AE259" s="2"/>
      <c r="AF259" s="2"/>
      <c r="AG259" s="2"/>
    </row>
    <row r="260" spans="1:33" ht="15" x14ac:dyDescent="0.2">
      <c r="A260" s="2">
        <v>259</v>
      </c>
      <c r="B260" s="2" t="s">
        <v>94</v>
      </c>
      <c r="C260" s="1" t="s">
        <v>303</v>
      </c>
      <c r="D260" s="2">
        <v>27.55</v>
      </c>
      <c r="E260" s="2">
        <v>117.45</v>
      </c>
      <c r="F260" s="2" t="s">
        <v>34</v>
      </c>
      <c r="G260" s="2" t="s">
        <v>121</v>
      </c>
      <c r="H260" s="2" t="s">
        <v>19</v>
      </c>
      <c r="I260" s="2"/>
      <c r="J260" s="2"/>
      <c r="K260" s="2"/>
      <c r="L260" s="2"/>
      <c r="M260" s="2"/>
      <c r="N260" s="2"/>
      <c r="O260" s="2"/>
      <c r="P260" s="2">
        <v>18.27</v>
      </c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>
        <v>1.2617385473525378</v>
      </c>
      <c r="AD260" s="2"/>
      <c r="AE260" s="2"/>
      <c r="AF260" s="2"/>
      <c r="AG260" s="2"/>
    </row>
    <row r="261" spans="1:33" ht="15" x14ac:dyDescent="0.2">
      <c r="A261" s="2">
        <v>260</v>
      </c>
      <c r="B261" s="2" t="s">
        <v>199</v>
      </c>
      <c r="C261" s="1" t="s">
        <v>240</v>
      </c>
      <c r="D261" s="2" t="s">
        <v>96</v>
      </c>
      <c r="E261" s="2" t="s">
        <v>97</v>
      </c>
      <c r="F261" s="2" t="s">
        <v>34</v>
      </c>
      <c r="G261" s="2" t="s">
        <v>46</v>
      </c>
      <c r="H261" s="2" t="s">
        <v>19</v>
      </c>
      <c r="I261" s="2"/>
      <c r="J261" s="2"/>
      <c r="K261" s="2">
        <v>4.78</v>
      </c>
      <c r="L261" s="2">
        <v>0.34</v>
      </c>
      <c r="M261" s="2"/>
      <c r="N261" s="2"/>
      <c r="O261" s="2">
        <v>0.23</v>
      </c>
      <c r="P261" s="2">
        <v>76.569999999999993</v>
      </c>
      <c r="Q261" s="2">
        <v>0.31</v>
      </c>
      <c r="R261" s="2"/>
      <c r="S261" s="2"/>
      <c r="T261" s="2"/>
      <c r="U261" s="2"/>
      <c r="V261" s="2"/>
      <c r="W261" s="2"/>
      <c r="X261" s="2">
        <v>0.67942789661211889</v>
      </c>
      <c r="Y261" s="2">
        <v>-0.46852108295774486</v>
      </c>
      <c r="Z261" s="2"/>
      <c r="AA261" s="2"/>
      <c r="AB261" s="2">
        <v>-0.63827216398240705</v>
      </c>
      <c r="AC261" s="2">
        <v>1.8840586470939384</v>
      </c>
      <c r="AD261" s="2">
        <v>-0.50863830616572736</v>
      </c>
      <c r="AE261" s="2"/>
      <c r="AF261" s="2"/>
      <c r="AG261" s="2"/>
    </row>
    <row r="262" spans="1:33" ht="15" x14ac:dyDescent="0.2">
      <c r="A262" s="2">
        <v>261</v>
      </c>
      <c r="B262" s="2" t="s">
        <v>95</v>
      </c>
      <c r="C262" s="1" t="s">
        <v>240</v>
      </c>
      <c r="D262" s="2" t="s">
        <v>98</v>
      </c>
      <c r="E262" s="2" t="s">
        <v>99</v>
      </c>
      <c r="F262" s="2" t="s">
        <v>34</v>
      </c>
      <c r="G262" s="2" t="s">
        <v>46</v>
      </c>
      <c r="H262" s="2" t="s">
        <v>19</v>
      </c>
      <c r="I262" s="2"/>
      <c r="J262" s="2"/>
      <c r="K262" s="2">
        <v>4.7</v>
      </c>
      <c r="L262" s="2">
        <v>0.33</v>
      </c>
      <c r="M262" s="2"/>
      <c r="N262" s="2"/>
      <c r="O262" s="2">
        <v>0.25</v>
      </c>
      <c r="P262" s="2">
        <v>75.290000000000006</v>
      </c>
      <c r="Q262" s="2">
        <v>0.27</v>
      </c>
      <c r="R262" s="2"/>
      <c r="S262" s="2"/>
      <c r="T262" s="2"/>
      <c r="U262" s="2"/>
      <c r="V262" s="2"/>
      <c r="W262" s="2"/>
      <c r="X262" s="2">
        <v>0.67209785793571752</v>
      </c>
      <c r="Y262" s="2">
        <v>-0.48148606012211248</v>
      </c>
      <c r="Z262" s="2"/>
      <c r="AA262" s="2"/>
      <c r="AB262" s="2">
        <v>-0.6020599913279624</v>
      </c>
      <c r="AC262" s="2">
        <v>1.8767372971406646</v>
      </c>
      <c r="AD262" s="2">
        <v>-0.56863623584101264</v>
      </c>
      <c r="AE262" s="2"/>
      <c r="AF262" s="2"/>
      <c r="AG262" s="2"/>
    </row>
    <row r="263" spans="1:33" ht="15" x14ac:dyDescent="0.2">
      <c r="A263" s="2">
        <v>262</v>
      </c>
      <c r="B263" s="2" t="s">
        <v>95</v>
      </c>
      <c r="C263" s="1" t="s">
        <v>240</v>
      </c>
      <c r="D263" s="2" t="s">
        <v>100</v>
      </c>
      <c r="E263" s="2" t="s">
        <v>97</v>
      </c>
      <c r="F263" s="2" t="s">
        <v>34</v>
      </c>
      <c r="G263" s="2" t="s">
        <v>46</v>
      </c>
      <c r="H263" s="2" t="s">
        <v>19</v>
      </c>
      <c r="I263" s="2"/>
      <c r="J263" s="2"/>
      <c r="K263" s="2">
        <v>4.68</v>
      </c>
      <c r="L263" s="2">
        <v>0.41</v>
      </c>
      <c r="M263" s="2"/>
      <c r="N263" s="2"/>
      <c r="O263" s="2">
        <v>0.27</v>
      </c>
      <c r="P263" s="2">
        <v>61.94</v>
      </c>
      <c r="Q263" s="2">
        <v>0.3</v>
      </c>
      <c r="R263" s="2"/>
      <c r="S263" s="2"/>
      <c r="T263" s="2"/>
      <c r="U263" s="2"/>
      <c r="V263" s="2"/>
      <c r="W263" s="2"/>
      <c r="X263" s="2">
        <v>0.67024585307412399</v>
      </c>
      <c r="Y263" s="2">
        <v>-0.38721614328026455</v>
      </c>
      <c r="Z263" s="2"/>
      <c r="AA263" s="2"/>
      <c r="AB263" s="2">
        <v>-0.56863623584101264</v>
      </c>
      <c r="AC263" s="2">
        <v>1.791971201020768</v>
      </c>
      <c r="AD263" s="2">
        <v>-0.52287874528033762</v>
      </c>
      <c r="AE263" s="2"/>
      <c r="AF263" s="2"/>
      <c r="AG263" s="2"/>
    </row>
    <row r="264" spans="1:33" ht="15" x14ac:dyDescent="0.2">
      <c r="A264" s="2">
        <v>263</v>
      </c>
      <c r="B264" s="2" t="s">
        <v>95</v>
      </c>
      <c r="C264" s="1" t="s">
        <v>240</v>
      </c>
      <c r="D264" s="2" t="s">
        <v>101</v>
      </c>
      <c r="E264" s="2" t="s">
        <v>102</v>
      </c>
      <c r="F264" s="2" t="s">
        <v>34</v>
      </c>
      <c r="G264" s="2" t="s">
        <v>46</v>
      </c>
      <c r="H264" s="2" t="s">
        <v>19</v>
      </c>
      <c r="I264" s="2"/>
      <c r="J264" s="2"/>
      <c r="K264" s="2">
        <v>4.7699999999999996</v>
      </c>
      <c r="L264" s="2">
        <v>0.26</v>
      </c>
      <c r="M264" s="2"/>
      <c r="N264" s="2"/>
      <c r="O264" s="2">
        <v>0.26</v>
      </c>
      <c r="P264" s="2">
        <v>75.05</v>
      </c>
      <c r="Q264" s="2">
        <v>0.26</v>
      </c>
      <c r="R264" s="2"/>
      <c r="S264" s="2"/>
      <c r="T264" s="2"/>
      <c r="U264" s="2"/>
      <c r="V264" s="2"/>
      <c r="W264" s="2"/>
      <c r="X264" s="2">
        <v>0.67851837904011392</v>
      </c>
      <c r="Y264" s="2">
        <v>-0.58502665202918203</v>
      </c>
      <c r="Z264" s="2"/>
      <c r="AA264" s="2"/>
      <c r="AB264" s="2">
        <v>-0.58502665202918203</v>
      </c>
      <c r="AC264" s="2">
        <v>1.8753506965792892</v>
      </c>
      <c r="AD264" s="2">
        <v>-0.58502665202918203</v>
      </c>
      <c r="AE264" s="2"/>
      <c r="AF264" s="2"/>
      <c r="AG264" s="2"/>
    </row>
    <row r="265" spans="1:33" ht="15" x14ac:dyDescent="0.2">
      <c r="A265" s="2">
        <v>264</v>
      </c>
      <c r="B265" s="2" t="s">
        <v>95</v>
      </c>
      <c r="C265" s="1" t="s">
        <v>240</v>
      </c>
      <c r="D265" s="2" t="s">
        <v>103</v>
      </c>
      <c r="E265" s="2" t="s">
        <v>104</v>
      </c>
      <c r="F265" s="2" t="s">
        <v>34</v>
      </c>
      <c r="G265" s="2" t="s">
        <v>46</v>
      </c>
      <c r="H265" s="2" t="s">
        <v>19</v>
      </c>
      <c r="I265" s="2"/>
      <c r="J265" s="2"/>
      <c r="K265" s="2">
        <v>4.57</v>
      </c>
      <c r="L265" s="2">
        <v>0.52</v>
      </c>
      <c r="M265" s="2"/>
      <c r="N265" s="2"/>
      <c r="O265" s="2">
        <v>0.25</v>
      </c>
      <c r="P265" s="2">
        <v>70.83</v>
      </c>
      <c r="Q265" s="2">
        <v>0.31</v>
      </c>
      <c r="R265" s="2"/>
      <c r="S265" s="2"/>
      <c r="T265" s="2"/>
      <c r="U265" s="2"/>
      <c r="V265" s="2"/>
      <c r="W265" s="2"/>
      <c r="X265" s="2">
        <v>0.6599162000698503</v>
      </c>
      <c r="Y265" s="2">
        <v>-0.28399665636520083</v>
      </c>
      <c r="Z265" s="2"/>
      <c r="AA265" s="2"/>
      <c r="AB265" s="2">
        <v>-0.6020599913279624</v>
      </c>
      <c r="AC265" s="2">
        <v>1.8502172417983895</v>
      </c>
      <c r="AD265" s="2">
        <v>-0.50863830616572736</v>
      </c>
      <c r="AE265" s="2"/>
      <c r="AF265" s="2"/>
      <c r="AG265" s="2"/>
    </row>
    <row r="266" spans="1:33" ht="15" x14ac:dyDescent="0.2">
      <c r="A266" s="2">
        <v>265</v>
      </c>
      <c r="B266" s="2" t="s">
        <v>95</v>
      </c>
      <c r="C266" s="1" t="s">
        <v>240</v>
      </c>
      <c r="D266" s="2" t="s">
        <v>105</v>
      </c>
      <c r="E266" s="2" t="s">
        <v>106</v>
      </c>
      <c r="F266" s="2" t="s">
        <v>34</v>
      </c>
      <c r="G266" s="2" t="s">
        <v>46</v>
      </c>
      <c r="H266" s="2" t="s">
        <v>19</v>
      </c>
      <c r="I266" s="2"/>
      <c r="J266" s="2"/>
      <c r="K266" s="2">
        <v>4.67</v>
      </c>
      <c r="L266" s="2">
        <v>0.26</v>
      </c>
      <c r="M266" s="2"/>
      <c r="N266" s="2"/>
      <c r="O266" s="2">
        <v>0.24</v>
      </c>
      <c r="P266" s="2">
        <v>67.319999999999993</v>
      </c>
      <c r="Q266" s="2">
        <v>0.35</v>
      </c>
      <c r="R266" s="2"/>
      <c r="S266" s="2"/>
      <c r="T266" s="2"/>
      <c r="U266" s="2"/>
      <c r="V266" s="2"/>
      <c r="W266" s="2"/>
      <c r="X266" s="2">
        <v>0.66931688056611216</v>
      </c>
      <c r="Y266" s="2">
        <v>-0.58502665202918203</v>
      </c>
      <c r="Z266" s="2"/>
      <c r="AA266" s="2"/>
      <c r="AB266" s="2">
        <v>-0.61978875828839397</v>
      </c>
      <c r="AC266" s="2">
        <v>1.8281441073037863</v>
      </c>
      <c r="AD266" s="2">
        <v>-0.45593195564972439</v>
      </c>
      <c r="AE266" s="2"/>
      <c r="AF266" s="2"/>
      <c r="AG266" s="2"/>
    </row>
    <row r="267" spans="1:33" ht="15" x14ac:dyDescent="0.2">
      <c r="A267" s="2">
        <v>266</v>
      </c>
      <c r="B267" s="2" t="s">
        <v>95</v>
      </c>
      <c r="C267" s="1" t="s">
        <v>240</v>
      </c>
      <c r="D267" s="2" t="s">
        <v>107</v>
      </c>
      <c r="E267" s="2" t="s">
        <v>108</v>
      </c>
      <c r="F267" s="2" t="s">
        <v>34</v>
      </c>
      <c r="G267" s="2" t="s">
        <v>46</v>
      </c>
      <c r="H267" s="2" t="s">
        <v>19</v>
      </c>
      <c r="I267" s="2"/>
      <c r="J267" s="2"/>
      <c r="K267" s="2">
        <v>4.83</v>
      </c>
      <c r="L267" s="2">
        <v>0.22</v>
      </c>
      <c r="M267" s="2"/>
      <c r="N267" s="2"/>
      <c r="O267" s="2">
        <v>0.21</v>
      </c>
      <c r="P267" s="2">
        <v>96.84</v>
      </c>
      <c r="Q267" s="2">
        <v>0.32</v>
      </c>
      <c r="R267" s="2"/>
      <c r="S267" s="2"/>
      <c r="T267" s="2"/>
      <c r="U267" s="2"/>
      <c r="V267" s="2"/>
      <c r="W267" s="2"/>
      <c r="X267" s="2">
        <v>0.68394713075151214</v>
      </c>
      <c r="Y267" s="2">
        <v>-0.65757731917779372</v>
      </c>
      <c r="Z267" s="2"/>
      <c r="AA267" s="2"/>
      <c r="AB267" s="2">
        <v>-0.6777807052660807</v>
      </c>
      <c r="AC267" s="2">
        <v>1.9860547807696953</v>
      </c>
      <c r="AD267" s="2">
        <v>-0.49485002168009401</v>
      </c>
      <c r="AE267" s="2"/>
      <c r="AF267" s="2"/>
      <c r="AG267" s="2"/>
    </row>
    <row r="268" spans="1:33" ht="15" x14ac:dyDescent="0.2">
      <c r="A268" s="2">
        <v>267</v>
      </c>
      <c r="B268" s="2" t="s">
        <v>95</v>
      </c>
      <c r="C268" s="1" t="s">
        <v>240</v>
      </c>
      <c r="D268" s="2" t="s">
        <v>109</v>
      </c>
      <c r="E268" s="2" t="s">
        <v>110</v>
      </c>
      <c r="F268" s="2" t="s">
        <v>34</v>
      </c>
      <c r="G268" s="2" t="s">
        <v>46</v>
      </c>
      <c r="H268" s="2" t="s">
        <v>19</v>
      </c>
      <c r="I268" s="2"/>
      <c r="J268" s="2"/>
      <c r="K268" s="2">
        <v>4.74</v>
      </c>
      <c r="L268" s="2">
        <v>0.28000000000000003</v>
      </c>
      <c r="M268" s="2"/>
      <c r="N268" s="2"/>
      <c r="O268" s="2">
        <v>0.22</v>
      </c>
      <c r="P268" s="2">
        <v>125.67</v>
      </c>
      <c r="Q268" s="2">
        <v>0.23</v>
      </c>
      <c r="R268" s="2"/>
      <c r="S268" s="2"/>
      <c r="T268" s="2"/>
      <c r="U268" s="2"/>
      <c r="V268" s="2"/>
      <c r="W268" s="2"/>
      <c r="X268" s="2">
        <v>0.67577834167408513</v>
      </c>
      <c r="Y268" s="2">
        <v>-0.55284196865778079</v>
      </c>
      <c r="Z268" s="2"/>
      <c r="AA268" s="2"/>
      <c r="AB268" s="2">
        <v>-0.65757731917779372</v>
      </c>
      <c r="AC268" s="2">
        <v>2.0992316150808819</v>
      </c>
      <c r="AD268" s="2">
        <v>-0.63827216398240705</v>
      </c>
      <c r="AE268" s="2"/>
      <c r="AF268" s="2"/>
      <c r="AG268" s="2"/>
    </row>
    <row r="269" spans="1:33" ht="15" x14ac:dyDescent="0.2">
      <c r="A269" s="2">
        <v>268</v>
      </c>
      <c r="B269" s="2" t="s">
        <v>200</v>
      </c>
      <c r="C269" s="1" t="s">
        <v>233</v>
      </c>
      <c r="D269" s="2">
        <v>47.716667000000001</v>
      </c>
      <c r="E269" s="2">
        <v>8.4166670000000003</v>
      </c>
      <c r="F269" s="2" t="s">
        <v>34</v>
      </c>
      <c r="G269" s="2" t="s">
        <v>35</v>
      </c>
      <c r="H269" s="2" t="s">
        <v>41</v>
      </c>
      <c r="I269" s="2"/>
      <c r="J269" s="2"/>
      <c r="K269" s="2"/>
      <c r="L269" s="2"/>
      <c r="M269" s="2"/>
      <c r="N269" s="2"/>
      <c r="O269" s="2">
        <f>SQRT(4/(Q269*P269*3.1415926))</f>
        <v>0.18155350022943723</v>
      </c>
      <c r="P269" s="2">
        <v>103.56</v>
      </c>
      <c r="Q269" s="2">
        <v>0.373</v>
      </c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>
        <v>-0.74099537376471414</v>
      </c>
      <c r="AC269" s="2">
        <v>2.0151920417628344</v>
      </c>
      <c r="AD269" s="2">
        <v>-0.42829116819131241</v>
      </c>
      <c r="AE269" s="2"/>
      <c r="AF269" s="2"/>
      <c r="AG269" s="2"/>
    </row>
    <row r="270" spans="1:33" ht="15" x14ac:dyDescent="0.2">
      <c r="A270" s="2">
        <v>269</v>
      </c>
      <c r="B270" s="2" t="s">
        <v>111</v>
      </c>
      <c r="C270" s="1" t="s">
        <v>233</v>
      </c>
      <c r="D270" s="2">
        <v>46.833333000000003</v>
      </c>
      <c r="E270" s="2">
        <v>8.8166670000000007</v>
      </c>
      <c r="F270" s="2" t="s">
        <v>34</v>
      </c>
      <c r="G270" s="2" t="s">
        <v>35</v>
      </c>
      <c r="H270" s="2" t="s">
        <v>41</v>
      </c>
      <c r="I270" s="2"/>
      <c r="J270" s="2"/>
      <c r="K270" s="2"/>
      <c r="L270" s="2"/>
      <c r="M270" s="2"/>
      <c r="N270" s="2"/>
      <c r="O270" s="2">
        <f>SQRT(4/(Q270*P270*3.1415926))</f>
        <v>0.17337166202038945</v>
      </c>
      <c r="P270" s="2">
        <v>110.6</v>
      </c>
      <c r="Q270" s="2">
        <v>0.38300000000000001</v>
      </c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>
        <v>-0.76102188744760413</v>
      </c>
      <c r="AC270" s="2">
        <v>2.0437551269686796</v>
      </c>
      <c r="AD270" s="2">
        <v>-0.41680122603137726</v>
      </c>
      <c r="AE270" s="2"/>
      <c r="AF270" s="2"/>
      <c r="AG270" s="2"/>
    </row>
    <row r="271" spans="1:33" ht="15" x14ac:dyDescent="0.2">
      <c r="A271" s="2">
        <v>270</v>
      </c>
      <c r="B271" s="2" t="s">
        <v>201</v>
      </c>
      <c r="C271" s="1" t="s">
        <v>236</v>
      </c>
      <c r="D271" s="2">
        <v>21.7409890265691</v>
      </c>
      <c r="E271" s="2">
        <v>100.54259156192001</v>
      </c>
      <c r="F271" s="2" t="s">
        <v>17</v>
      </c>
      <c r="G271" s="2" t="s">
        <v>18</v>
      </c>
      <c r="H271" s="2" t="s">
        <v>19</v>
      </c>
      <c r="I271" s="2"/>
      <c r="J271" s="2"/>
      <c r="K271" s="2">
        <v>4.41</v>
      </c>
      <c r="L271" s="2">
        <v>1.99</v>
      </c>
      <c r="M271" s="2">
        <v>350</v>
      </c>
      <c r="N271" s="2">
        <f>L271/M271*1000</f>
        <v>5.6857142857142851</v>
      </c>
      <c r="O271" s="2"/>
      <c r="P271" s="2"/>
      <c r="Q271" s="2">
        <v>0.36699999999999999</v>
      </c>
      <c r="R271" s="2">
        <v>9.9</v>
      </c>
      <c r="S271" s="2"/>
      <c r="T271" s="2"/>
      <c r="U271" s="2"/>
      <c r="V271" s="2"/>
      <c r="W271" s="2"/>
      <c r="X271" s="2">
        <v>0.6444385894678385</v>
      </c>
      <c r="Y271" s="2">
        <v>0.29885307640970665</v>
      </c>
      <c r="Z271" s="2">
        <v>2.5440680443502757</v>
      </c>
      <c r="AA271" s="2">
        <v>0.75478503205943093</v>
      </c>
      <c r="AB271" s="2"/>
      <c r="AC271" s="2"/>
      <c r="AD271" s="2">
        <v>-0.43533393574791068</v>
      </c>
      <c r="AE271" s="2">
        <v>0.9956351945975499</v>
      </c>
      <c r="AF271" s="2"/>
      <c r="AG271" s="2"/>
    </row>
    <row r="272" spans="1:33" ht="15" x14ac:dyDescent="0.2">
      <c r="A272" s="2">
        <v>271</v>
      </c>
      <c r="B272" s="2" t="s">
        <v>112</v>
      </c>
      <c r="C272" s="1" t="s">
        <v>236</v>
      </c>
      <c r="D272" s="2">
        <v>21.7409890265691</v>
      </c>
      <c r="E272" s="2">
        <v>100.54259156192001</v>
      </c>
      <c r="F272" s="2" t="s">
        <v>17</v>
      </c>
      <c r="G272" s="2" t="s">
        <v>18</v>
      </c>
      <c r="H272" s="2" t="s">
        <v>19</v>
      </c>
      <c r="I272" s="2"/>
      <c r="J272" s="2"/>
      <c r="K272" s="2">
        <v>4.42</v>
      </c>
      <c r="L272" s="2">
        <v>1.6</v>
      </c>
      <c r="M272" s="2">
        <v>220</v>
      </c>
      <c r="N272" s="2">
        <f>L272/M272*1000</f>
        <v>7.2727272727272725</v>
      </c>
      <c r="O272" s="2"/>
      <c r="P272" s="2"/>
      <c r="Q272" s="2">
        <v>0.36199999999999999</v>
      </c>
      <c r="R272" s="2">
        <v>11.3</v>
      </c>
      <c r="S272" s="2"/>
      <c r="T272" s="2"/>
      <c r="U272" s="2"/>
      <c r="V272" s="2"/>
      <c r="W272" s="2"/>
      <c r="X272" s="2">
        <v>0.64542226934909186</v>
      </c>
      <c r="Y272" s="2">
        <v>0.20411998265592479</v>
      </c>
      <c r="Z272" s="2">
        <v>2.3424226808222062</v>
      </c>
      <c r="AA272" s="2">
        <v>0.86169730183371851</v>
      </c>
      <c r="AB272" s="2"/>
      <c r="AC272" s="2"/>
      <c r="AD272" s="2">
        <v>-0.44129142946683431</v>
      </c>
      <c r="AE272" s="2">
        <v>1.0530784434834197</v>
      </c>
      <c r="AF272" s="2"/>
      <c r="AG272" s="2"/>
    </row>
    <row r="273" spans="1:33" ht="15" x14ac:dyDescent="0.2">
      <c r="A273" s="2">
        <v>272</v>
      </c>
      <c r="B273" s="2" t="s">
        <v>113</v>
      </c>
      <c r="C273" s="3" t="s">
        <v>211</v>
      </c>
      <c r="D273" s="2">
        <v>6.733333</v>
      </c>
      <c r="E273" s="2">
        <v>-1.3833329999999999</v>
      </c>
      <c r="F273" s="2" t="s">
        <v>17</v>
      </c>
      <c r="G273" s="2" t="s">
        <v>18</v>
      </c>
      <c r="H273" s="2" t="s">
        <v>19</v>
      </c>
      <c r="I273" s="2">
        <v>1600</v>
      </c>
      <c r="J273" s="2">
        <v>26</v>
      </c>
      <c r="K273" s="2">
        <v>5.6</v>
      </c>
      <c r="L273" s="2">
        <v>4</v>
      </c>
      <c r="M273" s="2"/>
      <c r="N273" s="2"/>
      <c r="O273" s="2">
        <f>SQRT(4/(Q273*P273*3.1415926))</f>
        <v>0.15938576522359696</v>
      </c>
      <c r="P273" s="2">
        <v>44.75</v>
      </c>
      <c r="Q273" s="2">
        <v>1.1200000000000001</v>
      </c>
      <c r="R273" s="2"/>
      <c r="S273" s="2"/>
      <c r="T273" s="2"/>
      <c r="U273" s="2"/>
      <c r="V273" s="2">
        <v>3.2041199826559246</v>
      </c>
      <c r="W273" s="2">
        <v>1.414973347970818</v>
      </c>
      <c r="X273" s="2">
        <v>0.74818802700620035</v>
      </c>
      <c r="Y273" s="2">
        <v>0.6020599913279624</v>
      </c>
      <c r="Z273" s="2"/>
      <c r="AA273" s="2"/>
      <c r="AB273" s="2">
        <v>-0.79755046814000941</v>
      </c>
      <c r="AC273" s="2">
        <v>1.6507930396519308</v>
      </c>
      <c r="AD273" s="2">
        <v>4.9218022670181653E-2</v>
      </c>
      <c r="AE273" s="2"/>
      <c r="AF273" s="2"/>
      <c r="AG273" s="2"/>
    </row>
    <row r="274" spans="1:33" ht="15" x14ac:dyDescent="0.2">
      <c r="A274" s="2">
        <v>273</v>
      </c>
      <c r="B274" s="2" t="s">
        <v>114</v>
      </c>
      <c r="C274" s="3" t="s">
        <v>211</v>
      </c>
      <c r="D274" s="2">
        <v>6.733333</v>
      </c>
      <c r="E274" s="2">
        <v>-1.3833329999999999</v>
      </c>
      <c r="F274" s="2" t="s">
        <v>17</v>
      </c>
      <c r="G274" s="2" t="s">
        <v>18</v>
      </c>
      <c r="H274" s="2" t="s">
        <v>19</v>
      </c>
      <c r="I274" s="2">
        <v>1600</v>
      </c>
      <c r="J274" s="2">
        <v>24</v>
      </c>
      <c r="K274" s="2">
        <v>5.9</v>
      </c>
      <c r="L274" s="2">
        <v>3.9</v>
      </c>
      <c r="M274" s="2"/>
      <c r="N274" s="2"/>
      <c r="O274" s="2">
        <f>SQRT(4/(Q274*P274*3.1415926))</f>
        <v>0.14715933625369429</v>
      </c>
      <c r="P274" s="2">
        <v>40.270000000000003</v>
      </c>
      <c r="Q274" s="2">
        <v>1.46</v>
      </c>
      <c r="R274" s="2"/>
      <c r="S274" s="2"/>
      <c r="T274" s="2"/>
      <c r="U274" s="2"/>
      <c r="V274" s="2">
        <v>3.2041199826559246</v>
      </c>
      <c r="W274" s="2">
        <v>1.3802112417116059</v>
      </c>
      <c r="X274" s="2">
        <v>0.77085201164214423</v>
      </c>
      <c r="Y274" s="2">
        <v>0.59106460702649921</v>
      </c>
      <c r="Z274" s="2"/>
      <c r="AA274" s="2"/>
      <c r="AB274" s="2">
        <v>-0.83221217967488748</v>
      </c>
      <c r="AC274" s="2">
        <v>1.6049816296074315</v>
      </c>
      <c r="AD274" s="2">
        <v>0.16435285578443709</v>
      </c>
      <c r="AE274" s="2"/>
      <c r="AF274" s="2"/>
      <c r="AG274" s="2"/>
    </row>
    <row r="275" spans="1:33" ht="15" x14ac:dyDescent="0.2">
      <c r="A275" s="2">
        <v>274</v>
      </c>
      <c r="B275" s="2" t="s">
        <v>202</v>
      </c>
      <c r="C275" s="1" t="s">
        <v>231</v>
      </c>
      <c r="D275" s="2">
        <v>-13.109444</v>
      </c>
      <c r="E275" s="2">
        <v>-71.599722</v>
      </c>
      <c r="F275" s="2" t="s">
        <v>17</v>
      </c>
      <c r="G275" s="2" t="s">
        <v>18</v>
      </c>
      <c r="H275" s="2" t="s">
        <v>19</v>
      </c>
      <c r="I275" s="2">
        <v>1560</v>
      </c>
      <c r="J275" s="2">
        <v>12.5</v>
      </c>
      <c r="K275" s="2">
        <v>4.0999999999999996</v>
      </c>
      <c r="L275" s="2">
        <v>15.43</v>
      </c>
      <c r="M275" s="2">
        <v>1154</v>
      </c>
      <c r="N275" s="2">
        <f>L275/M275*1000</f>
        <v>13.370883882149046</v>
      </c>
      <c r="O275" s="2"/>
      <c r="P275" s="2">
        <v>23.18</v>
      </c>
      <c r="Q275" s="2"/>
      <c r="R275" s="2"/>
      <c r="S275" s="2"/>
      <c r="T275" s="2"/>
      <c r="U275" s="2"/>
      <c r="V275" s="2">
        <v>3.1931245983544616</v>
      </c>
      <c r="W275" s="2">
        <v>1.0969100130080565</v>
      </c>
      <c r="X275" s="2">
        <v>0.61278385671973545</v>
      </c>
      <c r="Y275" s="2">
        <v>1.1883659260631483</v>
      </c>
      <c r="Z275" s="2">
        <v>3.0622058088197126</v>
      </c>
      <c r="AA275" s="2">
        <v>1.1261601172434357</v>
      </c>
      <c r="AB275" s="2"/>
      <c r="AC275" s="2">
        <v>1.3651134316275773</v>
      </c>
      <c r="AD275" s="2"/>
      <c r="AE275" s="2"/>
      <c r="AF275" s="2"/>
      <c r="AG275" s="2"/>
    </row>
    <row r="276" spans="1:33" ht="15" x14ac:dyDescent="0.2">
      <c r="A276" s="2">
        <v>275</v>
      </c>
      <c r="B276" s="2" t="s">
        <v>115</v>
      </c>
      <c r="C276" s="1" t="s">
        <v>231</v>
      </c>
      <c r="D276" s="2">
        <v>-13.108333</v>
      </c>
      <c r="E276" s="2">
        <v>-71.589167000000003</v>
      </c>
      <c r="F276" s="2" t="s">
        <v>17</v>
      </c>
      <c r="G276" s="2" t="s">
        <v>18</v>
      </c>
      <c r="H276" s="2" t="s">
        <v>19</v>
      </c>
      <c r="I276" s="2">
        <v>1776</v>
      </c>
      <c r="J276" s="2">
        <v>11.8</v>
      </c>
      <c r="K276" s="2">
        <v>2.7</v>
      </c>
      <c r="L276" s="2"/>
      <c r="M276" s="2"/>
      <c r="N276" s="2"/>
      <c r="O276" s="2"/>
      <c r="P276" s="2">
        <v>28.7</v>
      </c>
      <c r="Q276" s="2"/>
      <c r="R276" s="2"/>
      <c r="S276" s="2"/>
      <c r="T276" s="2"/>
      <c r="U276" s="2"/>
      <c r="V276" s="2">
        <v>3.2494429614425822</v>
      </c>
      <c r="W276" s="2">
        <v>1.0718820073061255</v>
      </c>
      <c r="X276" s="2">
        <v>0.43136376415898736</v>
      </c>
      <c r="Y276" s="2"/>
      <c r="Z276" s="2"/>
      <c r="AA276" s="2"/>
      <c r="AB276" s="2"/>
      <c r="AC276" s="2">
        <v>1.4578818967339924</v>
      </c>
      <c r="AD276" s="2"/>
      <c r="AE276" s="2"/>
      <c r="AF276" s="2"/>
      <c r="AG276" s="2"/>
    </row>
    <row r="277" spans="1:33" ht="15" x14ac:dyDescent="0.2">
      <c r="A277" s="2">
        <v>276</v>
      </c>
      <c r="B277" s="2" t="s">
        <v>115</v>
      </c>
      <c r="C277" s="1" t="s">
        <v>231</v>
      </c>
      <c r="D277" s="2">
        <v>-13.073333</v>
      </c>
      <c r="E277" s="2">
        <v>-71.555555999999996</v>
      </c>
      <c r="F277" s="2" t="s">
        <v>17</v>
      </c>
      <c r="G277" s="2" t="s">
        <v>18</v>
      </c>
      <c r="H277" s="2" t="s">
        <v>19</v>
      </c>
      <c r="I277" s="2">
        <v>2318</v>
      </c>
      <c r="J277" s="2">
        <v>13.5</v>
      </c>
      <c r="K277" s="2">
        <v>3.02</v>
      </c>
      <c r="L277" s="2"/>
      <c r="M277" s="2"/>
      <c r="N277" s="2"/>
      <c r="O277" s="2"/>
      <c r="P277" s="2">
        <v>39.79</v>
      </c>
      <c r="Q277" s="2"/>
      <c r="R277" s="2"/>
      <c r="S277" s="2"/>
      <c r="T277" s="2"/>
      <c r="U277" s="2"/>
      <c r="V277" s="2">
        <v>3.3651134316275773</v>
      </c>
      <c r="W277" s="2">
        <v>1.1303337684950061</v>
      </c>
      <c r="X277" s="2">
        <v>0.48000694295715063</v>
      </c>
      <c r="Y277" s="2"/>
      <c r="Z277" s="2"/>
      <c r="AA277" s="2"/>
      <c r="AB277" s="2"/>
      <c r="AC277" s="2">
        <v>1.5997739391463883</v>
      </c>
      <c r="AD277" s="2"/>
      <c r="AE277" s="2"/>
      <c r="AF277" s="2"/>
      <c r="AG277" s="2"/>
    </row>
    <row r="278" spans="1:33" ht="15" x14ac:dyDescent="0.2">
      <c r="A278" s="2">
        <v>277</v>
      </c>
      <c r="B278" s="2" t="s">
        <v>115</v>
      </c>
      <c r="C278" s="1" t="s">
        <v>231</v>
      </c>
      <c r="D278" s="2">
        <v>-13.071111</v>
      </c>
      <c r="E278" s="2">
        <v>-71.555000000000007</v>
      </c>
      <c r="F278" s="2" t="s">
        <v>17</v>
      </c>
      <c r="G278" s="2" t="s">
        <v>18</v>
      </c>
      <c r="H278" s="2" t="s">
        <v>19</v>
      </c>
      <c r="I278" s="2">
        <v>1827</v>
      </c>
      <c r="J278" s="2">
        <v>17.399999999999999</v>
      </c>
      <c r="K278" s="2">
        <v>2.92</v>
      </c>
      <c r="L278" s="2"/>
      <c r="M278" s="2"/>
      <c r="N278" s="2"/>
      <c r="O278" s="2"/>
      <c r="P278" s="2">
        <v>31.29</v>
      </c>
      <c r="Q278" s="2"/>
      <c r="R278" s="2"/>
      <c r="S278" s="2"/>
      <c r="T278" s="2"/>
      <c r="U278" s="2"/>
      <c r="V278" s="2">
        <v>3.2617385473525378</v>
      </c>
      <c r="W278" s="2">
        <v>1.2405492482825997</v>
      </c>
      <c r="X278" s="2">
        <v>0.46538285144841829</v>
      </c>
      <c r="Y278" s="2"/>
      <c r="Z278" s="2"/>
      <c r="AA278" s="2"/>
      <c r="AB278" s="2"/>
      <c r="AC278" s="2">
        <v>1.4954055631461933</v>
      </c>
      <c r="AD278" s="2"/>
      <c r="AE278" s="2"/>
      <c r="AF278" s="2"/>
      <c r="AG278" s="2"/>
    </row>
    <row r="279" spans="1:33" ht="15" x14ac:dyDescent="0.2">
      <c r="A279" s="2">
        <v>278</v>
      </c>
      <c r="B279" s="2" t="s">
        <v>115</v>
      </c>
      <c r="C279" s="1" t="s">
        <v>231</v>
      </c>
      <c r="D279" s="2">
        <v>-13.048889000000001</v>
      </c>
      <c r="E279" s="2">
        <v>-71.536944000000005</v>
      </c>
      <c r="F279" s="2" t="s">
        <v>37</v>
      </c>
      <c r="G279" s="2" t="s">
        <v>18</v>
      </c>
      <c r="H279" s="2" t="s">
        <v>19</v>
      </c>
      <c r="I279" s="2">
        <v>2472</v>
      </c>
      <c r="J279" s="2">
        <v>18.03</v>
      </c>
      <c r="K279" s="2">
        <v>3.43</v>
      </c>
      <c r="L279" s="2"/>
      <c r="M279" s="2"/>
      <c r="N279" s="2"/>
      <c r="O279" s="2"/>
      <c r="P279" s="2">
        <v>35.31</v>
      </c>
      <c r="Q279" s="2"/>
      <c r="R279" s="2"/>
      <c r="S279" s="2"/>
      <c r="T279" s="2"/>
      <c r="U279" s="2"/>
      <c r="V279" s="2">
        <v>3.3930484664167784</v>
      </c>
      <c r="W279" s="2">
        <v>1.255995726722402</v>
      </c>
      <c r="X279" s="2">
        <v>0.53529412004277055</v>
      </c>
      <c r="Y279" s="2"/>
      <c r="Z279" s="2"/>
      <c r="AA279" s="2"/>
      <c r="AB279" s="2"/>
      <c r="AC279" s="2">
        <v>1.5478977175630972</v>
      </c>
      <c r="AD279" s="2"/>
      <c r="AE279" s="2"/>
      <c r="AF279" s="2"/>
      <c r="AG279" s="2"/>
    </row>
    <row r="280" spans="1:33" ht="15" x14ac:dyDescent="0.2">
      <c r="A280" s="2">
        <v>279</v>
      </c>
      <c r="B280" s="2" t="s">
        <v>115</v>
      </c>
      <c r="C280" s="1" t="s">
        <v>231</v>
      </c>
      <c r="D280" s="2">
        <v>-12.959167000000001</v>
      </c>
      <c r="E280" s="2">
        <v>-71.565832999999998</v>
      </c>
      <c r="F280" s="2" t="s">
        <v>37</v>
      </c>
      <c r="G280" s="2" t="s">
        <v>18</v>
      </c>
      <c r="H280" s="2" t="s">
        <v>19</v>
      </c>
      <c r="I280" s="2">
        <v>5302</v>
      </c>
      <c r="J280" s="2">
        <v>18.8</v>
      </c>
      <c r="K280" s="2">
        <v>4</v>
      </c>
      <c r="L280" s="2">
        <v>8.6</v>
      </c>
      <c r="M280" s="2">
        <v>727</v>
      </c>
      <c r="N280" s="2">
        <f>L280/M280*1000</f>
        <v>11.829436038514443</v>
      </c>
      <c r="O280" s="2"/>
      <c r="P280" s="2">
        <v>36.67</v>
      </c>
      <c r="Q280" s="2"/>
      <c r="R280" s="2"/>
      <c r="S280" s="2"/>
      <c r="T280" s="2"/>
      <c r="U280" s="2"/>
      <c r="V280" s="2">
        <v>3.7244397233970745</v>
      </c>
      <c r="W280" s="2">
        <v>1.2741578492636798</v>
      </c>
      <c r="X280" s="2">
        <v>0.6020599913279624</v>
      </c>
      <c r="Y280" s="2">
        <v>0.93449845124356767</v>
      </c>
      <c r="Z280" s="2">
        <v>2.8615344108590377</v>
      </c>
      <c r="AA280" s="2">
        <v>1.07296404038453</v>
      </c>
      <c r="AB280" s="2"/>
      <c r="AC280" s="2">
        <v>1.5643109099606027</v>
      </c>
      <c r="AD280" s="2"/>
      <c r="AE280" s="2"/>
      <c r="AF280" s="2"/>
      <c r="AG280" s="2"/>
    </row>
    <row r="281" spans="1:33" ht="15" x14ac:dyDescent="0.2">
      <c r="A281" s="2">
        <v>280</v>
      </c>
      <c r="B281" s="2" t="s">
        <v>115</v>
      </c>
      <c r="C281" s="1" t="s">
        <v>231</v>
      </c>
      <c r="D281" s="2">
        <v>-12.836389</v>
      </c>
      <c r="E281" s="2">
        <v>-69.279167000000001</v>
      </c>
      <c r="F281" s="2" t="s">
        <v>37</v>
      </c>
      <c r="G281" s="2" t="s">
        <v>18</v>
      </c>
      <c r="H281" s="2" t="s">
        <v>19</v>
      </c>
      <c r="I281" s="2">
        <v>3087</v>
      </c>
      <c r="J281" s="2">
        <v>20.7</v>
      </c>
      <c r="K281" s="2">
        <v>3.7</v>
      </c>
      <c r="L281" s="2">
        <v>9.4700000000000006</v>
      </c>
      <c r="M281" s="2">
        <v>628</v>
      </c>
      <c r="N281" s="2">
        <f>L281/M281*1000</f>
        <v>15.079617834394906</v>
      </c>
      <c r="O281" s="2"/>
      <c r="P281" s="2">
        <v>20.3</v>
      </c>
      <c r="Q281" s="2"/>
      <c r="R281" s="2"/>
      <c r="S281" s="2"/>
      <c r="T281" s="2"/>
      <c r="U281" s="2"/>
      <c r="V281" s="2">
        <v>3.4895366294820955</v>
      </c>
      <c r="W281" s="2">
        <v>1.3159703454569178</v>
      </c>
      <c r="X281" s="2">
        <v>0.56820172406699498</v>
      </c>
      <c r="Y281" s="2">
        <v>0.97634997900327347</v>
      </c>
      <c r="Z281" s="2">
        <v>2.7979596437371961</v>
      </c>
      <c r="AA281" s="2">
        <v>1.1783903352660774</v>
      </c>
      <c r="AB281" s="2"/>
      <c r="AC281" s="2">
        <v>1.307496037913213</v>
      </c>
      <c r="AD281" s="2"/>
      <c r="AE281" s="2"/>
      <c r="AF281" s="2"/>
      <c r="AG281" s="2"/>
    </row>
    <row r="282" spans="1:33" ht="15" x14ac:dyDescent="0.2">
      <c r="A282" s="2">
        <v>281</v>
      </c>
      <c r="B282" s="2" t="s">
        <v>116</v>
      </c>
      <c r="C282" s="1" t="s">
        <v>241</v>
      </c>
      <c r="D282" s="2">
        <v>-1.65</v>
      </c>
      <c r="E282" s="2">
        <v>120.033333</v>
      </c>
      <c r="F282" s="2" t="s">
        <v>37</v>
      </c>
      <c r="G282" s="2" t="s">
        <v>18</v>
      </c>
      <c r="H282" s="2" t="s">
        <v>19</v>
      </c>
      <c r="I282" s="2">
        <v>2200</v>
      </c>
      <c r="J282" s="2">
        <v>23</v>
      </c>
      <c r="K282" s="2">
        <v>5.07</v>
      </c>
      <c r="L282" s="2">
        <v>3.1</v>
      </c>
      <c r="M282" s="2"/>
      <c r="N282" s="2"/>
      <c r="O282" s="2">
        <v>0.63</v>
      </c>
      <c r="P282" s="2">
        <v>10.256652063103999</v>
      </c>
      <c r="Q282" s="2">
        <f>4/(3.1415926*P282*O282*O282)</f>
        <v>0.31276878567518929</v>
      </c>
      <c r="R282" s="2">
        <v>10.6</v>
      </c>
      <c r="S282" s="2"/>
      <c r="T282" s="2"/>
      <c r="U282" s="2"/>
      <c r="V282" s="2">
        <v>3.3424226808222062</v>
      </c>
      <c r="W282" s="2">
        <v>1.3617278360175928</v>
      </c>
      <c r="X282" s="2">
        <v>0.70500795933333604</v>
      </c>
      <c r="Y282" s="2">
        <v>0.49136169383427269</v>
      </c>
      <c r="Z282" s="2"/>
      <c r="AA282" s="2"/>
      <c r="AB282" s="2">
        <v>-0.20065945054641829</v>
      </c>
      <c r="AC282" s="2">
        <v>1.011005623173763</v>
      </c>
      <c r="AD282" s="2">
        <v>-0.50477659603883274</v>
      </c>
      <c r="AE282" s="2">
        <v>1.0253058652647702</v>
      </c>
      <c r="AF282" s="2"/>
      <c r="AG282" s="2"/>
    </row>
    <row r="283" spans="1:33" ht="15" x14ac:dyDescent="0.2">
      <c r="A283" s="2">
        <v>282</v>
      </c>
      <c r="B283" s="2" t="s">
        <v>116</v>
      </c>
      <c r="C283" s="1" t="s">
        <v>241</v>
      </c>
      <c r="D283" s="2">
        <v>-1.65</v>
      </c>
      <c r="E283" s="2">
        <v>120.033333</v>
      </c>
      <c r="F283" s="2" t="s">
        <v>17</v>
      </c>
      <c r="G283" s="2" t="s">
        <v>18</v>
      </c>
      <c r="H283" s="2" t="s">
        <v>19</v>
      </c>
      <c r="I283" s="2">
        <v>2200</v>
      </c>
      <c r="J283" s="2">
        <v>23</v>
      </c>
      <c r="K283" s="2">
        <v>4.6900000000000004</v>
      </c>
      <c r="L283" s="2">
        <v>2.7</v>
      </c>
      <c r="M283" s="2"/>
      <c r="N283" s="2"/>
      <c r="O283" s="2">
        <v>0.61</v>
      </c>
      <c r="P283" s="2">
        <v>12.367122018428899</v>
      </c>
      <c r="Q283" s="2">
        <f t="shared" ref="Q283:Q285" si="9">4/(3.1415926*P283*O283*O283)</f>
        <v>0.27668257591478279</v>
      </c>
      <c r="R283" s="2">
        <v>11.8</v>
      </c>
      <c r="S283" s="2"/>
      <c r="T283" s="2"/>
      <c r="U283" s="2"/>
      <c r="V283" s="2">
        <v>3.3424226808222062</v>
      </c>
      <c r="W283" s="2">
        <v>1.3617278360175928</v>
      </c>
      <c r="X283" s="2">
        <v>0.67117284271508326</v>
      </c>
      <c r="Y283" s="2">
        <v>0.43136376415898736</v>
      </c>
      <c r="Z283" s="2"/>
      <c r="AA283" s="2"/>
      <c r="AB283" s="2">
        <v>-0.21467016498923297</v>
      </c>
      <c r="AC283" s="2">
        <v>1.0922686457134665</v>
      </c>
      <c r="AD283" s="2">
        <v>-0.55801818969290695</v>
      </c>
      <c r="AE283" s="2">
        <v>1.0718820073061255</v>
      </c>
      <c r="AF283" s="2"/>
      <c r="AG283" s="2"/>
    </row>
    <row r="284" spans="1:33" ht="15" x14ac:dyDescent="0.2">
      <c r="A284" s="2">
        <v>283</v>
      </c>
      <c r="B284" s="2" t="s">
        <v>117</v>
      </c>
      <c r="C284" s="1" t="s">
        <v>241</v>
      </c>
      <c r="D284" s="2">
        <v>-1.65</v>
      </c>
      <c r="E284" s="2">
        <v>120.033333</v>
      </c>
      <c r="F284" s="2" t="s">
        <v>17</v>
      </c>
      <c r="G284" s="2" t="s">
        <v>18</v>
      </c>
      <c r="H284" s="2" t="s">
        <v>19</v>
      </c>
      <c r="I284" s="2">
        <v>2200</v>
      </c>
      <c r="J284" s="2">
        <v>23</v>
      </c>
      <c r="K284" s="2">
        <v>3.87</v>
      </c>
      <c r="L284" s="2">
        <v>2.7</v>
      </c>
      <c r="M284" s="2"/>
      <c r="N284" s="2"/>
      <c r="O284" s="2">
        <v>0.62</v>
      </c>
      <c r="P284" s="2">
        <v>17.5583843438454</v>
      </c>
      <c r="Q284" s="2">
        <f t="shared" si="9"/>
        <v>0.18864365214110571</v>
      </c>
      <c r="R284" s="2">
        <v>11.7</v>
      </c>
      <c r="S284" s="2"/>
      <c r="T284" s="2"/>
      <c r="U284" s="2"/>
      <c r="V284" s="2">
        <v>3.3424226808222062</v>
      </c>
      <c r="W284" s="2">
        <v>1.3617278360175928</v>
      </c>
      <c r="X284" s="2">
        <v>0.5877109650189114</v>
      </c>
      <c r="Y284" s="2">
        <v>0.43136376415898736</v>
      </c>
      <c r="Z284" s="2"/>
      <c r="AA284" s="2"/>
      <c r="AB284" s="2">
        <v>-0.20760831050174613</v>
      </c>
      <c r="AC284" s="2">
        <v>1.244484551272012</v>
      </c>
      <c r="AD284" s="2">
        <v>-0.72435780422642593</v>
      </c>
      <c r="AE284" s="2">
        <v>1.0681858617461617</v>
      </c>
      <c r="AF284" s="2"/>
      <c r="AG284" s="2"/>
    </row>
    <row r="285" spans="1:33" ht="15" x14ac:dyDescent="0.2">
      <c r="A285" s="2">
        <v>284</v>
      </c>
      <c r="B285" s="2" t="s">
        <v>117</v>
      </c>
      <c r="C285" s="1" t="s">
        <v>241</v>
      </c>
      <c r="D285" s="2">
        <v>-1.65</v>
      </c>
      <c r="E285" s="2">
        <v>120.033333</v>
      </c>
      <c r="F285" s="2" t="s">
        <v>17</v>
      </c>
      <c r="G285" s="2" t="s">
        <v>18</v>
      </c>
      <c r="H285" s="2" t="s">
        <v>19</v>
      </c>
      <c r="I285" s="2">
        <v>2200</v>
      </c>
      <c r="J285" s="2">
        <v>23</v>
      </c>
      <c r="K285" s="2">
        <v>6.05</v>
      </c>
      <c r="L285" s="2">
        <v>2.1</v>
      </c>
      <c r="M285" s="2"/>
      <c r="N285" s="2"/>
      <c r="O285" s="2">
        <v>0.61</v>
      </c>
      <c r="P285" s="2">
        <v>13.462942956770799</v>
      </c>
      <c r="Q285" s="2">
        <f t="shared" si="9"/>
        <v>0.25416190113101955</v>
      </c>
      <c r="R285" s="2">
        <v>17.899999999999999</v>
      </c>
      <c r="S285" s="2"/>
      <c r="T285" s="2"/>
      <c r="U285" s="2"/>
      <c r="V285" s="2">
        <v>3.3424226808222062</v>
      </c>
      <c r="W285" s="2">
        <v>1.3617278360175928</v>
      </c>
      <c r="X285" s="2">
        <v>0.78175537465246892</v>
      </c>
      <c r="Y285" s="2">
        <v>0.3222192947339193</v>
      </c>
      <c r="Z285" s="2"/>
      <c r="AA285" s="2"/>
      <c r="AB285" s="2">
        <v>-0.21467016498923297</v>
      </c>
      <c r="AC285" s="2">
        <v>1.1291400056665961</v>
      </c>
      <c r="AD285" s="2">
        <v>-0.59488954964603635</v>
      </c>
      <c r="AE285" s="2">
        <v>1.2528530309798931</v>
      </c>
      <c r="AF285" s="2"/>
      <c r="AG285" s="2"/>
    </row>
    <row r="286" spans="1:33" ht="15" x14ac:dyDescent="0.2">
      <c r="A286" s="2">
        <v>285</v>
      </c>
      <c r="B286" s="2" t="s">
        <v>203</v>
      </c>
      <c r="C286" s="1" t="s">
        <v>266</v>
      </c>
      <c r="D286" s="2">
        <v>-1.5008280000000001</v>
      </c>
      <c r="E286" s="2">
        <v>103.667131</v>
      </c>
      <c r="F286" s="2" t="s">
        <v>17</v>
      </c>
      <c r="G286" s="2" t="s">
        <v>18</v>
      </c>
      <c r="H286" s="2" t="s">
        <v>19</v>
      </c>
      <c r="I286" s="2">
        <v>2296</v>
      </c>
      <c r="J286" s="2">
        <v>23</v>
      </c>
      <c r="K286" s="2"/>
      <c r="L286" s="2"/>
      <c r="M286" s="2"/>
      <c r="N286" s="2"/>
      <c r="O286" s="2">
        <v>0.69</v>
      </c>
      <c r="P286" s="2">
        <v>4.7779778794913703</v>
      </c>
      <c r="Q286" s="2">
        <f>4/(3.1415926*P286*O286*O286)</f>
        <v>0.55971611341330529</v>
      </c>
      <c r="R286" s="2"/>
      <c r="S286" s="2"/>
      <c r="T286" s="2"/>
      <c r="U286" s="2"/>
      <c r="V286" s="2">
        <v>3.3609718837259357</v>
      </c>
      <c r="W286" s="2">
        <v>1.3617278360175928</v>
      </c>
      <c r="X286" s="2"/>
      <c r="Y286" s="2"/>
      <c r="Z286" s="2"/>
      <c r="AA286" s="2"/>
      <c r="AB286" s="2">
        <v>-0.16115090926274472</v>
      </c>
      <c r="AC286" s="2">
        <v>0.67924413477403633</v>
      </c>
      <c r="AD286" s="2">
        <v>-0.25203219020645307</v>
      </c>
      <c r="AE286" s="2"/>
      <c r="AF286" s="2"/>
      <c r="AG286" s="2"/>
    </row>
    <row r="287" spans="1:33" ht="15" x14ac:dyDescent="0.2">
      <c r="A287" s="2">
        <v>286</v>
      </c>
      <c r="B287" s="2" t="s">
        <v>118</v>
      </c>
      <c r="C287" s="1" t="s">
        <v>290</v>
      </c>
      <c r="D287" s="2">
        <v>29.84</v>
      </c>
      <c r="E287" s="2">
        <v>91.12</v>
      </c>
      <c r="F287" s="2" t="s">
        <v>119</v>
      </c>
      <c r="G287" s="2" t="s">
        <v>18</v>
      </c>
      <c r="H287" s="2" t="s">
        <v>19</v>
      </c>
      <c r="I287" s="2">
        <v>400</v>
      </c>
      <c r="J287" s="2">
        <v>11</v>
      </c>
      <c r="K287" s="2"/>
      <c r="L287" s="2"/>
      <c r="M287" s="2"/>
      <c r="N287" s="2"/>
      <c r="O287" s="2">
        <v>0.26</v>
      </c>
      <c r="P287" s="2">
        <v>45.26</v>
      </c>
      <c r="Q287" s="2">
        <f t="shared" ref="Q287:Q297" si="10">4/(3.1415926*P287*O287*O287)</f>
        <v>0.41614902406552023</v>
      </c>
      <c r="R287" s="2">
        <v>8.1999999999999993</v>
      </c>
      <c r="S287" s="2"/>
      <c r="T287" s="2"/>
      <c r="U287" s="2"/>
      <c r="V287" s="2">
        <v>2.6020599913279625</v>
      </c>
      <c r="W287" s="2">
        <v>1.0413926851582251</v>
      </c>
      <c r="X287" s="2"/>
      <c r="Y287" s="2"/>
      <c r="Z287" s="2"/>
      <c r="AA287" s="2"/>
      <c r="AB287" s="2">
        <v>-0.58502665202918203</v>
      </c>
      <c r="AC287" s="2">
        <v>1.6557145496187098</v>
      </c>
      <c r="AD287" s="2">
        <v>-0.38075111951825191</v>
      </c>
      <c r="AE287" s="2">
        <v>0.91381385238371671</v>
      </c>
      <c r="AF287" s="2"/>
      <c r="AG287" s="2"/>
    </row>
    <row r="288" spans="1:33" ht="15" x14ac:dyDescent="0.2">
      <c r="A288" s="2">
        <v>287</v>
      </c>
      <c r="B288" s="2" t="s">
        <v>123</v>
      </c>
      <c r="C288" s="1" t="s">
        <v>306</v>
      </c>
      <c r="D288" s="2">
        <v>25.06</v>
      </c>
      <c r="E288" s="2">
        <v>110.8</v>
      </c>
      <c r="F288" s="2" t="s">
        <v>119</v>
      </c>
      <c r="G288" s="2" t="s">
        <v>18</v>
      </c>
      <c r="H288" s="2" t="s">
        <v>19</v>
      </c>
      <c r="I288" s="2">
        <v>1900</v>
      </c>
      <c r="J288" s="2">
        <v>18.5</v>
      </c>
      <c r="K288" s="2"/>
      <c r="L288" s="2">
        <v>2.14</v>
      </c>
      <c r="M288" s="2">
        <v>340</v>
      </c>
      <c r="N288" s="2">
        <f t="shared" ref="N288:N291" si="11">L288/M288*1000</f>
        <v>6.2941176470588243</v>
      </c>
      <c r="O288" s="2">
        <v>0.38200000000000001</v>
      </c>
      <c r="P288" s="2">
        <v>28.6</v>
      </c>
      <c r="Q288" s="2">
        <f t="shared" si="10"/>
        <v>0.305082549545929</v>
      </c>
      <c r="R288" s="2">
        <v>5.01</v>
      </c>
      <c r="S288" s="2">
        <v>280</v>
      </c>
      <c r="T288" s="2">
        <f t="shared" ref="T288:T291" si="12">R288/S288*1000</f>
        <v>17.892857142857142</v>
      </c>
      <c r="U288" s="2"/>
      <c r="V288" s="2">
        <v>3.2787536009528289</v>
      </c>
      <c r="W288" s="2">
        <v>1.2671717284030137</v>
      </c>
      <c r="X288" s="2"/>
      <c r="Y288" s="2">
        <v>0.33041377334919086</v>
      </c>
      <c r="Z288" s="2">
        <v>2.5314789170422549</v>
      </c>
      <c r="AA288" s="2">
        <v>0.79893485630693573</v>
      </c>
      <c r="AB288" s="2">
        <v>-0.41793663708829126</v>
      </c>
      <c r="AC288" s="2">
        <v>1.4563660331290431</v>
      </c>
      <c r="AD288" s="2">
        <v>-0.51558263291036666</v>
      </c>
      <c r="AE288" s="2">
        <v>0.69983772586724569</v>
      </c>
      <c r="AF288" s="2">
        <v>2.4471580313422194</v>
      </c>
      <c r="AG288" s="2">
        <v>1.2526796945250265</v>
      </c>
    </row>
    <row r="289" spans="1:33" ht="15" x14ac:dyDescent="0.2">
      <c r="A289" s="2">
        <v>288</v>
      </c>
      <c r="B289" s="2" t="s">
        <v>123</v>
      </c>
      <c r="C289" s="1" t="s">
        <v>306</v>
      </c>
      <c r="D289" s="2">
        <v>25.06</v>
      </c>
      <c r="E289" s="2">
        <v>110.8</v>
      </c>
      <c r="F289" s="2" t="s">
        <v>37</v>
      </c>
      <c r="G289" s="2" t="s">
        <v>18</v>
      </c>
      <c r="H289" s="2" t="s">
        <v>19</v>
      </c>
      <c r="I289" s="2">
        <v>1900</v>
      </c>
      <c r="J289" s="2">
        <v>18.5</v>
      </c>
      <c r="K289" s="2"/>
      <c r="L289" s="2">
        <v>2.65</v>
      </c>
      <c r="M289" s="2">
        <v>530</v>
      </c>
      <c r="N289" s="2">
        <f t="shared" si="11"/>
        <v>5</v>
      </c>
      <c r="O289" s="2">
        <v>0.49099999999999999</v>
      </c>
      <c r="P289" s="2">
        <v>27.1</v>
      </c>
      <c r="Q289" s="2">
        <f t="shared" si="10"/>
        <v>0.19488474758384758</v>
      </c>
      <c r="R289" s="2">
        <v>7.95</v>
      </c>
      <c r="S289" s="2">
        <v>381</v>
      </c>
      <c r="T289" s="2">
        <f t="shared" si="12"/>
        <v>20.866141732283463</v>
      </c>
      <c r="U289" s="2"/>
      <c r="V289" s="2">
        <v>3.2787536009528289</v>
      </c>
      <c r="W289" s="2">
        <v>1.2671717284030137</v>
      </c>
      <c r="X289" s="2"/>
      <c r="Y289" s="2">
        <v>0.42324587393680785</v>
      </c>
      <c r="Z289" s="2">
        <v>2.7242758696007892</v>
      </c>
      <c r="AA289" s="2">
        <v>0.69897000433601886</v>
      </c>
      <c r="AB289" s="2">
        <v>-0.30891850787703151</v>
      </c>
      <c r="AC289" s="2">
        <v>1.4329692908744058</v>
      </c>
      <c r="AD289" s="2">
        <v>-0.71022214907824888</v>
      </c>
      <c r="AE289" s="2">
        <v>0.90036712865647028</v>
      </c>
      <c r="AF289" s="2">
        <v>2.5809249756756194</v>
      </c>
      <c r="AG289" s="2">
        <v>1.3194421529808509</v>
      </c>
    </row>
    <row r="290" spans="1:33" ht="15" x14ac:dyDescent="0.2">
      <c r="A290" s="2">
        <v>289</v>
      </c>
      <c r="B290" s="2" t="s">
        <v>123</v>
      </c>
      <c r="C290" s="1" t="s">
        <v>306</v>
      </c>
      <c r="D290" s="2">
        <v>25.06</v>
      </c>
      <c r="E290" s="2">
        <v>110.8</v>
      </c>
      <c r="F290" s="2" t="s">
        <v>37</v>
      </c>
      <c r="G290" s="2" t="s">
        <v>18</v>
      </c>
      <c r="H290" s="2" t="s">
        <v>19</v>
      </c>
      <c r="I290" s="2">
        <v>1900</v>
      </c>
      <c r="J290" s="2">
        <v>18.5</v>
      </c>
      <c r="K290" s="2"/>
      <c r="L290" s="2">
        <v>3.26</v>
      </c>
      <c r="M290" s="2">
        <v>530</v>
      </c>
      <c r="N290" s="2">
        <f t="shared" si="11"/>
        <v>6.1509433962264142</v>
      </c>
      <c r="O290" s="2">
        <v>0.48599999999999999</v>
      </c>
      <c r="P290" s="2">
        <v>12.2</v>
      </c>
      <c r="Q290" s="2">
        <f>4/(3.1415926*P290*O290*O290)</f>
        <v>0.44185294793178442</v>
      </c>
      <c r="R290" s="2">
        <v>8.2200000000000006</v>
      </c>
      <c r="S290" s="2">
        <v>395</v>
      </c>
      <c r="T290" s="2">
        <f t="shared" si="12"/>
        <v>20.810126582278485</v>
      </c>
      <c r="U290" s="2"/>
      <c r="V290" s="2">
        <v>3.2787536009528289</v>
      </c>
      <c r="W290" s="2">
        <v>1.2671717284030137</v>
      </c>
      <c r="X290" s="2"/>
      <c r="Y290" s="2">
        <v>0.51321760006793893</v>
      </c>
      <c r="Z290" s="2">
        <v>2.7242758696007892</v>
      </c>
      <c r="AA290" s="2">
        <v>0.78894173046714988</v>
      </c>
      <c r="AB290" s="2">
        <v>-0.31336373073770663</v>
      </c>
      <c r="AC290" s="2">
        <v>1.0863598306747482</v>
      </c>
      <c r="AD290" s="2">
        <v>-0.35472224315724121</v>
      </c>
      <c r="AE290" s="2">
        <v>0.91487181754005042</v>
      </c>
      <c r="AF290" s="2">
        <v>2.5965970956264601</v>
      </c>
      <c r="AG290" s="2">
        <v>1.3182747219135902</v>
      </c>
    </row>
    <row r="291" spans="1:33" ht="15" x14ac:dyDescent="0.2">
      <c r="A291" s="2">
        <v>290</v>
      </c>
      <c r="B291" s="2" t="s">
        <v>123</v>
      </c>
      <c r="C291" s="1" t="s">
        <v>306</v>
      </c>
      <c r="D291" s="2">
        <v>25.06</v>
      </c>
      <c r="E291" s="2">
        <v>110.8</v>
      </c>
      <c r="F291" s="2" t="s">
        <v>37</v>
      </c>
      <c r="G291" s="2" t="s">
        <v>18</v>
      </c>
      <c r="H291" s="2" t="s">
        <v>19</v>
      </c>
      <c r="I291" s="2">
        <v>1900</v>
      </c>
      <c r="J291" s="2">
        <v>18.5</v>
      </c>
      <c r="K291" s="2"/>
      <c r="L291" s="2">
        <v>4</v>
      </c>
      <c r="M291" s="2">
        <v>1260</v>
      </c>
      <c r="N291" s="2">
        <f t="shared" si="11"/>
        <v>3.1746031746031744</v>
      </c>
      <c r="O291" s="2">
        <v>0.49</v>
      </c>
      <c r="P291" s="2">
        <v>16.2</v>
      </c>
      <c r="Q291" s="2">
        <f t="shared" si="10"/>
        <v>0.32734291947652677</v>
      </c>
      <c r="R291" s="2">
        <v>10.4</v>
      </c>
      <c r="S291" s="2">
        <v>610</v>
      </c>
      <c r="T291" s="2">
        <f t="shared" si="12"/>
        <v>17.049180327868854</v>
      </c>
      <c r="U291" s="2"/>
      <c r="V291" s="2">
        <v>3.2787536009528289</v>
      </c>
      <c r="W291" s="2">
        <v>1.2671717284030137</v>
      </c>
      <c r="X291" s="2"/>
      <c r="Y291" s="2">
        <v>0.6020599913279624</v>
      </c>
      <c r="Z291" s="2">
        <v>3.1003705451175629</v>
      </c>
      <c r="AA291" s="2">
        <v>0.50168944621039946</v>
      </c>
      <c r="AB291" s="2">
        <v>-0.30980391997148632</v>
      </c>
      <c r="AC291" s="2">
        <v>1.209515014542631</v>
      </c>
      <c r="AD291" s="2">
        <v>-0.48499704855756454</v>
      </c>
      <c r="AE291" s="2">
        <v>1.0170333392987803</v>
      </c>
      <c r="AF291" s="2">
        <v>2.7853298350107671</v>
      </c>
      <c r="AG291" s="2">
        <v>1.2317035042880133</v>
      </c>
    </row>
    <row r="292" spans="1:33" ht="15" x14ac:dyDescent="0.2">
      <c r="A292" s="2">
        <v>291</v>
      </c>
      <c r="B292" s="2" t="s">
        <v>120</v>
      </c>
      <c r="C292" s="1" t="s">
        <v>307</v>
      </c>
      <c r="D292" s="2">
        <v>29.65</v>
      </c>
      <c r="E292" s="2">
        <v>94.7</v>
      </c>
      <c r="F292" s="2" t="s">
        <v>37</v>
      </c>
      <c r="G292" s="2"/>
      <c r="H292" s="2" t="s">
        <v>19</v>
      </c>
      <c r="I292" s="2"/>
      <c r="J292" s="2">
        <v>3.69</v>
      </c>
      <c r="K292" s="2">
        <v>4.46</v>
      </c>
      <c r="L292" s="2"/>
      <c r="M292" s="2">
        <v>560</v>
      </c>
      <c r="N292" s="2"/>
      <c r="O292" s="2">
        <v>0.66</v>
      </c>
      <c r="P292" s="2">
        <v>6.2</v>
      </c>
      <c r="Q292" s="2">
        <f t="shared" si="10"/>
        <v>0.47144449126687987</v>
      </c>
      <c r="R292" s="2">
        <v>10.5</v>
      </c>
      <c r="S292" s="2"/>
      <c r="T292" s="2"/>
      <c r="U292" s="2"/>
      <c r="V292" s="2"/>
      <c r="W292" s="2">
        <v>0.56702636615906032</v>
      </c>
      <c r="X292" s="2">
        <v>0.64933485871214192</v>
      </c>
      <c r="Y292" s="2"/>
      <c r="Z292" s="2">
        <v>2.7481880270062002</v>
      </c>
      <c r="AA292" s="2"/>
      <c r="AB292" s="2">
        <v>-0.18045606445813131</v>
      </c>
      <c r="AC292" s="2">
        <v>0.79239168949825389</v>
      </c>
      <c r="AD292" s="2">
        <v>-0.32656943453989756</v>
      </c>
      <c r="AE292" s="2">
        <v>1.0211892990699381</v>
      </c>
      <c r="AF292" s="2"/>
      <c r="AG292" s="2"/>
    </row>
    <row r="293" spans="1:33" ht="15" x14ac:dyDescent="0.2">
      <c r="A293" s="2">
        <v>292</v>
      </c>
      <c r="B293" s="2" t="s">
        <v>120</v>
      </c>
      <c r="C293" s="1" t="s">
        <v>307</v>
      </c>
      <c r="D293" s="2">
        <v>29.65</v>
      </c>
      <c r="E293" s="2">
        <v>94.7</v>
      </c>
      <c r="F293" s="2" t="s">
        <v>37</v>
      </c>
      <c r="G293" s="2"/>
      <c r="H293" s="2" t="s">
        <v>19</v>
      </c>
      <c r="I293" s="2"/>
      <c r="J293" s="2">
        <v>3.23</v>
      </c>
      <c r="K293" s="2">
        <v>4.8600000000000003</v>
      </c>
      <c r="L293" s="2"/>
      <c r="M293" s="2">
        <v>410</v>
      </c>
      <c r="N293" s="2"/>
      <c r="O293" s="2">
        <v>0.61</v>
      </c>
      <c r="P293" s="2">
        <v>7.9</v>
      </c>
      <c r="Q293" s="2">
        <f>4/(3.1415926*P293*O293*O293)</f>
        <v>0.4331350856596628</v>
      </c>
      <c r="R293" s="2">
        <v>10.68</v>
      </c>
      <c r="S293" s="2"/>
      <c r="T293" s="2"/>
      <c r="U293" s="2"/>
      <c r="V293" s="2"/>
      <c r="W293" s="2">
        <v>0.50920252233110286</v>
      </c>
      <c r="X293" s="2">
        <v>0.68663626926229337</v>
      </c>
      <c r="Y293" s="2"/>
      <c r="Z293" s="2">
        <v>2.6127838567197355</v>
      </c>
      <c r="AA293" s="2"/>
      <c r="AB293" s="2">
        <v>-0.21467016498923297</v>
      </c>
      <c r="AC293" s="2">
        <v>0.89762709129044149</v>
      </c>
      <c r="AD293" s="2">
        <v>-0.36337663526988173</v>
      </c>
      <c r="AE293" s="2">
        <v>1.0285712526925377</v>
      </c>
      <c r="AF293" s="2"/>
      <c r="AG293" s="2"/>
    </row>
    <row r="294" spans="1:33" ht="15" x14ac:dyDescent="0.2">
      <c r="A294" s="2">
        <v>293</v>
      </c>
      <c r="B294" s="2" t="s">
        <v>120</v>
      </c>
      <c r="C294" s="1" t="s">
        <v>307</v>
      </c>
      <c r="D294" s="2">
        <v>29.65</v>
      </c>
      <c r="E294" s="2">
        <v>94.7</v>
      </c>
      <c r="F294" s="2" t="s">
        <v>37</v>
      </c>
      <c r="G294" s="2"/>
      <c r="H294" s="2" t="s">
        <v>19</v>
      </c>
      <c r="I294" s="2"/>
      <c r="J294" s="2">
        <v>2.64</v>
      </c>
      <c r="K294" s="2">
        <v>4.58</v>
      </c>
      <c r="L294" s="2"/>
      <c r="M294" s="2">
        <v>750</v>
      </c>
      <c r="N294" s="2"/>
      <c r="O294" s="2">
        <v>0.73</v>
      </c>
      <c r="P294" s="2">
        <v>5.9</v>
      </c>
      <c r="Q294" s="2">
        <f>4/(3.1415926*P294*O294*O294)</f>
        <v>0.40496024835463396</v>
      </c>
      <c r="R294" s="2">
        <v>10.55</v>
      </c>
      <c r="S294" s="2"/>
      <c r="T294" s="2"/>
      <c r="U294" s="2"/>
      <c r="V294" s="2"/>
      <c r="W294" s="2">
        <v>0.42160392686983106</v>
      </c>
      <c r="X294" s="2">
        <v>0.66086547800386919</v>
      </c>
      <c r="Y294" s="2"/>
      <c r="Z294" s="2">
        <v>2.8750612633917001</v>
      </c>
      <c r="AA294" s="2"/>
      <c r="AB294" s="2">
        <v>-0.13667713987954411</v>
      </c>
      <c r="AC294" s="2">
        <v>0.77085201164214423</v>
      </c>
      <c r="AD294" s="2">
        <v>-0.39258760584096219</v>
      </c>
      <c r="AE294" s="2">
        <v>1.0232524596337116</v>
      </c>
      <c r="AF294" s="2"/>
      <c r="AG294" s="2"/>
    </row>
    <row r="295" spans="1:33" ht="15" x14ac:dyDescent="0.2">
      <c r="A295" s="2">
        <v>294</v>
      </c>
      <c r="B295" s="4" t="s">
        <v>120</v>
      </c>
      <c r="C295" s="1" t="s">
        <v>307</v>
      </c>
      <c r="D295" s="2">
        <v>29.65</v>
      </c>
      <c r="E295" s="2">
        <v>94.7</v>
      </c>
      <c r="F295" s="2" t="s">
        <v>37</v>
      </c>
      <c r="G295" s="2"/>
      <c r="H295" s="2" t="s">
        <v>19</v>
      </c>
      <c r="I295" s="2"/>
      <c r="J295" s="2">
        <v>2.4</v>
      </c>
      <c r="K295" s="2">
        <v>4.4800000000000004</v>
      </c>
      <c r="L295" s="2"/>
      <c r="M295" s="2">
        <v>750</v>
      </c>
      <c r="N295" s="2"/>
      <c r="O295" s="2">
        <v>0.67500000000000004</v>
      </c>
      <c r="P295" s="2">
        <v>6.84</v>
      </c>
      <c r="Q295" s="2">
        <f t="shared" si="10"/>
        <v>0.40855118890871506</v>
      </c>
      <c r="R295" s="2">
        <v>10.62</v>
      </c>
      <c r="S295" s="2"/>
      <c r="T295" s="2"/>
      <c r="U295" s="2"/>
      <c r="V295" s="2"/>
      <c r="W295" s="2">
        <v>0.38021124171160603</v>
      </c>
      <c r="X295" s="2">
        <v>0.651278013998144</v>
      </c>
      <c r="Y295" s="2"/>
      <c r="Z295" s="2">
        <v>2.8750612633917001</v>
      </c>
      <c r="AA295" s="2"/>
      <c r="AB295" s="2">
        <v>-0.17069622716897506</v>
      </c>
      <c r="AC295" s="2">
        <v>0.83505610172011624</v>
      </c>
      <c r="AD295" s="2">
        <v>-0.38875352134007241</v>
      </c>
      <c r="AE295" s="2">
        <v>1.0261245167454502</v>
      </c>
      <c r="AF295" s="2"/>
      <c r="AG295" s="2"/>
    </row>
    <row r="296" spans="1:33" ht="15" x14ac:dyDescent="0.2">
      <c r="A296" s="2">
        <v>295</v>
      </c>
      <c r="B296" s="4" t="s">
        <v>120</v>
      </c>
      <c r="C296" s="1" t="s">
        <v>307</v>
      </c>
      <c r="D296" s="2">
        <v>29.65</v>
      </c>
      <c r="E296" s="2">
        <v>94.7</v>
      </c>
      <c r="F296" s="2" t="s">
        <v>37</v>
      </c>
      <c r="G296" s="2"/>
      <c r="H296" s="2" t="s">
        <v>19</v>
      </c>
      <c r="I296" s="2"/>
      <c r="J296" s="2">
        <v>2.0499999999999998</v>
      </c>
      <c r="K296" s="2">
        <v>4.95</v>
      </c>
      <c r="L296" s="2"/>
      <c r="M296" s="2">
        <v>470</v>
      </c>
      <c r="N296" s="2"/>
      <c r="O296" s="2">
        <v>0.72</v>
      </c>
      <c r="P296" s="2">
        <v>6.35</v>
      </c>
      <c r="Q296" s="2">
        <f t="shared" si="10"/>
        <v>0.38678658940115207</v>
      </c>
      <c r="R296" s="2">
        <v>10.53</v>
      </c>
      <c r="S296" s="2"/>
      <c r="T296" s="2"/>
      <c r="U296" s="2"/>
      <c r="V296" s="2"/>
      <c r="W296" s="2">
        <v>0.31175386105575426</v>
      </c>
      <c r="X296" s="2">
        <v>0.69460519893356876</v>
      </c>
      <c r="Y296" s="2"/>
      <c r="Z296" s="2">
        <v>2.6720978579357175</v>
      </c>
      <c r="AA296" s="2"/>
      <c r="AB296" s="2">
        <v>-0.14266750356873156</v>
      </c>
      <c r="AC296" s="2">
        <v>0.80277372529197566</v>
      </c>
      <c r="AD296" s="2">
        <v>-0.41252859211241871</v>
      </c>
      <c r="AE296" s="2">
        <v>1.0224283711854865</v>
      </c>
      <c r="AF296" s="2"/>
      <c r="AG296" s="2"/>
    </row>
    <row r="297" spans="1:33" ht="15" x14ac:dyDescent="0.2">
      <c r="A297" s="2">
        <v>296</v>
      </c>
      <c r="B297" s="4" t="s">
        <v>120</v>
      </c>
      <c r="C297" s="1" t="s">
        <v>307</v>
      </c>
      <c r="D297" s="2">
        <v>29.65</v>
      </c>
      <c r="E297" s="2">
        <v>94.7</v>
      </c>
      <c r="F297" s="2" t="s">
        <v>37</v>
      </c>
      <c r="G297" s="2"/>
      <c r="H297" s="2" t="s">
        <v>19</v>
      </c>
      <c r="I297" s="2"/>
      <c r="J297" s="2">
        <v>1.73</v>
      </c>
      <c r="K297" s="2">
        <v>4.3099999999999996</v>
      </c>
      <c r="L297" s="2"/>
      <c r="M297" s="2">
        <v>690</v>
      </c>
      <c r="N297" s="2"/>
      <c r="O297" s="2">
        <v>0.69</v>
      </c>
      <c r="P297" s="2">
        <v>6.15</v>
      </c>
      <c r="Q297" s="2">
        <f t="shared" si="10"/>
        <v>0.43484735100547245</v>
      </c>
      <c r="R297" s="2">
        <v>13.65</v>
      </c>
      <c r="S297" s="2"/>
      <c r="T297" s="2"/>
      <c r="U297" s="2"/>
      <c r="V297" s="2"/>
      <c r="W297" s="2">
        <v>0.2380461031287954</v>
      </c>
      <c r="X297" s="2">
        <v>0.63447727016073152</v>
      </c>
      <c r="Y297" s="2"/>
      <c r="Z297" s="2">
        <v>2.8388490907372552</v>
      </c>
      <c r="AA297" s="2"/>
      <c r="AB297" s="2">
        <v>-0.16115090926274472</v>
      </c>
      <c r="AC297" s="2">
        <v>0.7888751157754168</v>
      </c>
      <c r="AD297" s="2">
        <v>-0.36166317120783348</v>
      </c>
      <c r="AE297" s="2">
        <v>1.1351326513767748</v>
      </c>
      <c r="AF297" s="2"/>
      <c r="AG297" s="2"/>
    </row>
    <row r="298" spans="1:33" ht="15" x14ac:dyDescent="0.2">
      <c r="A298" s="2">
        <v>297</v>
      </c>
      <c r="B298" s="2" t="s">
        <v>124</v>
      </c>
      <c r="C298" s="1" t="s">
        <v>282</v>
      </c>
      <c r="D298" s="2">
        <v>41.5</v>
      </c>
      <c r="E298" s="2">
        <v>-101.8</v>
      </c>
      <c r="F298" s="2" t="s">
        <v>119</v>
      </c>
      <c r="G298" s="2"/>
      <c r="H298" s="2" t="s">
        <v>125</v>
      </c>
      <c r="I298" s="2"/>
      <c r="J298" s="2"/>
      <c r="K298" s="2">
        <v>6.28</v>
      </c>
      <c r="L298" s="2"/>
      <c r="M298" s="2"/>
      <c r="N298" s="2"/>
      <c r="O298" s="2">
        <v>0.40500000000000003</v>
      </c>
      <c r="P298" s="2">
        <v>34.6</v>
      </c>
      <c r="Q298" s="2">
        <v>0.26400000000000001</v>
      </c>
      <c r="R298" s="2"/>
      <c r="S298" s="2"/>
      <c r="T298" s="2"/>
      <c r="U298" s="2"/>
      <c r="V298" s="2"/>
      <c r="W298" s="2"/>
      <c r="X298" s="2">
        <v>0.79795964373719619</v>
      </c>
      <c r="Y298" s="2"/>
      <c r="Z298" s="2"/>
      <c r="AA298" s="2"/>
      <c r="AB298" s="2">
        <v>-0.3925449767853314</v>
      </c>
      <c r="AC298" s="2">
        <v>1.5390760987927767</v>
      </c>
      <c r="AD298" s="2">
        <v>-0.57839607313016894</v>
      </c>
      <c r="AE298" s="2"/>
      <c r="AF298" s="2"/>
      <c r="AG298" s="2"/>
    </row>
    <row r="299" spans="1:33" ht="15" x14ac:dyDescent="0.2">
      <c r="A299" s="2">
        <v>298</v>
      </c>
      <c r="B299" s="2" t="s">
        <v>124</v>
      </c>
      <c r="C299" s="1" t="s">
        <v>282</v>
      </c>
      <c r="D299" s="2">
        <v>41.5</v>
      </c>
      <c r="E299" s="2">
        <v>-101.8</v>
      </c>
      <c r="F299" s="2" t="s">
        <v>119</v>
      </c>
      <c r="G299" s="2"/>
      <c r="H299" s="2" t="s">
        <v>125</v>
      </c>
      <c r="I299" s="2"/>
      <c r="J299" s="2"/>
      <c r="K299" s="2">
        <v>5.95</v>
      </c>
      <c r="L299" s="2"/>
      <c r="M299" s="2"/>
      <c r="N299" s="2"/>
      <c r="O299" s="2">
        <v>0.39700000000000002</v>
      </c>
      <c r="P299" s="2">
        <v>38.700000000000003</v>
      </c>
      <c r="Q299" s="2">
        <v>0.21299999999999999</v>
      </c>
      <c r="R299" s="2"/>
      <c r="S299" s="2"/>
      <c r="T299" s="2"/>
      <c r="U299" s="2"/>
      <c r="V299" s="2"/>
      <c r="W299" s="2"/>
      <c r="X299" s="2">
        <v>0.77451696572854956</v>
      </c>
      <c r="Y299" s="2"/>
      <c r="Z299" s="2"/>
      <c r="AA299" s="2"/>
      <c r="AB299" s="2">
        <v>-0.40120949323688493</v>
      </c>
      <c r="AC299" s="2">
        <v>1.5877109650189114</v>
      </c>
      <c r="AD299" s="2">
        <v>-0.67162039656126227</v>
      </c>
      <c r="AE299" s="2"/>
      <c r="AF299" s="2"/>
      <c r="AG299" s="2"/>
    </row>
    <row r="300" spans="1:33" ht="15" x14ac:dyDescent="0.2">
      <c r="A300" s="2">
        <v>299</v>
      </c>
      <c r="B300" s="2" t="s">
        <v>124</v>
      </c>
      <c r="C300" s="1" t="s">
        <v>282</v>
      </c>
      <c r="D300" s="2">
        <v>41.5</v>
      </c>
      <c r="E300" s="2">
        <v>-101.8</v>
      </c>
      <c r="F300" s="2" t="s">
        <v>119</v>
      </c>
      <c r="G300" s="2"/>
      <c r="H300" s="2" t="s">
        <v>125</v>
      </c>
      <c r="I300" s="2"/>
      <c r="J300" s="2"/>
      <c r="K300" s="2">
        <v>7.46</v>
      </c>
      <c r="L300" s="2"/>
      <c r="M300" s="2"/>
      <c r="N300" s="2"/>
      <c r="O300" s="2">
        <v>0.436</v>
      </c>
      <c r="P300" s="2">
        <v>66.900000000000006</v>
      </c>
      <c r="Q300" s="2">
        <v>0.11</v>
      </c>
      <c r="R300" s="2"/>
      <c r="S300" s="2"/>
      <c r="T300" s="2"/>
      <c r="U300" s="2"/>
      <c r="V300" s="2"/>
      <c r="W300" s="2"/>
      <c r="X300" s="2">
        <v>0.87273882747266884</v>
      </c>
      <c r="Y300" s="2"/>
      <c r="Z300" s="2"/>
      <c r="AA300" s="2"/>
      <c r="AB300" s="2">
        <v>-0.36051351073141397</v>
      </c>
      <c r="AC300" s="2">
        <v>1.825426117767823</v>
      </c>
      <c r="AD300" s="2">
        <v>-0.95860731484177497</v>
      </c>
      <c r="AE300" s="2"/>
      <c r="AF300" s="2"/>
      <c r="AG300" s="2"/>
    </row>
    <row r="301" spans="1:33" ht="15" x14ac:dyDescent="0.2">
      <c r="A301" s="2">
        <v>300</v>
      </c>
      <c r="B301" s="2" t="s">
        <v>124</v>
      </c>
      <c r="C301" s="1" t="s">
        <v>282</v>
      </c>
      <c r="D301" s="2">
        <v>42.1</v>
      </c>
      <c r="E301" s="2">
        <v>-101.4</v>
      </c>
      <c r="F301" s="2" t="s">
        <v>119</v>
      </c>
      <c r="G301" s="2"/>
      <c r="H301" s="2" t="s">
        <v>125</v>
      </c>
      <c r="I301" s="2"/>
      <c r="J301" s="2"/>
      <c r="K301" s="2">
        <v>5.71</v>
      </c>
      <c r="L301" s="2"/>
      <c r="M301" s="2"/>
      <c r="N301" s="2"/>
      <c r="O301" s="2">
        <v>0.35799999999999998</v>
      </c>
      <c r="P301" s="2">
        <v>43.5</v>
      </c>
      <c r="Q301" s="2">
        <v>0.23</v>
      </c>
      <c r="R301" s="2"/>
      <c r="S301" s="2"/>
      <c r="T301" s="2"/>
      <c r="U301" s="2"/>
      <c r="V301" s="2"/>
      <c r="W301" s="2"/>
      <c r="X301" s="2">
        <v>0.75663610824584804</v>
      </c>
      <c r="Y301" s="2"/>
      <c r="Z301" s="2"/>
      <c r="AA301" s="2"/>
      <c r="AB301" s="2">
        <v>-0.44611697335612566</v>
      </c>
      <c r="AC301" s="2">
        <v>1.6384892569546374</v>
      </c>
      <c r="AD301" s="2">
        <v>-0.63827216398240705</v>
      </c>
      <c r="AE301" s="2"/>
      <c r="AF301" s="2"/>
      <c r="AG301" s="2"/>
    </row>
    <row r="302" spans="1:33" ht="15" x14ac:dyDescent="0.2">
      <c r="A302" s="2">
        <v>301</v>
      </c>
      <c r="B302" s="2" t="s">
        <v>124</v>
      </c>
      <c r="C302" s="1" t="s">
        <v>282</v>
      </c>
      <c r="D302" s="2">
        <v>42.1</v>
      </c>
      <c r="E302" s="2">
        <v>-101.4</v>
      </c>
      <c r="F302" s="2" t="s">
        <v>119</v>
      </c>
      <c r="G302" s="2"/>
      <c r="H302" s="2" t="s">
        <v>125</v>
      </c>
      <c r="I302" s="2"/>
      <c r="J302" s="2"/>
      <c r="K302" s="2">
        <v>5.61</v>
      </c>
      <c r="L302" s="2"/>
      <c r="M302" s="2"/>
      <c r="N302" s="2"/>
      <c r="O302" s="2">
        <v>0.39700000000000002</v>
      </c>
      <c r="P302" s="2">
        <v>38.6</v>
      </c>
      <c r="Q302" s="2">
        <v>0.21</v>
      </c>
      <c r="R302" s="2"/>
      <c r="S302" s="2"/>
      <c r="T302" s="2"/>
      <c r="U302" s="2"/>
      <c r="V302" s="2"/>
      <c r="W302" s="2"/>
      <c r="X302" s="2">
        <v>0.74896286125616141</v>
      </c>
      <c r="Y302" s="2"/>
      <c r="Z302" s="2"/>
      <c r="AA302" s="2"/>
      <c r="AB302" s="2">
        <v>-0.40120949323688493</v>
      </c>
      <c r="AC302" s="2">
        <v>1.5865873046717549</v>
      </c>
      <c r="AD302" s="2">
        <v>-0.6777807052660807</v>
      </c>
      <c r="AE302" s="2"/>
      <c r="AF302" s="2"/>
      <c r="AG302" s="2"/>
    </row>
    <row r="303" spans="1:33" ht="15" x14ac:dyDescent="0.2">
      <c r="A303" s="2">
        <v>302</v>
      </c>
      <c r="B303" s="2" t="s">
        <v>124</v>
      </c>
      <c r="C303" s="1" t="s">
        <v>282</v>
      </c>
      <c r="D303" s="2">
        <v>42.1</v>
      </c>
      <c r="E303" s="2">
        <v>-101.4</v>
      </c>
      <c r="F303" s="2" t="s">
        <v>119</v>
      </c>
      <c r="G303" s="2"/>
      <c r="H303" s="2" t="s">
        <v>125</v>
      </c>
      <c r="I303" s="2"/>
      <c r="J303" s="2"/>
      <c r="K303" s="2">
        <v>7.34</v>
      </c>
      <c r="L303" s="2"/>
      <c r="M303" s="2"/>
      <c r="N303" s="2"/>
      <c r="O303" s="2">
        <v>0.46300000000000002</v>
      </c>
      <c r="P303" s="2">
        <v>53.1</v>
      </c>
      <c r="Q303" s="2">
        <v>0.12</v>
      </c>
      <c r="R303" s="2"/>
      <c r="S303" s="2"/>
      <c r="T303" s="2"/>
      <c r="U303" s="2"/>
      <c r="V303" s="2"/>
      <c r="W303" s="2"/>
      <c r="X303" s="2">
        <v>0.86569605991607057</v>
      </c>
      <c r="Y303" s="2"/>
      <c r="Z303" s="2"/>
      <c r="AA303" s="2"/>
      <c r="AB303" s="2">
        <v>-0.33441900898204685</v>
      </c>
      <c r="AC303" s="2">
        <v>1.725094521081469</v>
      </c>
      <c r="AD303" s="2">
        <v>-0.92081875395237522</v>
      </c>
      <c r="AE303" s="2"/>
      <c r="AF303" s="2"/>
      <c r="AG303" s="2"/>
    </row>
    <row r="304" spans="1:33" ht="15" x14ac:dyDescent="0.2">
      <c r="A304" s="2"/>
      <c r="B304" s="2"/>
      <c r="C304" s="2"/>
      <c r="D304" s="2"/>
      <c r="E304" s="2"/>
      <c r="F304" s="2" t="s">
        <v>119</v>
      </c>
      <c r="G304" s="2"/>
      <c r="H304" s="2" t="s">
        <v>19</v>
      </c>
      <c r="I304" s="7">
        <v>450.57305750900395</v>
      </c>
      <c r="J304" s="7">
        <v>5.9148315850543982</v>
      </c>
      <c r="K304" s="7">
        <v>9.1675000000000004</v>
      </c>
      <c r="L304" s="7">
        <v>0.61618570238351822</v>
      </c>
      <c r="M304" s="7">
        <v>0.26126452750000001</v>
      </c>
      <c r="N304" s="8">
        <f>L304/M304</f>
        <v>2.3584744101302393</v>
      </c>
      <c r="O304" s="9">
        <v>0.52241552028218685</v>
      </c>
      <c r="P304" s="9">
        <v>44.675933504020975</v>
      </c>
      <c r="Q304" s="9">
        <v>0.16658760092677238</v>
      </c>
      <c r="R304" s="9">
        <v>11.0699067513148</v>
      </c>
      <c r="S304" s="2"/>
      <c r="T304" s="2"/>
      <c r="U304" s="2"/>
      <c r="V304" s="2">
        <v>2.6537652190677998</v>
      </c>
      <c r="W304" s="2">
        <v>0.77194238333033482</v>
      </c>
      <c r="X304" s="2">
        <v>0.96225091863264034</v>
      </c>
      <c r="Y304" s="2">
        <v>-0.21028838302002142</v>
      </c>
      <c r="Z304" s="2">
        <v>-0.58291955145439356</v>
      </c>
      <c r="AA304" s="2">
        <v>0.37263116843437216</v>
      </c>
      <c r="AB304" s="2">
        <v>-0.28198392921999149</v>
      </c>
      <c r="AC304" s="2">
        <v>1.6500736358594845</v>
      </c>
      <c r="AD304" s="2">
        <v>-0.77835732615537156</v>
      </c>
      <c r="AE304" s="2">
        <v>1.0441439625625535</v>
      </c>
      <c r="AF304" s="2"/>
      <c r="AG304" s="2"/>
    </row>
    <row r="305" spans="1:33" ht="15" x14ac:dyDescent="0.2">
      <c r="A305" s="2"/>
      <c r="B305" s="2"/>
      <c r="C305" s="2"/>
      <c r="D305" s="2"/>
      <c r="E305" s="2"/>
      <c r="F305" s="2" t="s">
        <v>119</v>
      </c>
      <c r="G305" s="2"/>
      <c r="H305" s="2" t="s">
        <v>19</v>
      </c>
      <c r="I305" s="7">
        <v>400.16196823110988</v>
      </c>
      <c r="J305" s="7">
        <v>6.5188914073840776</v>
      </c>
      <c r="K305" s="7">
        <v>7.6000000000000005</v>
      </c>
      <c r="L305" s="7">
        <v>0.86163381114602089</v>
      </c>
      <c r="M305" s="7">
        <v>0.13003617155</v>
      </c>
      <c r="N305" s="8">
        <f t="shared" ref="N305:N323" si="13">L305/M305</f>
        <v>6.6261087270991785</v>
      </c>
      <c r="O305" s="9">
        <v>0.49866686609686611</v>
      </c>
      <c r="P305" s="9">
        <v>23.14289060358216</v>
      </c>
      <c r="Q305" s="9">
        <v>0.29238491285150842</v>
      </c>
      <c r="R305" s="9">
        <v>18.723963002363842</v>
      </c>
      <c r="S305" s="2"/>
      <c r="T305" s="2"/>
      <c r="U305" s="2"/>
      <c r="V305" s="2">
        <v>2.6022358105064991</v>
      </c>
      <c r="W305" s="2">
        <v>0.81417374656148211</v>
      </c>
      <c r="X305" s="2">
        <v>0.88081359228079137</v>
      </c>
      <c r="Y305" s="2">
        <v>-6.4677267340025449E-2</v>
      </c>
      <c r="Z305" s="2">
        <v>-0.88593582523546766</v>
      </c>
      <c r="AA305" s="2">
        <v>0.82125855789544222</v>
      </c>
      <c r="AB305" s="2">
        <v>-0.30218948750522157</v>
      </c>
      <c r="AC305" s="2">
        <v>1.3644176024455599</v>
      </c>
      <c r="AD305" s="2">
        <v>-0.53404504086049753</v>
      </c>
      <c r="AE305" s="2">
        <v>1.2723977743115731</v>
      </c>
      <c r="AF305" s="2"/>
      <c r="AG305" s="2"/>
    </row>
    <row r="306" spans="1:33" ht="15" x14ac:dyDescent="0.2">
      <c r="A306" s="2"/>
      <c r="B306" s="2"/>
      <c r="C306" s="2"/>
      <c r="D306" s="2"/>
      <c r="E306" s="2"/>
      <c r="F306" s="2" t="s">
        <v>119</v>
      </c>
      <c r="G306" s="2"/>
      <c r="H306" s="2" t="s">
        <v>19</v>
      </c>
      <c r="I306" s="7">
        <v>398.54351844804489</v>
      </c>
      <c r="J306" s="7">
        <v>4.1156036687811213</v>
      </c>
      <c r="K306" s="7">
        <v>7.6974999999999998</v>
      </c>
      <c r="L306" s="7">
        <v>2.4613356962800026</v>
      </c>
      <c r="M306" s="7">
        <v>0.41362670739999996</v>
      </c>
      <c r="N306" s="8">
        <f t="shared" si="13"/>
        <v>5.9506208188335252</v>
      </c>
      <c r="O306" s="9">
        <v>0.50192586277521756</v>
      </c>
      <c r="P306" s="9">
        <v>40.851084741066067</v>
      </c>
      <c r="Q306" s="9">
        <v>0.13499193920708236</v>
      </c>
      <c r="R306" s="9">
        <v>10.247960438330967</v>
      </c>
      <c r="S306" s="2"/>
      <c r="T306" s="2"/>
      <c r="U306" s="2"/>
      <c r="V306" s="2">
        <v>2.6004757505500442</v>
      </c>
      <c r="W306" s="2">
        <v>0.61443354569465625</v>
      </c>
      <c r="X306" s="2">
        <v>0.88634969757523574</v>
      </c>
      <c r="Y306" s="2">
        <v>0.39117085023245929</v>
      </c>
      <c r="Z306" s="2">
        <v>-0.38339142711436813</v>
      </c>
      <c r="AA306" s="2">
        <v>0.77456227734682737</v>
      </c>
      <c r="AB306" s="2">
        <v>-0.29936042581389627</v>
      </c>
      <c r="AC306" s="2">
        <v>1.6112035930790729</v>
      </c>
      <c r="AD306" s="2">
        <v>-0.86969216381908609</v>
      </c>
      <c r="AE306" s="2">
        <v>1.0106374401706932</v>
      </c>
      <c r="AF306" s="2"/>
      <c r="AG306" s="2"/>
    </row>
    <row r="307" spans="1:33" ht="15" x14ac:dyDescent="0.2">
      <c r="A307" s="2"/>
      <c r="B307" s="2"/>
      <c r="C307" s="2"/>
      <c r="D307" s="2"/>
      <c r="E307" s="2"/>
      <c r="F307" s="2" t="s">
        <v>119</v>
      </c>
      <c r="G307" s="2"/>
      <c r="H307" s="2" t="s">
        <v>19</v>
      </c>
      <c r="I307" s="7">
        <v>376.25985145547946</v>
      </c>
      <c r="J307" s="7">
        <v>1.3367375496889746</v>
      </c>
      <c r="K307" s="7">
        <v>7.5175000000000001</v>
      </c>
      <c r="L307" s="7">
        <v>1.5081380307674408</v>
      </c>
      <c r="M307" s="7">
        <v>0.25897789942499999</v>
      </c>
      <c r="N307" s="8">
        <f t="shared" si="13"/>
        <v>5.8234236748228687</v>
      </c>
      <c r="O307" s="9">
        <v>0.48115976400437799</v>
      </c>
      <c r="P307" s="9">
        <v>48.89901069697963</v>
      </c>
      <c r="Q307" s="9">
        <v>0.12073009788133197</v>
      </c>
      <c r="R307" s="9">
        <v>12.432287136713665</v>
      </c>
      <c r="S307" s="2"/>
      <c r="T307" s="2"/>
      <c r="U307" s="2"/>
      <c r="V307" s="2">
        <v>2.5754878797028771</v>
      </c>
      <c r="W307" s="2">
        <v>0.12604614779272086</v>
      </c>
      <c r="X307" s="2">
        <v>0.87607343677255511</v>
      </c>
      <c r="Y307" s="2">
        <v>0.17844109170437925</v>
      </c>
      <c r="Z307" s="2">
        <v>-0.5867372960241537</v>
      </c>
      <c r="AA307" s="2">
        <v>0.76517838772853297</v>
      </c>
      <c r="AB307" s="2">
        <v>-0.31771069679660918</v>
      </c>
      <c r="AC307" s="2">
        <v>1.6893000727598395</v>
      </c>
      <c r="AD307" s="2">
        <v>-0.91818444726546611</v>
      </c>
      <c r="AE307" s="2">
        <v>1.0945510320593346</v>
      </c>
      <c r="AF307" s="2"/>
      <c r="AG307" s="2"/>
    </row>
    <row r="308" spans="1:33" ht="15" x14ac:dyDescent="0.2">
      <c r="A308" s="2"/>
      <c r="B308" s="2"/>
      <c r="C308" s="2"/>
      <c r="D308" s="2"/>
      <c r="E308" s="2"/>
      <c r="F308" s="2" t="s">
        <v>119</v>
      </c>
      <c r="G308" s="2"/>
      <c r="H308" s="2" t="s">
        <v>19</v>
      </c>
      <c r="I308" s="7">
        <v>295.08735818861999</v>
      </c>
      <c r="J308" s="7">
        <v>1.4404018921550117</v>
      </c>
      <c r="K308" s="7">
        <v>7.4625000000000004</v>
      </c>
      <c r="L308" s="7">
        <v>1.9267547130584717</v>
      </c>
      <c r="M308" s="7">
        <v>0.52427632449999995</v>
      </c>
      <c r="N308" s="8">
        <f t="shared" si="13"/>
        <v>3.6750748088729912</v>
      </c>
      <c r="O308" s="9">
        <v>0.47320482849349133</v>
      </c>
      <c r="P308" s="9">
        <v>52.949250380659912</v>
      </c>
      <c r="Q308" s="9">
        <v>0.12028624840642441</v>
      </c>
      <c r="R308" s="9">
        <v>13.680639366308846</v>
      </c>
      <c r="S308" s="2"/>
      <c r="T308" s="2"/>
      <c r="U308" s="2"/>
      <c r="V308" s="2">
        <v>2.4699506043270487</v>
      </c>
      <c r="W308" s="2">
        <v>0.15848368320184472</v>
      </c>
      <c r="X308" s="2">
        <v>0.87288434413742555</v>
      </c>
      <c r="Y308" s="2">
        <v>0.28482642999243507</v>
      </c>
      <c r="Z308" s="2">
        <v>-0.28043975390398695</v>
      </c>
      <c r="AA308" s="2">
        <v>0.56526618389642203</v>
      </c>
      <c r="AB308" s="2">
        <v>-0.32495083256189988</v>
      </c>
      <c r="AC308" s="2">
        <v>1.7238598160422307</v>
      </c>
      <c r="AD308" s="2">
        <v>-0.91978402006314119</v>
      </c>
      <c r="AE308" s="2">
        <v>1.1361063946626939</v>
      </c>
      <c r="AF308" s="2"/>
      <c r="AG308" s="2"/>
    </row>
    <row r="309" spans="1:33" ht="15" x14ac:dyDescent="0.2">
      <c r="A309" s="2"/>
      <c r="B309" s="2"/>
      <c r="C309" s="2"/>
      <c r="D309" s="2"/>
      <c r="E309" s="2"/>
      <c r="F309" s="2" t="s">
        <v>119</v>
      </c>
      <c r="G309" s="2"/>
      <c r="H309" s="2" t="s">
        <v>19</v>
      </c>
      <c r="I309" s="7">
        <v>350.6727824208499</v>
      </c>
      <c r="J309" s="7">
        <v>0.84230621846214948</v>
      </c>
      <c r="K309" s="7">
        <v>7.7649999999999997</v>
      </c>
      <c r="L309" s="7">
        <v>2.2188793495297432</v>
      </c>
      <c r="M309" s="7">
        <v>0.55830382752499996</v>
      </c>
      <c r="N309" s="8">
        <f t="shared" si="13"/>
        <v>3.9743222957402802</v>
      </c>
      <c r="O309" s="9">
        <v>0.45191581013448001</v>
      </c>
      <c r="P309" s="9">
        <v>55.056774559272192</v>
      </c>
      <c r="Q309" s="9">
        <v>0.11703889927825187</v>
      </c>
      <c r="R309" s="9">
        <v>15.710720618565878</v>
      </c>
      <c r="S309" s="2"/>
      <c r="T309" s="2"/>
      <c r="U309" s="2"/>
      <c r="V309" s="2">
        <v>2.5449020592857012</v>
      </c>
      <c r="W309" s="2">
        <v>-7.4529993047238757E-2</v>
      </c>
      <c r="X309" s="2">
        <v>0.89014146006457728</v>
      </c>
      <c r="Y309" s="2">
        <v>0.3461336883257447</v>
      </c>
      <c r="Z309" s="2">
        <v>-0.25312939477667273</v>
      </c>
      <c r="AA309" s="2">
        <v>0.59926308310241749</v>
      </c>
      <c r="AB309" s="2">
        <v>-0.3449424647452432</v>
      </c>
      <c r="AC309" s="2">
        <v>1.7408107651368447</v>
      </c>
      <c r="AD309" s="2">
        <v>-0.93166977129516215</v>
      </c>
      <c r="AE309" s="2">
        <v>1.1961961056949177</v>
      </c>
      <c r="AF309" s="2"/>
      <c r="AG309" s="2"/>
    </row>
    <row r="310" spans="1:33" ht="15" x14ac:dyDescent="0.2">
      <c r="A310" s="2"/>
      <c r="B310" s="2"/>
      <c r="C310" s="2"/>
      <c r="D310" s="2"/>
      <c r="E310" s="2"/>
      <c r="F310" s="2" t="s">
        <v>119</v>
      </c>
      <c r="G310" s="2"/>
      <c r="H310" s="2" t="s">
        <v>19</v>
      </c>
      <c r="I310" s="7">
        <v>330.67032241839945</v>
      </c>
      <c r="J310" s="7">
        <v>2.0815348327620828</v>
      </c>
      <c r="K310" s="7">
        <v>7.8149999999999995</v>
      </c>
      <c r="L310" s="7">
        <v>2.228521816432476</v>
      </c>
      <c r="M310" s="7">
        <v>0.36284387167499998</v>
      </c>
      <c r="N310" s="8">
        <f t="shared" si="13"/>
        <v>6.1418201887906427</v>
      </c>
      <c r="O310" s="9">
        <v>0.47498279916706054</v>
      </c>
      <c r="P310" s="9">
        <v>45.768736461031146</v>
      </c>
      <c r="Q310" s="9">
        <v>0.13255770494503138</v>
      </c>
      <c r="R310" s="9">
        <v>15.212085545063019</v>
      </c>
      <c r="S310" s="2"/>
      <c r="T310" s="2"/>
      <c r="U310" s="2"/>
      <c r="V310" s="2">
        <v>2.5193952188378281</v>
      </c>
      <c r="W310" s="2">
        <v>0.31838368284219892</v>
      </c>
      <c r="X310" s="2">
        <v>0.89292898235520568</v>
      </c>
      <c r="Y310" s="2">
        <v>0.34801689003083852</v>
      </c>
      <c r="Z310" s="2">
        <v>-0.44028020762503695</v>
      </c>
      <c r="AA310" s="2">
        <v>0.78829709765587552</v>
      </c>
      <c r="AB310" s="2">
        <v>-0.32332211745321759</v>
      </c>
      <c r="AC310" s="2">
        <v>1.6605689230111662</v>
      </c>
      <c r="AD310" s="2">
        <v>-0.87759502373730891</v>
      </c>
      <c r="AE310" s="2">
        <v>1.1821887589985747</v>
      </c>
      <c r="AF310" s="2"/>
      <c r="AG310" s="2"/>
    </row>
    <row r="311" spans="1:33" ht="15" x14ac:dyDescent="0.2">
      <c r="A311" s="2"/>
      <c r="B311" s="2"/>
      <c r="C311" s="2"/>
      <c r="D311" s="2"/>
      <c r="E311" s="2"/>
      <c r="F311" s="2" t="s">
        <v>119</v>
      </c>
      <c r="G311" s="2"/>
      <c r="H311" s="2" t="s">
        <v>19</v>
      </c>
      <c r="I311" s="7">
        <v>250.5573261261398</v>
      </c>
      <c r="J311" s="7">
        <v>1.5288015322510402</v>
      </c>
      <c r="K311" s="7">
        <v>7.96</v>
      </c>
      <c r="L311" s="7">
        <v>1.1194709688425064</v>
      </c>
      <c r="M311" s="7">
        <v>0.29031421507499999</v>
      </c>
      <c r="N311" s="8">
        <f t="shared" si="13"/>
        <v>3.8560666709113827</v>
      </c>
      <c r="O311" s="9">
        <v>0.53745723206252816</v>
      </c>
      <c r="P311" s="9">
        <v>55.134515205525275</v>
      </c>
      <c r="Q311" s="9">
        <v>0.10357602701724872</v>
      </c>
      <c r="R311" s="9">
        <v>18.199170264932846</v>
      </c>
      <c r="S311" s="2"/>
      <c r="T311" s="2"/>
      <c r="U311" s="2"/>
      <c r="V311" s="2">
        <v>2.398907105740002</v>
      </c>
      <c r="W311" s="2">
        <v>0.18435110932157589</v>
      </c>
      <c r="X311" s="2">
        <v>0.90091306773766899</v>
      </c>
      <c r="Y311" s="2">
        <v>4.9012835534536871E-2</v>
      </c>
      <c r="Z311" s="2">
        <v>-0.53713169865854959</v>
      </c>
      <c r="AA311" s="2">
        <v>0.58614453419308643</v>
      </c>
      <c r="AB311" s="2">
        <v>-0.2696560888416244</v>
      </c>
      <c r="AC311" s="2">
        <v>1.7414235602018808</v>
      </c>
      <c r="AD311" s="2">
        <v>-0.98474075172300568</v>
      </c>
      <c r="AE311" s="2">
        <v>1.2600515881182897</v>
      </c>
      <c r="AF311" s="2"/>
      <c r="AG311" s="2"/>
    </row>
    <row r="312" spans="1:33" ht="15" x14ac:dyDescent="0.2">
      <c r="A312" s="2"/>
      <c r="B312" s="2"/>
      <c r="C312" s="2"/>
      <c r="D312" s="2"/>
      <c r="E312" s="2"/>
      <c r="F312" s="2" t="s">
        <v>119</v>
      </c>
      <c r="G312" s="2"/>
      <c r="H312" s="2" t="s">
        <v>19</v>
      </c>
      <c r="I312" s="7">
        <v>201.83066959380989</v>
      </c>
      <c r="J312" s="7">
        <v>3.2043834335660932</v>
      </c>
      <c r="K312" s="7">
        <v>7.9700000000000006</v>
      </c>
      <c r="L312" s="7">
        <v>0.51082612946629524</v>
      </c>
      <c r="M312" s="7">
        <v>0.236144453575</v>
      </c>
      <c r="N312" s="8">
        <f t="shared" si="13"/>
        <v>2.1631934256040264</v>
      </c>
      <c r="O312" s="9">
        <v>0.48108604166666669</v>
      </c>
      <c r="P312" s="9">
        <v>71.20199743268536</v>
      </c>
      <c r="Q312" s="9">
        <v>8.9680651207336828E-2</v>
      </c>
      <c r="R312" s="9">
        <v>16.884872847133213</v>
      </c>
      <c r="S312" s="2"/>
      <c r="T312" s="2"/>
      <c r="U312" s="2"/>
      <c r="V312" s="2">
        <v>2.3049871610252541</v>
      </c>
      <c r="W312" s="2">
        <v>0.50574447779875875</v>
      </c>
      <c r="X312" s="2">
        <v>0.90145832139611237</v>
      </c>
      <c r="Y312" s="2">
        <v>-0.29172689607426022</v>
      </c>
      <c r="Z312" s="2">
        <v>-0.62682225042630146</v>
      </c>
      <c r="AA312" s="2">
        <v>0.33509535435204119</v>
      </c>
      <c r="AB312" s="2">
        <v>-0.31777724362764753</v>
      </c>
      <c r="AC312" s="2">
        <v>1.8524921770894613</v>
      </c>
      <c r="AD312" s="2">
        <v>-1.047301246814442</v>
      </c>
      <c r="AE312" s="2">
        <v>1.2274977944948933</v>
      </c>
      <c r="AF312" s="2"/>
      <c r="AG312" s="2"/>
    </row>
    <row r="313" spans="1:33" ht="15" x14ac:dyDescent="0.2">
      <c r="A313" s="2"/>
      <c r="B313" s="2"/>
      <c r="C313" s="2"/>
      <c r="D313" s="2"/>
      <c r="E313" s="2"/>
      <c r="F313" s="2" t="s">
        <v>119</v>
      </c>
      <c r="G313" s="2"/>
      <c r="H313" s="2" t="s">
        <v>19</v>
      </c>
      <c r="I313" s="7">
        <v>173.0411378860048</v>
      </c>
      <c r="J313" s="7">
        <v>4.3309379431855684</v>
      </c>
      <c r="K313" s="7">
        <v>7.9799999999999995</v>
      </c>
      <c r="L313" s="7">
        <v>0.31007887795567513</v>
      </c>
      <c r="M313" s="7">
        <v>0.17870294225</v>
      </c>
      <c r="N313" s="8">
        <f t="shared" si="13"/>
        <v>1.7351638090092785</v>
      </c>
      <c r="O313" s="9">
        <v>0.58146680555555552</v>
      </c>
      <c r="P313" s="9">
        <v>35.479674086168373</v>
      </c>
      <c r="Q313" s="9">
        <v>0.12788333308697772</v>
      </c>
      <c r="R313" s="9">
        <v>19.622732698917389</v>
      </c>
      <c r="S313" s="2"/>
      <c r="T313" s="2"/>
      <c r="U313" s="2"/>
      <c r="V313" s="2">
        <v>2.2381493622793251</v>
      </c>
      <c r="W313" s="2">
        <v>0.6365819608886607</v>
      </c>
      <c r="X313" s="2">
        <v>0.90200289135072942</v>
      </c>
      <c r="Y313" s="2">
        <v>-0.50852781615454934</v>
      </c>
      <c r="Z313" s="2">
        <v>-0.74786829700515522</v>
      </c>
      <c r="AA313" s="2">
        <v>0.23934048085060586</v>
      </c>
      <c r="AB313" s="2">
        <v>-0.23547507298288467</v>
      </c>
      <c r="AC313" s="2">
        <v>1.5499796217789461</v>
      </c>
      <c r="AD313" s="2">
        <v>-0.89318605301953979</v>
      </c>
      <c r="AE313" s="2">
        <v>1.2927594879276685</v>
      </c>
      <c r="AF313" s="2"/>
      <c r="AG313" s="2"/>
    </row>
    <row r="314" spans="1:33" ht="15" x14ac:dyDescent="0.2">
      <c r="A314" s="2"/>
      <c r="B314" s="2"/>
      <c r="C314" s="2"/>
      <c r="D314" s="2"/>
      <c r="E314" s="2"/>
      <c r="F314" s="2" t="s">
        <v>119</v>
      </c>
      <c r="G314" s="2"/>
      <c r="H314" s="2" t="s">
        <v>19</v>
      </c>
      <c r="I314" s="7">
        <v>628.70742702476446</v>
      </c>
      <c r="J314" s="7">
        <v>0.71439469918847087</v>
      </c>
      <c r="K314" s="7">
        <v>7.27</v>
      </c>
      <c r="L314" s="7">
        <v>5.3537031263113022</v>
      </c>
      <c r="M314" s="7">
        <v>0.62974754634999996</v>
      </c>
      <c r="N314" s="8">
        <f t="shared" si="13"/>
        <v>8.5013481312332591</v>
      </c>
      <c r="O314" s="9">
        <v>0.49334927018633545</v>
      </c>
      <c r="P314" s="9">
        <v>40.767427320029327</v>
      </c>
      <c r="Q314" s="9">
        <v>8.9393938806576562E-2</v>
      </c>
      <c r="R314" s="9">
        <v>8.3848053382502652</v>
      </c>
      <c r="S314" s="2"/>
      <c r="T314" s="2"/>
      <c r="U314" s="2"/>
      <c r="V314" s="2">
        <v>2.7984485907729968</v>
      </c>
      <c r="W314" s="2">
        <v>-0.14606177657434977</v>
      </c>
      <c r="X314" s="2">
        <v>0.86153441085903781</v>
      </c>
      <c r="Y314" s="2">
        <v>0.72865428500939544</v>
      </c>
      <c r="Z314" s="2">
        <v>-0.20083351594375404</v>
      </c>
      <c r="AA314" s="2">
        <v>0.92948780095314953</v>
      </c>
      <c r="AB314" s="2">
        <v>-0.30684550991485504</v>
      </c>
      <c r="AC314" s="2">
        <v>1.6103133056153023</v>
      </c>
      <c r="AD314" s="2">
        <v>-1.0486919267532562</v>
      </c>
      <c r="AE314" s="2">
        <v>0.92349298447280381</v>
      </c>
      <c r="AF314" s="2"/>
      <c r="AG314" s="2"/>
    </row>
    <row r="315" spans="1:33" ht="15" x14ac:dyDescent="0.2">
      <c r="A315" s="2"/>
      <c r="B315" s="2"/>
      <c r="C315" s="2"/>
      <c r="D315" s="2"/>
      <c r="E315" s="2"/>
      <c r="F315" s="2" t="s">
        <v>119</v>
      </c>
      <c r="G315" s="2"/>
      <c r="H315" s="2" t="s">
        <v>19</v>
      </c>
      <c r="I315" s="7">
        <v>594.47158851616496</v>
      </c>
      <c r="J315" s="7">
        <v>-2.0901871834468837</v>
      </c>
      <c r="K315" s="7">
        <v>6.6325000000000003</v>
      </c>
      <c r="L315" s="7">
        <v>4.1563473641872406</v>
      </c>
      <c r="M315" s="7">
        <v>0.75735527354999999</v>
      </c>
      <c r="N315" s="8">
        <f t="shared" si="13"/>
        <v>5.4879757352251959</v>
      </c>
      <c r="O315" s="9">
        <v>0.49751366040276823</v>
      </c>
      <c r="P315" s="9">
        <v>37.803694367495808</v>
      </c>
      <c r="Q315" s="9">
        <v>0.12299585882909103</v>
      </c>
      <c r="R315" s="9">
        <v>7.5920082904674384</v>
      </c>
      <c r="S315" s="2"/>
      <c r="T315" s="2"/>
      <c r="U315" s="2"/>
      <c r="V315" s="2">
        <v>2.7741311032852329</v>
      </c>
      <c r="W315" s="2"/>
      <c r="X315" s="2">
        <v>0.8216772586543668</v>
      </c>
      <c r="Y315" s="2">
        <v>0.61871183629746096</v>
      </c>
      <c r="Z315" s="2">
        <v>-0.1207003461969525</v>
      </c>
      <c r="AA315" s="2">
        <v>0.73941218249441343</v>
      </c>
      <c r="AB315" s="2">
        <v>-0.30319499018238671</v>
      </c>
      <c r="AC315" s="2">
        <v>1.5775342433562161</v>
      </c>
      <c r="AD315" s="2">
        <v>-0.91010951065776347</v>
      </c>
      <c r="AE315" s="2">
        <v>0.88035667366874826</v>
      </c>
      <c r="AF315" s="2"/>
      <c r="AG315" s="2"/>
    </row>
    <row r="316" spans="1:33" ht="15" x14ac:dyDescent="0.2">
      <c r="A316" s="2"/>
      <c r="B316" s="2"/>
      <c r="C316" s="2"/>
      <c r="D316" s="2"/>
      <c r="E316" s="2"/>
      <c r="F316" s="2" t="s">
        <v>119</v>
      </c>
      <c r="G316" s="2"/>
      <c r="H316" s="2" t="s">
        <v>19</v>
      </c>
      <c r="I316" s="7">
        <v>487.49163417833938</v>
      </c>
      <c r="J316" s="7">
        <v>-2.7278160448114077</v>
      </c>
      <c r="K316" s="7">
        <v>7.0750000000000002</v>
      </c>
      <c r="L316" s="7">
        <v>3.7287518382072449</v>
      </c>
      <c r="M316" s="7">
        <v>0.56861019813333336</v>
      </c>
      <c r="N316" s="8">
        <f t="shared" si="13"/>
        <v>6.5576590965976491</v>
      </c>
      <c r="O316" s="9">
        <v>0.50641710215020053</v>
      </c>
      <c r="P316" s="9">
        <v>33.843794759077269</v>
      </c>
      <c r="Q316" s="9">
        <v>0.14913550090430291</v>
      </c>
      <c r="R316" s="9">
        <v>6.8515263497829437</v>
      </c>
      <c r="S316" s="2"/>
      <c r="T316" s="2"/>
      <c r="U316" s="2"/>
      <c r="V316" s="2">
        <v>2.6879671671907435</v>
      </c>
      <c r="W316" s="2"/>
      <c r="X316" s="2">
        <v>0.84972644419632781</v>
      </c>
      <c r="Y316" s="2">
        <v>0.5715634804694999</v>
      </c>
      <c r="Z316" s="2">
        <v>-0.24518535542061232</v>
      </c>
      <c r="AA316" s="2">
        <v>0.81674883589011227</v>
      </c>
      <c r="AB316" s="2">
        <v>-0.29549163623705804</v>
      </c>
      <c r="AC316" s="2">
        <v>1.5294790526686992</v>
      </c>
      <c r="AD316" s="2">
        <v>-0.82641896277351168</v>
      </c>
      <c r="AE316" s="2">
        <v>0.83578733228739199</v>
      </c>
      <c r="AF316" s="2"/>
      <c r="AG316" s="2"/>
    </row>
    <row r="317" spans="1:33" ht="15" x14ac:dyDescent="0.2">
      <c r="A317" s="2"/>
      <c r="B317" s="2"/>
      <c r="C317" s="2"/>
      <c r="D317" s="2"/>
      <c r="E317" s="2"/>
      <c r="F317" s="2" t="s">
        <v>119</v>
      </c>
      <c r="G317" s="2"/>
      <c r="H317" s="2" t="s">
        <v>19</v>
      </c>
      <c r="I317" s="7">
        <v>499.87692966464897</v>
      </c>
      <c r="J317" s="7">
        <v>-3.2491889952291051</v>
      </c>
      <c r="K317" s="7">
        <v>8.01</v>
      </c>
      <c r="L317" s="7">
        <v>0.75822407379746437</v>
      </c>
      <c r="M317" s="7">
        <v>0.20134335652499999</v>
      </c>
      <c r="N317" s="8">
        <f t="shared" si="13"/>
        <v>3.7658261334454251</v>
      </c>
      <c r="O317" s="9">
        <v>0.44343411172161168</v>
      </c>
      <c r="P317" s="9">
        <v>54.125116624454755</v>
      </c>
      <c r="Q317" s="9">
        <v>0.13295165472156095</v>
      </c>
      <c r="R317" s="9">
        <v>7.8392273187637329</v>
      </c>
      <c r="S317" s="2"/>
      <c r="T317" s="2"/>
      <c r="U317" s="2"/>
      <c r="V317" s="2">
        <v>2.6988630936428861</v>
      </c>
      <c r="W317" s="2"/>
      <c r="X317" s="2">
        <v>0.90363251608423767</v>
      </c>
      <c r="Y317" s="2">
        <v>-0.12020243073598987</v>
      </c>
      <c r="Z317" s="2">
        <v>-0.69606269569217272</v>
      </c>
      <c r="AA317" s="2">
        <v>0.57586026495618292</v>
      </c>
      <c r="AB317" s="2">
        <v>-0.35317090129226503</v>
      </c>
      <c r="AC317" s="2">
        <v>1.7333988451453033</v>
      </c>
      <c r="AD317" s="2">
        <v>-0.87630625305245247</v>
      </c>
      <c r="AE317" s="2">
        <v>0.89427325812645475</v>
      </c>
      <c r="AF317" s="2"/>
      <c r="AG317" s="2"/>
    </row>
    <row r="318" spans="1:33" ht="15" x14ac:dyDescent="0.2">
      <c r="A318" s="2"/>
      <c r="B318" s="2"/>
      <c r="C318" s="2"/>
      <c r="D318" s="2"/>
      <c r="E318" s="2"/>
      <c r="F318" s="2" t="s">
        <v>119</v>
      </c>
      <c r="G318" s="2"/>
      <c r="H318" s="2" t="s">
        <v>19</v>
      </c>
      <c r="I318" s="7">
        <v>462.09004230539449</v>
      </c>
      <c r="J318" s="7">
        <v>-0.96104284845272692</v>
      </c>
      <c r="K318" s="7">
        <v>8.0374999999999996</v>
      </c>
      <c r="L318" s="7">
        <v>1.2429923564195633</v>
      </c>
      <c r="M318" s="7">
        <v>0.25893028014999997</v>
      </c>
      <c r="N318" s="8">
        <f t="shared" si="13"/>
        <v>4.8004905247060705</v>
      </c>
      <c r="O318" s="9">
        <v>0.41959814183501687</v>
      </c>
      <c r="P318" s="9">
        <v>66.313367981510552</v>
      </c>
      <c r="Q318" s="9">
        <v>0.11520283097485298</v>
      </c>
      <c r="R318" s="9">
        <v>9.5767439405123405</v>
      </c>
      <c r="S318" s="2"/>
      <c r="T318" s="2"/>
      <c r="U318" s="2"/>
      <c r="V318" s="2">
        <v>2.6647266098984606</v>
      </c>
      <c r="W318" s="2"/>
      <c r="X318" s="2">
        <v>0.90512098593227852</v>
      </c>
      <c r="Y318" s="2">
        <v>9.4468458026188459E-2</v>
      </c>
      <c r="Z318" s="2">
        <v>-0.58681715878453722</v>
      </c>
      <c r="AA318" s="2">
        <v>0.68128561681072564</v>
      </c>
      <c r="AB318" s="2">
        <v>-0.37716644372105718</v>
      </c>
      <c r="AC318" s="2">
        <v>1.8216010858013199</v>
      </c>
      <c r="AD318" s="2">
        <v>-0.93853684850264651</v>
      </c>
      <c r="AE318" s="2">
        <v>0.98121787556772988</v>
      </c>
      <c r="AF318" s="2"/>
      <c r="AG318" s="2"/>
    </row>
    <row r="319" spans="1:33" ht="15" x14ac:dyDescent="0.2">
      <c r="A319" s="2"/>
      <c r="B319" s="2"/>
      <c r="C319" s="2"/>
      <c r="D319" s="2"/>
      <c r="E319" s="2"/>
      <c r="F319" s="2" t="s">
        <v>119</v>
      </c>
      <c r="G319" s="2"/>
      <c r="H319" s="2" t="s">
        <v>19</v>
      </c>
      <c r="I319" s="7">
        <v>355.56603202807497</v>
      </c>
      <c r="J319" s="7">
        <v>-0.42048508902192128</v>
      </c>
      <c r="K319" s="7">
        <v>8.15</v>
      </c>
      <c r="L319" s="7">
        <v>0.70365961641073227</v>
      </c>
      <c r="M319" s="7">
        <v>0.28793084892500004</v>
      </c>
      <c r="N319" s="8">
        <f t="shared" si="13"/>
        <v>2.4438493445140397</v>
      </c>
      <c r="O319" s="9">
        <v>0.47751738591269843</v>
      </c>
      <c r="P319" s="9">
        <v>38.227056373333262</v>
      </c>
      <c r="Q319" s="9">
        <v>0.15445958192409101</v>
      </c>
      <c r="R319" s="9">
        <v>15.85469553867976</v>
      </c>
      <c r="S319" s="2"/>
      <c r="T319" s="2"/>
      <c r="U319" s="2"/>
      <c r="V319" s="2">
        <v>2.5509202652132612</v>
      </c>
      <c r="W319" s="2"/>
      <c r="X319" s="2">
        <v>0.91115760873997664</v>
      </c>
      <c r="Y319" s="2">
        <v>-0.15263737276575418</v>
      </c>
      <c r="Z319" s="2">
        <v>-0.54071180229743321</v>
      </c>
      <c r="AA319" s="2">
        <v>0.38807442953167909</v>
      </c>
      <c r="AB319" s="2">
        <v>-0.32101081158077677</v>
      </c>
      <c r="AC319" s="2">
        <v>1.5823708570031318</v>
      </c>
      <c r="AD319" s="2">
        <v>-0.81118514500137651</v>
      </c>
      <c r="AE319" s="2">
        <v>1.2001579065875851</v>
      </c>
      <c r="AF319" s="2"/>
      <c r="AG319" s="2"/>
    </row>
    <row r="320" spans="1:33" ht="15" x14ac:dyDescent="0.2">
      <c r="A320" s="2"/>
      <c r="B320" s="2"/>
      <c r="C320" s="2"/>
      <c r="D320" s="2"/>
      <c r="E320" s="2"/>
      <c r="F320" s="2" t="s">
        <v>119</v>
      </c>
      <c r="G320" s="2"/>
      <c r="H320" s="2" t="s">
        <v>19</v>
      </c>
      <c r="I320" s="7">
        <v>254.06097145082481</v>
      </c>
      <c r="J320" s="7">
        <v>-2.9136119084962209</v>
      </c>
      <c r="K320" s="7">
        <v>8.3949999999999996</v>
      </c>
      <c r="L320" s="7">
        <v>0.99367726594209671</v>
      </c>
      <c r="M320" s="7">
        <v>0.39623190414999998</v>
      </c>
      <c r="N320" s="8">
        <f t="shared" si="13"/>
        <v>2.5078174057531828</v>
      </c>
      <c r="O320" s="9">
        <v>0.51927957722832718</v>
      </c>
      <c r="P320" s="9">
        <v>33.968488024890483</v>
      </c>
      <c r="Q320" s="9">
        <v>0.1650626931393156</v>
      </c>
      <c r="R320" s="9">
        <v>10.186843325694403</v>
      </c>
      <c r="S320" s="2"/>
      <c r="T320" s="2"/>
      <c r="U320" s="2"/>
      <c r="V320" s="2">
        <v>2.4049379543640748</v>
      </c>
      <c r="W320" s="2"/>
      <c r="X320" s="2">
        <v>0.92402070047406759</v>
      </c>
      <c r="Y320" s="2">
        <v>-2.7546461654475024E-3</v>
      </c>
      <c r="Z320" s="2">
        <v>-0.40205055848335458</v>
      </c>
      <c r="AA320" s="2">
        <v>0.39929591231790706</v>
      </c>
      <c r="AB320" s="2">
        <v>-0.2845987574578126</v>
      </c>
      <c r="AC320" s="2">
        <v>1.5310762163707472</v>
      </c>
      <c r="AD320" s="2">
        <v>-0.78235107328215525</v>
      </c>
      <c r="AE320" s="2">
        <v>1.0080396267326484</v>
      </c>
      <c r="AF320" s="2"/>
      <c r="AG320" s="2"/>
    </row>
    <row r="321" spans="1:33" ht="15" x14ac:dyDescent="0.2">
      <c r="A321" s="2"/>
      <c r="B321" s="2"/>
      <c r="C321" s="2"/>
      <c r="D321" s="2"/>
      <c r="E321" s="2"/>
      <c r="F321" s="2" t="s">
        <v>119</v>
      </c>
      <c r="G321" s="2"/>
      <c r="H321" s="2" t="s">
        <v>19</v>
      </c>
      <c r="I321" s="7">
        <v>197.11011447903991</v>
      </c>
      <c r="J321" s="7">
        <v>-1.7467210115989049</v>
      </c>
      <c r="K321" s="7">
        <v>8.0449999999999999</v>
      </c>
      <c r="L321" s="7">
        <v>0.84903007373213768</v>
      </c>
      <c r="M321" s="7">
        <v>0.86039506072499994</v>
      </c>
      <c r="N321" s="8">
        <f t="shared" si="13"/>
        <v>0.98679096671791011</v>
      </c>
      <c r="O321" s="9">
        <v>0.47763425925925929</v>
      </c>
      <c r="P321" s="9">
        <v>42.12899029321175</v>
      </c>
      <c r="Q321" s="9">
        <v>0.1560845524163918</v>
      </c>
      <c r="R321" s="9">
        <v>17.215541611115135</v>
      </c>
      <c r="S321" s="2"/>
      <c r="T321" s="2"/>
      <c r="U321" s="2"/>
      <c r="V321" s="2">
        <v>2.2947089101735592</v>
      </c>
      <c r="W321" s="2"/>
      <c r="X321" s="2">
        <v>0.90552604843504836</v>
      </c>
      <c r="Y321" s="2">
        <v>-7.1076926217061714E-2</v>
      </c>
      <c r="Z321" s="2">
        <v>-6.5302091434312745E-2</v>
      </c>
      <c r="AA321" s="2">
        <v>-5.7748347827489841E-3</v>
      </c>
      <c r="AB321" s="2">
        <v>-0.32090453013321218</v>
      </c>
      <c r="AC321" s="2">
        <v>1.624581050502558</v>
      </c>
      <c r="AD321" s="2">
        <v>-0.80664007664476745</v>
      </c>
      <c r="AE321" s="2">
        <v>1.235920690416733</v>
      </c>
      <c r="AF321" s="2"/>
      <c r="AG321" s="2"/>
    </row>
    <row r="322" spans="1:33" ht="15" x14ac:dyDescent="0.2">
      <c r="A322" s="2"/>
      <c r="B322" s="2"/>
      <c r="C322" s="2"/>
      <c r="D322" s="2"/>
      <c r="E322" s="2"/>
      <c r="F322" s="2" t="s">
        <v>119</v>
      </c>
      <c r="G322" s="2"/>
      <c r="H322" s="2" t="s">
        <v>19</v>
      </c>
      <c r="I322" s="7">
        <v>201.80444393161989</v>
      </c>
      <c r="J322" s="7">
        <v>-1.8911442034534613</v>
      </c>
      <c r="K322" s="7">
        <v>8.4075000000000006</v>
      </c>
      <c r="L322" s="7">
        <v>0.29478102456778288</v>
      </c>
      <c r="M322" s="7">
        <v>0.36023158237500003</v>
      </c>
      <c r="N322" s="8">
        <f t="shared" si="13"/>
        <v>0.81830977346377332</v>
      </c>
      <c r="O322" s="9">
        <v>0.53847468749999994</v>
      </c>
      <c r="P322" s="9">
        <v>37.005574597837388</v>
      </c>
      <c r="Q322" s="9">
        <v>0.14688872468887632</v>
      </c>
      <c r="R322" s="9">
        <v>13.652475972970326</v>
      </c>
      <c r="S322" s="2"/>
      <c r="T322" s="2"/>
      <c r="U322" s="2"/>
      <c r="V322" s="2">
        <v>2.304930725596285</v>
      </c>
      <c r="W322" s="2"/>
      <c r="X322" s="2">
        <v>0.92466687598667319</v>
      </c>
      <c r="Y322" s="2">
        <v>-0.53050047600544681</v>
      </c>
      <c r="Z322" s="2">
        <v>-0.44341821419857702</v>
      </c>
      <c r="AA322" s="2">
        <v>-8.7082261806869787E-2</v>
      </c>
      <c r="AB322" s="2">
        <v>-0.268834707105924</v>
      </c>
      <c r="AC322" s="2">
        <v>1.5682671520323164</v>
      </c>
      <c r="AD322" s="2">
        <v>-0.83301153976685416</v>
      </c>
      <c r="AE322" s="2">
        <v>1.1352114208922113</v>
      </c>
      <c r="AF322" s="2"/>
      <c r="AG322" s="2"/>
    </row>
    <row r="323" spans="1:33" ht="15" x14ac:dyDescent="0.2">
      <c r="A323" s="2"/>
      <c r="B323" s="2"/>
      <c r="C323" s="2"/>
      <c r="D323" s="2"/>
      <c r="E323" s="2"/>
      <c r="F323" s="2" t="s">
        <v>119</v>
      </c>
      <c r="G323" s="2"/>
      <c r="H323" s="2" t="s">
        <v>19</v>
      </c>
      <c r="I323" s="7">
        <v>145.1731831550949</v>
      </c>
      <c r="J323" s="7">
        <v>-0.14631028053184336</v>
      </c>
      <c r="K323" s="7">
        <v>8.1349999999999998</v>
      </c>
      <c r="L323" s="7">
        <v>0.32619230449199677</v>
      </c>
      <c r="M323" s="7">
        <v>0.56253443997500008</v>
      </c>
      <c r="N323" s="8">
        <f t="shared" si="13"/>
        <v>0.57986192722083518</v>
      </c>
      <c r="O323" s="9">
        <v>0.56064255050505052</v>
      </c>
      <c r="P323" s="9">
        <v>44.897060961084762</v>
      </c>
      <c r="Q323" s="9">
        <v>0.11218996622003609</v>
      </c>
      <c r="R323" s="9">
        <v>12.840282313525677</v>
      </c>
      <c r="S323" s="2"/>
      <c r="T323" s="2"/>
      <c r="U323" s="2"/>
      <c r="V323" s="2">
        <v>2.1618863995363991</v>
      </c>
      <c r="W323" s="2"/>
      <c r="X323" s="2">
        <v>0.91035755727287759</v>
      </c>
      <c r="Y323" s="2">
        <v>-0.48652628902254996</v>
      </c>
      <c r="Z323" s="2">
        <v>-0.24985088364640964</v>
      </c>
      <c r="AA323" s="2">
        <v>-0.23667540537614035</v>
      </c>
      <c r="AB323" s="2">
        <v>-0.25131394412787306</v>
      </c>
      <c r="AC323" s="2">
        <v>1.6522179122692471</v>
      </c>
      <c r="AD323" s="2">
        <v>-0.95004598274231888</v>
      </c>
      <c r="AE323" s="2">
        <v>1.1085745724757086</v>
      </c>
      <c r="AF323" s="2"/>
      <c r="AG323" s="2"/>
    </row>
  </sheetData>
  <phoneticPr fontId="1" type="noConversion"/>
  <hyperlinks>
    <hyperlink ref="C2" r:id="rId1" xr:uid="{C7B9EC71-B78F-463E-B322-2C62C9BD6A7D}"/>
    <hyperlink ref="C3" r:id="rId2" xr:uid="{71D49AFB-FD7A-4EAB-8F24-97B58F5B7F6C}"/>
    <hyperlink ref="C150" r:id="rId3" xr:uid="{1EB59AC8-FC36-446E-BA22-55A042809672}"/>
    <hyperlink ref="C5" r:id="rId4" xr:uid="{681EE7CB-A113-4F0E-A0C9-2B3725964509}"/>
    <hyperlink ref="C6" r:id="rId5" xr:uid="{2320044A-941E-4C6A-AFC5-DDB7BF87A2C3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</dc:creator>
  <cp:lastModifiedBy>GH</cp:lastModifiedBy>
  <dcterms:created xsi:type="dcterms:W3CDTF">2025-10-27T09:32:40Z</dcterms:created>
  <dcterms:modified xsi:type="dcterms:W3CDTF">2026-03-18T06:53:52Z</dcterms:modified>
</cp:coreProperties>
</file>