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c5cad63302d02fa/Desktop/espr/"/>
    </mc:Choice>
  </mc:AlternateContent>
  <xr:revisionPtr revIDLastSave="5" documentId="11_E0199457AEABBD3A65906D910A1C9EC21BE4A25B" xr6:coauthVersionLast="47" xr6:coauthVersionMax="47" xr10:uidLastSave="{6ACFF691-1EDB-4AC3-9FE5-A42180D78ADF}"/>
  <bookViews>
    <workbookView xWindow="960" yWindow="120" windowWidth="22080" windowHeight="12240" tabRatio="500" xr2:uid="{00000000-000D-0000-FFFF-FFFF00000000}"/>
  </bookViews>
  <sheets>
    <sheet name="Radar_Data" sheetId="1" r:id="rId1"/>
  </sheets>
  <definedNames>
    <definedName name="_xlnm._FilterDatabase" localSheetId="0" hidden="1">Radar_Data!$A$1:$N$25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5" i="1" l="1"/>
  <c r="L25" i="1"/>
  <c r="K25" i="1"/>
  <c r="J25" i="1"/>
  <c r="I25" i="1"/>
  <c r="N25" i="1" s="1"/>
  <c r="M24" i="1"/>
  <c r="L24" i="1"/>
  <c r="K24" i="1"/>
  <c r="J24" i="1"/>
  <c r="I24" i="1"/>
  <c r="M23" i="1"/>
  <c r="L23" i="1"/>
  <c r="K23" i="1"/>
  <c r="J23" i="1"/>
  <c r="I23" i="1"/>
  <c r="N23" i="1" s="1"/>
  <c r="M22" i="1"/>
  <c r="L22" i="1"/>
  <c r="K22" i="1"/>
  <c r="J22" i="1"/>
  <c r="I22" i="1"/>
  <c r="M21" i="1"/>
  <c r="L21" i="1"/>
  <c r="K21" i="1"/>
  <c r="J21" i="1"/>
  <c r="I21" i="1"/>
  <c r="M20" i="1"/>
  <c r="L20" i="1"/>
  <c r="K20" i="1"/>
  <c r="J20" i="1"/>
  <c r="N20" i="1" s="1"/>
  <c r="I20" i="1"/>
  <c r="M19" i="1"/>
  <c r="L19" i="1"/>
  <c r="K19" i="1"/>
  <c r="J19" i="1"/>
  <c r="I19" i="1"/>
  <c r="M18" i="1"/>
  <c r="L18" i="1"/>
  <c r="K18" i="1"/>
  <c r="J18" i="1"/>
  <c r="I18" i="1"/>
  <c r="M17" i="1"/>
  <c r="L17" i="1"/>
  <c r="K17" i="1"/>
  <c r="J17" i="1"/>
  <c r="I17" i="1"/>
  <c r="M16" i="1"/>
  <c r="L16" i="1"/>
  <c r="K16" i="1"/>
  <c r="J16" i="1"/>
  <c r="I16" i="1"/>
  <c r="M15" i="1"/>
  <c r="L15" i="1"/>
  <c r="K15" i="1"/>
  <c r="J15" i="1"/>
  <c r="N15" i="1" s="1"/>
  <c r="I15" i="1"/>
  <c r="M14" i="1"/>
  <c r="L14" i="1"/>
  <c r="K14" i="1"/>
  <c r="J14" i="1"/>
  <c r="I14" i="1"/>
  <c r="M13" i="1"/>
  <c r="L13" i="1"/>
  <c r="K13" i="1"/>
  <c r="J13" i="1"/>
  <c r="I13" i="1"/>
  <c r="M12" i="1"/>
  <c r="L12" i="1"/>
  <c r="K12" i="1"/>
  <c r="J12" i="1"/>
  <c r="I12" i="1"/>
  <c r="M11" i="1"/>
  <c r="L11" i="1"/>
  <c r="K11" i="1"/>
  <c r="J11" i="1"/>
  <c r="I11" i="1"/>
  <c r="N11" i="1" s="1"/>
  <c r="M10" i="1"/>
  <c r="L10" i="1"/>
  <c r="K10" i="1"/>
  <c r="J10" i="1"/>
  <c r="I10" i="1"/>
  <c r="M9" i="1"/>
  <c r="L9" i="1"/>
  <c r="K9" i="1"/>
  <c r="J9" i="1"/>
  <c r="I9" i="1"/>
  <c r="M8" i="1"/>
  <c r="L8" i="1"/>
  <c r="K8" i="1"/>
  <c r="J8" i="1"/>
  <c r="I8" i="1"/>
  <c r="N7" i="1"/>
  <c r="M7" i="1"/>
  <c r="L7" i="1"/>
  <c r="K7" i="1"/>
  <c r="J7" i="1"/>
  <c r="I7" i="1"/>
  <c r="M6" i="1"/>
  <c r="L6" i="1"/>
  <c r="K6" i="1"/>
  <c r="J6" i="1"/>
  <c r="I6" i="1"/>
  <c r="M5" i="1"/>
  <c r="L5" i="1"/>
  <c r="K5" i="1"/>
  <c r="J5" i="1"/>
  <c r="I5" i="1"/>
  <c r="M4" i="1"/>
  <c r="L4" i="1"/>
  <c r="K4" i="1"/>
  <c r="J4" i="1"/>
  <c r="I4" i="1"/>
  <c r="M3" i="1"/>
  <c r="L3" i="1"/>
  <c r="K3" i="1"/>
  <c r="J3" i="1"/>
  <c r="I3" i="1"/>
  <c r="N3" i="1" s="1"/>
  <c r="M2" i="1"/>
  <c r="L2" i="1"/>
  <c r="K2" i="1"/>
  <c r="J2" i="1"/>
  <c r="I2" i="1"/>
  <c r="N17" i="1" l="1"/>
  <c r="N2" i="1"/>
  <c r="N8" i="1"/>
  <c r="N22" i="1"/>
  <c r="N10" i="1"/>
  <c r="N13" i="1"/>
  <c r="N16" i="1"/>
  <c r="N24" i="1"/>
  <c r="N14" i="1"/>
  <c r="N5" i="1"/>
  <c r="N19" i="1"/>
  <c r="N4" i="1"/>
  <c r="N21" i="1"/>
  <c r="N18" i="1"/>
  <c r="N6" i="1"/>
  <c r="N9" i="1"/>
  <c r="N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I1" authorId="0" shapeId="0" xr:uid="{00000000-0006-0000-0000-000001000000}">
      <text>
        <r>
          <rPr>
            <sz val="10"/>
            <rFont val="Arial"/>
            <family val="2"/>
          </rPr>
          <t>Fixed-range normalization on [0,1]. Removal efficiency is intrinsically bounded (0-100%), so no min-max rescaling is applied. Formula =IF(C='','',C).
This is deliberate: min-max would stretch the real 90.1-100% range across the full radar radius and place ZnFe2O4/TiO2 (90.1% removal) at zero.</t>
        </r>
      </text>
    </comment>
    <comment ref="J1" authorId="0" shapeId="0" xr:uid="{00000000-0006-0000-0000-000002000000}">
      <text>
        <r>
          <rPr>
            <sz val="10"/>
            <rFont val="Arial"/>
            <family val="2"/>
          </rPr>
          <t>Min-max normalized across the 24 studies: (F-MIN)/(MAX-MIN). k_app is unbounded, so min-max is required.</t>
        </r>
      </text>
    </comment>
    <comment ref="K1" authorId="0" shapeId="0" xr:uid="{00000000-0006-0000-0000-000003000000}">
      <text>
        <r>
          <rPr>
            <sz val="10"/>
            <rFont val="Arial"/>
            <family val="2"/>
          </rPr>
          <t>Min-max normalized: (G-MIN)/(MAX-MIN).</t>
        </r>
      </text>
    </comment>
    <comment ref="L1" authorId="0" shapeId="0" xr:uid="{00000000-0006-0000-0000-000004000000}">
      <text>
        <r>
          <rPr>
            <sz val="10"/>
            <rFont val="Arial"/>
            <family val="2"/>
          </rPr>
          <t>Min-max normalized and INVERTED: 1-((E-MIN)/(MAX-MIN)), so 1.000 = fastest.</t>
        </r>
      </text>
    </comment>
    <comment ref="M1" authorId="0" shapeId="0" xr:uid="{00000000-0006-0000-0000-000005000000}">
      <text>
        <r>
          <rPr>
            <sz val="10"/>
            <rFont val="Arial"/>
            <family val="2"/>
          </rPr>
          <t>Reuse cycles / MAX(cycles). MAX = 11 (Cr-doped ZnO NRs, Tanuj [23]). Blank where the study reported no cycle count.</t>
        </r>
      </text>
    </comment>
    <comment ref="N1" authorId="0" shapeId="0" xr:uid="{00000000-0006-0000-0000-000006000000}">
      <text>
        <r>
          <rPr>
            <sz val="10"/>
            <rFont val="Arial"/>
            <family val="2"/>
          </rPr>
          <t>AVERAGE(I:M) mixes a fixed-range axis (I) with four min-max axes (J-M), and AVERAGE silently ignores blanks - so CTAS@NIFE, NFO@C and MG-MI are averaged over 4 metrics instead of 5, inflating them. Not plotted in Figure 6. Do not cite without a caveat.</t>
        </r>
      </text>
    </comment>
    <comment ref="O1" authorId="0" shapeId="0" xr:uid="{00000000-0006-0000-0000-000007000000}">
      <text>
        <r>
          <rPr>
            <sz val="10"/>
            <rFont val="Arial"/>
            <family val="2"/>
          </rPr>
          <t>Ordinal deployability score. sunlight 0.90 | visible 0.85 | LED 0.83 | halogen 0.75 | xenon 0.70 | UV 0.65 | Hg 0.65. Higher = more suitable for scalable deployment (lower energy demand, field applicability).</t>
        </r>
      </text>
    </comment>
  </commentList>
</comments>
</file>

<file path=xl/sharedStrings.xml><?xml version="1.0" encoding="utf-8"?>
<sst xmlns="http://schemas.openxmlformats.org/spreadsheetml/2006/main" count="87" uniqueCount="61">
  <si>
    <t>Catalyst</t>
  </si>
  <si>
    <t>LampType</t>
  </si>
  <si>
    <t>Efficiency_%</t>
  </si>
  <si>
    <t>Time_raw</t>
  </si>
  <si>
    <t>Time_min</t>
  </si>
  <si>
    <t>k_app_min^-1</t>
  </si>
  <si>
    <t>Capacity_mg_g</t>
  </si>
  <si>
    <t>Reuse_cycles</t>
  </si>
  <si>
    <t>Efficiency_abs</t>
  </si>
  <si>
    <t>k_norm</t>
  </si>
  <si>
    <t>Cap_norm</t>
  </si>
  <si>
    <t>Time_score</t>
  </si>
  <si>
    <t>Reuse_norm</t>
  </si>
  <si>
    <t>Overall</t>
  </si>
  <si>
    <t>Lamp_score</t>
  </si>
  <si>
    <t>CTAS@NiFe₂O₄</t>
  </si>
  <si>
    <t>sunlight</t>
  </si>
  <si>
    <t>90 min</t>
  </si>
  <si>
    <t>AgNPs/Ag2S/ZIF-8</t>
  </si>
  <si>
    <t>30 min</t>
  </si>
  <si>
    <t>ZnVFeO4</t>
  </si>
  <si>
    <t>UV</t>
  </si>
  <si>
    <t>180 min</t>
  </si>
  <si>
    <t>CQDs/MXene</t>
  </si>
  <si>
    <t>halogen lamp</t>
  </si>
  <si>
    <t>25 min</t>
  </si>
  <si>
    <t>BiVO4/NiFe2O4/ATP</t>
  </si>
  <si>
    <t>visible light</t>
  </si>
  <si>
    <t>1 h</t>
  </si>
  <si>
    <t>rGO/SnSe</t>
  </si>
  <si>
    <t>xenon lamp</t>
  </si>
  <si>
    <t>K-g-C3N4@ATP-Fe3O4</t>
  </si>
  <si>
    <t>120 min</t>
  </si>
  <si>
    <t>ZnFe2O4/TiO2 (ZF-T)</t>
  </si>
  <si>
    <t>4 h</t>
  </si>
  <si>
    <t>TiO2/YMnO3</t>
  </si>
  <si>
    <t>BiV1-xTixO4 (BVO-15)</t>
  </si>
  <si>
    <t>hg lamp</t>
  </si>
  <si>
    <t>Ag2S/MoS2@ZnPc</t>
  </si>
  <si>
    <t>100 min</t>
  </si>
  <si>
    <t>Cr-doped ZnO NRs</t>
  </si>
  <si>
    <t>60 min</t>
  </si>
  <si>
    <t>SnO2/g-C3N4 (Sn/CN-3)</t>
  </si>
  <si>
    <t>80 min</t>
  </si>
  <si>
    <t>Gel-Ce-CuS</t>
  </si>
  <si>
    <t>rGO/CuS</t>
  </si>
  <si>
    <t>Cu-MOFs</t>
  </si>
  <si>
    <t>400 min</t>
  </si>
  <si>
    <t>Dy3+-doped Zn-Mg ferrites (ZM3)</t>
  </si>
  <si>
    <t>BaCoDyFe12O19</t>
  </si>
  <si>
    <t>NFO@C</t>
  </si>
  <si>
    <t>LED</t>
  </si>
  <si>
    <t>450 min</t>
  </si>
  <si>
    <t>AC/TiO2 Composite</t>
  </si>
  <si>
    <t>7.5 min</t>
  </si>
  <si>
    <t>BC-TiO2-ZnO</t>
  </si>
  <si>
    <t>ZnO/ZnS (1:1)</t>
  </si>
  <si>
    <t>20 min</t>
  </si>
  <si>
    <t>MG-MI (Bi/Ti/AC)</t>
  </si>
  <si>
    <t>Fe3O4@BC/APTES</t>
  </si>
  <si>
    <t>105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</si>
</sst>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charset val="1"/>
    </font>
    <font>
      <b/>
      <sz val="11"/>
      <color rgb="FFFFFFFF"/>
      <name val="Calibri"/>
      <charset val="1"/>
    </font>
    <font>
      <b/>
      <sz val="11"/>
      <color rgb="FFC00000"/>
      <name val="Cambria"/>
      <charset val="1"/>
    </font>
    <font>
      <sz val="11"/>
      <color theme="1"/>
      <name val="Calibri"/>
      <charset val="1"/>
    </font>
    <font>
      <sz val="11"/>
      <color rgb="FFC00000"/>
      <name val="Cambria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10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4F81BD"/>
      <rgbColor rgb="FF9999FF"/>
      <rgbColor rgb="FFC0504D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BACC6"/>
      <rgbColor rgb="FF9BBB59"/>
      <rgbColor rgb="FFFFCC00"/>
      <rgbColor rgb="FFF79646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600" b="1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600" b="1" strike="noStrike" spc="-1">
                <a:solidFill>
                  <a:srgbClr val="595959"/>
                </a:solidFill>
                <a:latin typeface="Calibri"/>
              </a:rPr>
              <a:t>Multi-metric comparison of MG photocatalysts (n = 24)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Radar_Data!$I$1</c:f>
              <c:strCache>
                <c:ptCount val="1"/>
                <c:pt idx="0">
                  <c:v>Efficiency_abs</c:v>
                </c:pt>
              </c:strCache>
            </c:strRef>
          </c:tx>
          <c:spPr>
            <a:ln w="34920" cap="rnd">
              <a:solidFill>
                <a:srgbClr val="4F81B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404040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Radar_Data!$A$2:$A$25</c:f>
              <c:strCache>
                <c:ptCount val="24"/>
                <c:pt idx="0">
                  <c:v>CTAS@NiFe₂O₄</c:v>
                </c:pt>
                <c:pt idx="1">
                  <c:v>AgNPs/Ag2S/ZIF-8</c:v>
                </c:pt>
                <c:pt idx="2">
                  <c:v>ZnVFeO4</c:v>
                </c:pt>
                <c:pt idx="3">
                  <c:v>CQDs/MXene</c:v>
                </c:pt>
                <c:pt idx="4">
                  <c:v>BiVO4/NiFe2O4/ATP</c:v>
                </c:pt>
                <c:pt idx="5">
                  <c:v>rGO/SnSe</c:v>
                </c:pt>
                <c:pt idx="6">
                  <c:v>K-g-C3N4@ATP-Fe3O4</c:v>
                </c:pt>
                <c:pt idx="7">
                  <c:v>ZnFe2O4/TiO2 (ZF-T)</c:v>
                </c:pt>
                <c:pt idx="8">
                  <c:v>TiO2/YMnO3</c:v>
                </c:pt>
                <c:pt idx="9">
                  <c:v>BiV1-xTixO4 (BVO-15)</c:v>
                </c:pt>
                <c:pt idx="10">
                  <c:v>Ag2S/MoS2@ZnPc</c:v>
                </c:pt>
                <c:pt idx="11">
                  <c:v>Cr-doped ZnO NRs</c:v>
                </c:pt>
                <c:pt idx="12">
                  <c:v>SnO2/g-C3N4 (Sn/CN-3)</c:v>
                </c:pt>
                <c:pt idx="13">
                  <c:v>Gel-Ce-CuS</c:v>
                </c:pt>
                <c:pt idx="14">
                  <c:v>rGO/CuS</c:v>
                </c:pt>
                <c:pt idx="15">
                  <c:v>Cu-MOFs</c:v>
                </c:pt>
                <c:pt idx="16">
                  <c:v>Dy3+-doped Zn-Mg ferrites (ZM3)</c:v>
                </c:pt>
                <c:pt idx="17">
                  <c:v>BaCoDyFe12O19</c:v>
                </c:pt>
                <c:pt idx="18">
                  <c:v>NFO@C</c:v>
                </c:pt>
                <c:pt idx="19">
                  <c:v>AC/TiO2 Composite</c:v>
                </c:pt>
                <c:pt idx="20">
                  <c:v>BC-TiO2-ZnO</c:v>
                </c:pt>
                <c:pt idx="21">
                  <c:v>ZnO/ZnS (1:1)</c:v>
                </c:pt>
                <c:pt idx="22">
                  <c:v>MG-MI (Bi/Ti/AC)</c:v>
                </c:pt>
                <c:pt idx="23">
                  <c:v>Fe3O4@BC/APTES</c:v>
                </c:pt>
              </c:strCache>
            </c:strRef>
          </c:cat>
          <c:val>
            <c:numRef>
              <c:f>Radar_Data!$I$2:$I$25</c:f>
              <c:numCache>
                <c:formatCode>0.000</c:formatCode>
                <c:ptCount val="24"/>
                <c:pt idx="0">
                  <c:v>0.99919999999999998</c:v>
                </c:pt>
                <c:pt idx="1">
                  <c:v>0.98599999999999999</c:v>
                </c:pt>
                <c:pt idx="2">
                  <c:v>0.98</c:v>
                </c:pt>
                <c:pt idx="3">
                  <c:v>0.96099999999999997</c:v>
                </c:pt>
                <c:pt idx="4">
                  <c:v>0.99250000000000005</c:v>
                </c:pt>
                <c:pt idx="5">
                  <c:v>0.95520000000000005</c:v>
                </c:pt>
                <c:pt idx="6">
                  <c:v>0.98</c:v>
                </c:pt>
                <c:pt idx="7">
                  <c:v>0.90100000000000002</c:v>
                </c:pt>
                <c:pt idx="8">
                  <c:v>0.95340000000000003</c:v>
                </c:pt>
                <c:pt idx="9">
                  <c:v>1</c:v>
                </c:pt>
                <c:pt idx="10">
                  <c:v>0.96299999999999997</c:v>
                </c:pt>
                <c:pt idx="11">
                  <c:v>0.996</c:v>
                </c:pt>
                <c:pt idx="12">
                  <c:v>0.95089999999999997</c:v>
                </c:pt>
                <c:pt idx="13">
                  <c:v>0.98499999999999999</c:v>
                </c:pt>
                <c:pt idx="14">
                  <c:v>0.97599999999999998</c:v>
                </c:pt>
                <c:pt idx="15">
                  <c:v>0.98</c:v>
                </c:pt>
                <c:pt idx="16">
                  <c:v>0.94230000000000003</c:v>
                </c:pt>
                <c:pt idx="17">
                  <c:v>0.94359999999999999</c:v>
                </c:pt>
                <c:pt idx="18">
                  <c:v>0.99</c:v>
                </c:pt>
                <c:pt idx="19">
                  <c:v>0.96299999999999997</c:v>
                </c:pt>
                <c:pt idx="20">
                  <c:v>0.98</c:v>
                </c:pt>
                <c:pt idx="21">
                  <c:v>1</c:v>
                </c:pt>
                <c:pt idx="22">
                  <c:v>0.98699999999999999</c:v>
                </c:pt>
                <c:pt idx="23">
                  <c:v>0.99939999999999996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6-48E1-80CC-919358900B64}"/>
            </c:ext>
          </c:extLst>
        </c:ser>
        <c:ser>
          <c:idx val="1"/>
          <c:order val="1"/>
          <c:tx>
            <c:strRef>
              <c:f>Radar_Data!$J$1</c:f>
              <c:strCache>
                <c:ptCount val="1"/>
                <c:pt idx="0">
                  <c:v>k_norm</c:v>
                </c:pt>
              </c:strCache>
            </c:strRef>
          </c:tx>
          <c:spPr>
            <a:ln w="34920" cap="rnd">
              <a:solidFill>
                <a:srgbClr val="C0504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404040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Radar_Data!$A$2:$A$25</c:f>
              <c:strCache>
                <c:ptCount val="24"/>
                <c:pt idx="0">
                  <c:v>CTAS@NiFe₂O₄</c:v>
                </c:pt>
                <c:pt idx="1">
                  <c:v>AgNPs/Ag2S/ZIF-8</c:v>
                </c:pt>
                <c:pt idx="2">
                  <c:v>ZnVFeO4</c:v>
                </c:pt>
                <c:pt idx="3">
                  <c:v>CQDs/MXene</c:v>
                </c:pt>
                <c:pt idx="4">
                  <c:v>BiVO4/NiFe2O4/ATP</c:v>
                </c:pt>
                <c:pt idx="5">
                  <c:v>rGO/SnSe</c:v>
                </c:pt>
                <c:pt idx="6">
                  <c:v>K-g-C3N4@ATP-Fe3O4</c:v>
                </c:pt>
                <c:pt idx="7">
                  <c:v>ZnFe2O4/TiO2 (ZF-T)</c:v>
                </c:pt>
                <c:pt idx="8">
                  <c:v>TiO2/YMnO3</c:v>
                </c:pt>
                <c:pt idx="9">
                  <c:v>BiV1-xTixO4 (BVO-15)</c:v>
                </c:pt>
                <c:pt idx="10">
                  <c:v>Ag2S/MoS2@ZnPc</c:v>
                </c:pt>
                <c:pt idx="11">
                  <c:v>Cr-doped ZnO NRs</c:v>
                </c:pt>
                <c:pt idx="12">
                  <c:v>SnO2/g-C3N4 (Sn/CN-3)</c:v>
                </c:pt>
                <c:pt idx="13">
                  <c:v>Gel-Ce-CuS</c:v>
                </c:pt>
                <c:pt idx="14">
                  <c:v>rGO/CuS</c:v>
                </c:pt>
                <c:pt idx="15">
                  <c:v>Cu-MOFs</c:v>
                </c:pt>
                <c:pt idx="16">
                  <c:v>Dy3+-doped Zn-Mg ferrites (ZM3)</c:v>
                </c:pt>
                <c:pt idx="17">
                  <c:v>BaCoDyFe12O19</c:v>
                </c:pt>
                <c:pt idx="18">
                  <c:v>NFO@C</c:v>
                </c:pt>
                <c:pt idx="19">
                  <c:v>AC/TiO2 Composite</c:v>
                </c:pt>
                <c:pt idx="20">
                  <c:v>BC-TiO2-ZnO</c:v>
                </c:pt>
                <c:pt idx="21">
                  <c:v>ZnO/ZnS (1:1)</c:v>
                </c:pt>
                <c:pt idx="22">
                  <c:v>MG-MI (Bi/Ti/AC)</c:v>
                </c:pt>
                <c:pt idx="23">
                  <c:v>Fe3O4@BC/APTES</c:v>
                </c:pt>
              </c:strCache>
            </c:strRef>
          </c:cat>
          <c:val>
            <c:numRef>
              <c:f>Radar_Data!$J$2:$J$25</c:f>
              <c:numCache>
                <c:formatCode>0.000</c:formatCode>
                <c:ptCount val="24"/>
                <c:pt idx="0">
                  <c:v>0.15299334811529935</c:v>
                </c:pt>
                <c:pt idx="1">
                  <c:v>0.29268292682926822</c:v>
                </c:pt>
                <c:pt idx="2">
                  <c:v>2.660753880266075E-2</c:v>
                </c:pt>
                <c:pt idx="3">
                  <c:v>0.26607538802660757</c:v>
                </c:pt>
                <c:pt idx="4">
                  <c:v>0.15964523281596454</c:v>
                </c:pt>
                <c:pt idx="5">
                  <c:v>1.5521064301552109E-2</c:v>
                </c:pt>
                <c:pt idx="6">
                  <c:v>5.0997782705099776E-2</c:v>
                </c:pt>
                <c:pt idx="7">
                  <c:v>0</c:v>
                </c:pt>
                <c:pt idx="8">
                  <c:v>3.5476718403547672E-2</c:v>
                </c:pt>
                <c:pt idx="9">
                  <c:v>1.7738359201773832E-2</c:v>
                </c:pt>
                <c:pt idx="10">
                  <c:v>3.5476718403547672E-2</c:v>
                </c:pt>
                <c:pt idx="11">
                  <c:v>0.18181818181818182</c:v>
                </c:pt>
                <c:pt idx="12">
                  <c:v>6.2084257206208415E-2</c:v>
                </c:pt>
                <c:pt idx="13">
                  <c:v>5.543237250554324E-2</c:v>
                </c:pt>
                <c:pt idx="14">
                  <c:v>6.8736141906873618E-2</c:v>
                </c:pt>
                <c:pt idx="15">
                  <c:v>0</c:v>
                </c:pt>
                <c:pt idx="16">
                  <c:v>8.4257206208425722E-2</c:v>
                </c:pt>
                <c:pt idx="17">
                  <c:v>4.8780487804878044E-2</c:v>
                </c:pt>
                <c:pt idx="18">
                  <c:v>0</c:v>
                </c:pt>
                <c:pt idx="19">
                  <c:v>0.95343680709534362</c:v>
                </c:pt>
                <c:pt idx="20">
                  <c:v>0.26607538802660757</c:v>
                </c:pt>
                <c:pt idx="21">
                  <c:v>1</c:v>
                </c:pt>
                <c:pt idx="22">
                  <c:v>9.7560975609756087E-2</c:v>
                </c:pt>
                <c:pt idx="23">
                  <c:v>0.13525498891352547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96-48E1-80CC-919358900B64}"/>
            </c:ext>
          </c:extLst>
        </c:ser>
        <c:ser>
          <c:idx val="2"/>
          <c:order val="2"/>
          <c:tx>
            <c:strRef>
              <c:f>Radar_Data!$K$1</c:f>
              <c:strCache>
                <c:ptCount val="1"/>
                <c:pt idx="0">
                  <c:v>Cap_norm</c:v>
                </c:pt>
              </c:strCache>
            </c:strRef>
          </c:tx>
          <c:spPr>
            <a:ln w="34920" cap="rnd">
              <a:solidFill>
                <a:srgbClr val="9BBB5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404040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Radar_Data!$A$2:$A$25</c:f>
              <c:strCache>
                <c:ptCount val="24"/>
                <c:pt idx="0">
                  <c:v>CTAS@NiFe₂O₄</c:v>
                </c:pt>
                <c:pt idx="1">
                  <c:v>AgNPs/Ag2S/ZIF-8</c:v>
                </c:pt>
                <c:pt idx="2">
                  <c:v>ZnVFeO4</c:v>
                </c:pt>
                <c:pt idx="3">
                  <c:v>CQDs/MXene</c:v>
                </c:pt>
                <c:pt idx="4">
                  <c:v>BiVO4/NiFe2O4/ATP</c:v>
                </c:pt>
                <c:pt idx="5">
                  <c:v>rGO/SnSe</c:v>
                </c:pt>
                <c:pt idx="6">
                  <c:v>K-g-C3N4@ATP-Fe3O4</c:v>
                </c:pt>
                <c:pt idx="7">
                  <c:v>ZnFe2O4/TiO2 (ZF-T)</c:v>
                </c:pt>
                <c:pt idx="8">
                  <c:v>TiO2/YMnO3</c:v>
                </c:pt>
                <c:pt idx="9">
                  <c:v>BiV1-xTixO4 (BVO-15)</c:v>
                </c:pt>
                <c:pt idx="10">
                  <c:v>Ag2S/MoS2@ZnPc</c:v>
                </c:pt>
                <c:pt idx="11">
                  <c:v>Cr-doped ZnO NRs</c:v>
                </c:pt>
                <c:pt idx="12">
                  <c:v>SnO2/g-C3N4 (Sn/CN-3)</c:v>
                </c:pt>
                <c:pt idx="13">
                  <c:v>Gel-Ce-CuS</c:v>
                </c:pt>
                <c:pt idx="14">
                  <c:v>rGO/CuS</c:v>
                </c:pt>
                <c:pt idx="15">
                  <c:v>Cu-MOFs</c:v>
                </c:pt>
                <c:pt idx="16">
                  <c:v>Dy3+-doped Zn-Mg ferrites (ZM3)</c:v>
                </c:pt>
                <c:pt idx="17">
                  <c:v>BaCoDyFe12O19</c:v>
                </c:pt>
                <c:pt idx="18">
                  <c:v>NFO@C</c:v>
                </c:pt>
                <c:pt idx="19">
                  <c:v>AC/TiO2 Composite</c:v>
                </c:pt>
                <c:pt idx="20">
                  <c:v>BC-TiO2-ZnO</c:v>
                </c:pt>
                <c:pt idx="21">
                  <c:v>ZnO/ZnS (1:1)</c:v>
                </c:pt>
                <c:pt idx="22">
                  <c:v>MG-MI (Bi/Ti/AC)</c:v>
                </c:pt>
                <c:pt idx="23">
                  <c:v>Fe3O4@BC/APTES</c:v>
                </c:pt>
              </c:strCache>
            </c:strRef>
          </c:cat>
          <c:val>
            <c:numRef>
              <c:f>Radar_Data!$K$2:$K$25</c:f>
              <c:numCache>
                <c:formatCode>0.000</c:formatCode>
                <c:ptCount val="24"/>
                <c:pt idx="0">
                  <c:v>0.16034693928562505</c:v>
                </c:pt>
                <c:pt idx="1">
                  <c:v>7.6236658584747678E-3</c:v>
                </c:pt>
                <c:pt idx="2">
                  <c:v>5.1615967205738994E-2</c:v>
                </c:pt>
                <c:pt idx="3">
                  <c:v>0.298447771639963</c:v>
                </c:pt>
                <c:pt idx="4">
                  <c:v>8.9609318369285373E-2</c:v>
                </c:pt>
                <c:pt idx="5">
                  <c:v>5.0216212162871497E-2</c:v>
                </c:pt>
                <c:pt idx="6">
                  <c:v>0.23743344914639941</c:v>
                </c:pt>
                <c:pt idx="7">
                  <c:v>1.2897742894993377E-2</c:v>
                </c:pt>
                <c:pt idx="8">
                  <c:v>5.6640087984602697E-2</c:v>
                </c:pt>
                <c:pt idx="9">
                  <c:v>1.5372309845776991E-2</c:v>
                </c:pt>
                <c:pt idx="10">
                  <c:v>0.27922613542630043</c:v>
                </c:pt>
                <c:pt idx="11">
                  <c:v>5.2615792236358629E-2</c:v>
                </c:pt>
                <c:pt idx="12">
                  <c:v>1.4147524183267928E-2</c:v>
                </c:pt>
                <c:pt idx="13">
                  <c:v>0.42655035368810462</c:v>
                </c:pt>
                <c:pt idx="14">
                  <c:v>7.1687454695428296E-2</c:v>
                </c:pt>
                <c:pt idx="15">
                  <c:v>0.60276951533481649</c:v>
                </c:pt>
                <c:pt idx="16">
                  <c:v>0.10815607268727971</c:v>
                </c:pt>
                <c:pt idx="17">
                  <c:v>4.9341365261079309E-2</c:v>
                </c:pt>
                <c:pt idx="18">
                  <c:v>1</c:v>
                </c:pt>
                <c:pt idx="19">
                  <c:v>0</c:v>
                </c:pt>
                <c:pt idx="20">
                  <c:v>0.23533381658209815</c:v>
                </c:pt>
                <c:pt idx="21">
                  <c:v>0.24033294173519637</c:v>
                </c:pt>
                <c:pt idx="22">
                  <c:v>0.17841877671407505</c:v>
                </c:pt>
                <c:pt idx="23">
                  <c:v>9.0309195890719118E-2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96-48E1-80CC-919358900B64}"/>
            </c:ext>
          </c:extLst>
        </c:ser>
        <c:ser>
          <c:idx val="3"/>
          <c:order val="3"/>
          <c:tx>
            <c:strRef>
              <c:f>Radar_Data!$L$1</c:f>
              <c:strCache>
                <c:ptCount val="1"/>
                <c:pt idx="0">
                  <c:v>Time_score</c:v>
                </c:pt>
              </c:strCache>
            </c:strRef>
          </c:tx>
          <c:spPr>
            <a:ln w="34920" cap="rnd">
              <a:solidFill>
                <a:srgbClr val="8064A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404040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Radar_Data!$A$2:$A$25</c:f>
              <c:strCache>
                <c:ptCount val="24"/>
                <c:pt idx="0">
                  <c:v>CTAS@NiFe₂O₄</c:v>
                </c:pt>
                <c:pt idx="1">
                  <c:v>AgNPs/Ag2S/ZIF-8</c:v>
                </c:pt>
                <c:pt idx="2">
                  <c:v>ZnVFeO4</c:v>
                </c:pt>
                <c:pt idx="3">
                  <c:v>CQDs/MXene</c:v>
                </c:pt>
                <c:pt idx="4">
                  <c:v>BiVO4/NiFe2O4/ATP</c:v>
                </c:pt>
                <c:pt idx="5">
                  <c:v>rGO/SnSe</c:v>
                </c:pt>
                <c:pt idx="6">
                  <c:v>K-g-C3N4@ATP-Fe3O4</c:v>
                </c:pt>
                <c:pt idx="7">
                  <c:v>ZnFe2O4/TiO2 (ZF-T)</c:v>
                </c:pt>
                <c:pt idx="8">
                  <c:v>TiO2/YMnO3</c:v>
                </c:pt>
                <c:pt idx="9">
                  <c:v>BiV1-xTixO4 (BVO-15)</c:v>
                </c:pt>
                <c:pt idx="10">
                  <c:v>Ag2S/MoS2@ZnPc</c:v>
                </c:pt>
                <c:pt idx="11">
                  <c:v>Cr-doped ZnO NRs</c:v>
                </c:pt>
                <c:pt idx="12">
                  <c:v>SnO2/g-C3N4 (Sn/CN-3)</c:v>
                </c:pt>
                <c:pt idx="13">
                  <c:v>Gel-Ce-CuS</c:v>
                </c:pt>
                <c:pt idx="14">
                  <c:v>rGO/CuS</c:v>
                </c:pt>
                <c:pt idx="15">
                  <c:v>Cu-MOFs</c:v>
                </c:pt>
                <c:pt idx="16">
                  <c:v>Dy3+-doped Zn-Mg ferrites (ZM3)</c:v>
                </c:pt>
                <c:pt idx="17">
                  <c:v>BaCoDyFe12O19</c:v>
                </c:pt>
                <c:pt idx="18">
                  <c:v>NFO@C</c:v>
                </c:pt>
                <c:pt idx="19">
                  <c:v>AC/TiO2 Composite</c:v>
                </c:pt>
                <c:pt idx="20">
                  <c:v>BC-TiO2-ZnO</c:v>
                </c:pt>
                <c:pt idx="21">
                  <c:v>ZnO/ZnS (1:1)</c:v>
                </c:pt>
                <c:pt idx="22">
                  <c:v>MG-MI (Bi/Ti/AC)</c:v>
                </c:pt>
                <c:pt idx="23">
                  <c:v>Fe3O4@BC/APTES</c:v>
                </c:pt>
              </c:strCache>
            </c:strRef>
          </c:cat>
          <c:val>
            <c:numRef>
              <c:f>Radar_Data!$L$2:$L$25</c:f>
              <c:numCache>
                <c:formatCode>0.000</c:formatCode>
                <c:ptCount val="24"/>
                <c:pt idx="0">
                  <c:v>0.81355932203389836</c:v>
                </c:pt>
                <c:pt idx="1">
                  <c:v>0.94915254237288138</c:v>
                </c:pt>
                <c:pt idx="2">
                  <c:v>0.61016949152542366</c:v>
                </c:pt>
                <c:pt idx="3">
                  <c:v>0.96045197740112997</c:v>
                </c:pt>
                <c:pt idx="4">
                  <c:v>0.88135593220338981</c:v>
                </c:pt>
                <c:pt idx="5">
                  <c:v>0.61016949152542366</c:v>
                </c:pt>
                <c:pt idx="6">
                  <c:v>0.74576271186440679</c:v>
                </c:pt>
                <c:pt idx="7">
                  <c:v>0.47457627118644063</c:v>
                </c:pt>
                <c:pt idx="8">
                  <c:v>0.74576271186440679</c:v>
                </c:pt>
                <c:pt idx="9">
                  <c:v>0.61016949152542366</c:v>
                </c:pt>
                <c:pt idx="10">
                  <c:v>0.79096045197740117</c:v>
                </c:pt>
                <c:pt idx="11">
                  <c:v>0.88135593220338981</c:v>
                </c:pt>
                <c:pt idx="12">
                  <c:v>0.83615819209039555</c:v>
                </c:pt>
                <c:pt idx="13">
                  <c:v>0.74576271186440679</c:v>
                </c:pt>
                <c:pt idx="14">
                  <c:v>0.81355932203389836</c:v>
                </c:pt>
                <c:pt idx="15">
                  <c:v>0.11299435028248583</c:v>
                </c:pt>
                <c:pt idx="16">
                  <c:v>0.88135593220338981</c:v>
                </c:pt>
                <c:pt idx="17">
                  <c:v>0.81355932203389836</c:v>
                </c:pt>
                <c:pt idx="18">
                  <c:v>0</c:v>
                </c:pt>
                <c:pt idx="19">
                  <c:v>1</c:v>
                </c:pt>
                <c:pt idx="20">
                  <c:v>0.94915254237288138</c:v>
                </c:pt>
                <c:pt idx="21">
                  <c:v>0.97175141242937857</c:v>
                </c:pt>
                <c:pt idx="22">
                  <c:v>0.83615819209039555</c:v>
                </c:pt>
                <c:pt idx="23">
                  <c:v>0.77966101694915257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96-48E1-80CC-919358900B64}"/>
            </c:ext>
          </c:extLst>
        </c:ser>
        <c:ser>
          <c:idx val="4"/>
          <c:order val="4"/>
          <c:tx>
            <c:strRef>
              <c:f>Radar_Data!$M$1</c:f>
              <c:strCache>
                <c:ptCount val="1"/>
                <c:pt idx="0">
                  <c:v>Reuse_norm</c:v>
                </c:pt>
              </c:strCache>
            </c:strRef>
          </c:tx>
          <c:spPr>
            <a:ln w="34920" cap="rnd">
              <a:solidFill>
                <a:srgbClr val="4BACC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404040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Radar_Data!$A$2:$A$25</c:f>
              <c:strCache>
                <c:ptCount val="24"/>
                <c:pt idx="0">
                  <c:v>CTAS@NiFe₂O₄</c:v>
                </c:pt>
                <c:pt idx="1">
                  <c:v>AgNPs/Ag2S/ZIF-8</c:v>
                </c:pt>
                <c:pt idx="2">
                  <c:v>ZnVFeO4</c:v>
                </c:pt>
                <c:pt idx="3">
                  <c:v>CQDs/MXene</c:v>
                </c:pt>
                <c:pt idx="4">
                  <c:v>BiVO4/NiFe2O4/ATP</c:v>
                </c:pt>
                <c:pt idx="5">
                  <c:v>rGO/SnSe</c:v>
                </c:pt>
                <c:pt idx="6">
                  <c:v>K-g-C3N4@ATP-Fe3O4</c:v>
                </c:pt>
                <c:pt idx="7">
                  <c:v>ZnFe2O4/TiO2 (ZF-T)</c:v>
                </c:pt>
                <c:pt idx="8">
                  <c:v>TiO2/YMnO3</c:v>
                </c:pt>
                <c:pt idx="9">
                  <c:v>BiV1-xTixO4 (BVO-15)</c:v>
                </c:pt>
                <c:pt idx="10">
                  <c:v>Ag2S/MoS2@ZnPc</c:v>
                </c:pt>
                <c:pt idx="11">
                  <c:v>Cr-doped ZnO NRs</c:v>
                </c:pt>
                <c:pt idx="12">
                  <c:v>SnO2/g-C3N4 (Sn/CN-3)</c:v>
                </c:pt>
                <c:pt idx="13">
                  <c:v>Gel-Ce-CuS</c:v>
                </c:pt>
                <c:pt idx="14">
                  <c:v>rGO/CuS</c:v>
                </c:pt>
                <c:pt idx="15">
                  <c:v>Cu-MOFs</c:v>
                </c:pt>
                <c:pt idx="16">
                  <c:v>Dy3+-doped Zn-Mg ferrites (ZM3)</c:v>
                </c:pt>
                <c:pt idx="17">
                  <c:v>BaCoDyFe12O19</c:v>
                </c:pt>
                <c:pt idx="18">
                  <c:v>NFO@C</c:v>
                </c:pt>
                <c:pt idx="19">
                  <c:v>AC/TiO2 Composite</c:v>
                </c:pt>
                <c:pt idx="20">
                  <c:v>BC-TiO2-ZnO</c:v>
                </c:pt>
                <c:pt idx="21">
                  <c:v>ZnO/ZnS (1:1)</c:v>
                </c:pt>
                <c:pt idx="22">
                  <c:v>MG-MI (Bi/Ti/AC)</c:v>
                </c:pt>
                <c:pt idx="23">
                  <c:v>Fe3O4@BC/APTES</c:v>
                </c:pt>
              </c:strCache>
            </c:strRef>
          </c:cat>
          <c:val>
            <c:numRef>
              <c:f>Radar_Data!$M$2:$M$25</c:f>
              <c:numCache>
                <c:formatCode>0.000</c:formatCode>
                <c:ptCount val="24"/>
                <c:pt idx="0">
                  <c:v>0</c:v>
                </c:pt>
                <c:pt idx="1">
                  <c:v>0.45454545454545453</c:v>
                </c:pt>
                <c:pt idx="2">
                  <c:v>0.45454545454545453</c:v>
                </c:pt>
                <c:pt idx="3">
                  <c:v>0.27272727272727271</c:v>
                </c:pt>
                <c:pt idx="4">
                  <c:v>0.27272727272727271</c:v>
                </c:pt>
                <c:pt idx="5">
                  <c:v>0.45454545454545453</c:v>
                </c:pt>
                <c:pt idx="6">
                  <c:v>0.36363636363636365</c:v>
                </c:pt>
                <c:pt idx="7">
                  <c:v>0.45454545454545453</c:v>
                </c:pt>
                <c:pt idx="8">
                  <c:v>0.45454545454545453</c:v>
                </c:pt>
                <c:pt idx="9">
                  <c:v>0.27272727272727271</c:v>
                </c:pt>
                <c:pt idx="10">
                  <c:v>0.45454545454545453</c:v>
                </c:pt>
                <c:pt idx="11">
                  <c:v>1</c:v>
                </c:pt>
                <c:pt idx="12">
                  <c:v>0.45454545454545453</c:v>
                </c:pt>
                <c:pt idx="13">
                  <c:v>0.36363636363636365</c:v>
                </c:pt>
                <c:pt idx="14">
                  <c:v>0.45454545454545453</c:v>
                </c:pt>
                <c:pt idx="15">
                  <c:v>0.36363636363636365</c:v>
                </c:pt>
                <c:pt idx="16">
                  <c:v>0.36363636363636365</c:v>
                </c:pt>
                <c:pt idx="17">
                  <c:v>0.45454545454545453</c:v>
                </c:pt>
                <c:pt idx="18">
                  <c:v>0</c:v>
                </c:pt>
                <c:pt idx="19">
                  <c:v>9.0909090909090912E-2</c:v>
                </c:pt>
                <c:pt idx="20">
                  <c:v>0.54545454545454541</c:v>
                </c:pt>
                <c:pt idx="21">
                  <c:v>0.27272727272727271</c:v>
                </c:pt>
                <c:pt idx="22">
                  <c:v>0</c:v>
                </c:pt>
                <c:pt idx="23">
                  <c:v>0.45454545454545453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96-48E1-80CC-919358900B64}"/>
            </c:ext>
          </c:extLst>
        </c:ser>
        <c:ser>
          <c:idx val="5"/>
          <c:order val="5"/>
          <c:tx>
            <c:strRef>
              <c:f>Radar_Data!$O$1</c:f>
              <c:strCache>
                <c:ptCount val="1"/>
                <c:pt idx="0">
                  <c:v>Lamp_score</c:v>
                </c:pt>
              </c:strCache>
            </c:strRef>
          </c:tx>
          <c:spPr>
            <a:ln w="34920" cap="rnd">
              <a:solidFill>
                <a:srgbClr val="F7964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404040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Radar_Data!$A$2:$A$25</c:f>
              <c:strCache>
                <c:ptCount val="24"/>
                <c:pt idx="0">
                  <c:v>CTAS@NiFe₂O₄</c:v>
                </c:pt>
                <c:pt idx="1">
                  <c:v>AgNPs/Ag2S/ZIF-8</c:v>
                </c:pt>
                <c:pt idx="2">
                  <c:v>ZnVFeO4</c:v>
                </c:pt>
                <c:pt idx="3">
                  <c:v>CQDs/MXene</c:v>
                </c:pt>
                <c:pt idx="4">
                  <c:v>BiVO4/NiFe2O4/ATP</c:v>
                </c:pt>
                <c:pt idx="5">
                  <c:v>rGO/SnSe</c:v>
                </c:pt>
                <c:pt idx="6">
                  <c:v>K-g-C3N4@ATP-Fe3O4</c:v>
                </c:pt>
                <c:pt idx="7">
                  <c:v>ZnFe2O4/TiO2 (ZF-T)</c:v>
                </c:pt>
                <c:pt idx="8">
                  <c:v>TiO2/YMnO3</c:v>
                </c:pt>
                <c:pt idx="9">
                  <c:v>BiV1-xTixO4 (BVO-15)</c:v>
                </c:pt>
                <c:pt idx="10">
                  <c:v>Ag2S/MoS2@ZnPc</c:v>
                </c:pt>
                <c:pt idx="11">
                  <c:v>Cr-doped ZnO NRs</c:v>
                </c:pt>
                <c:pt idx="12">
                  <c:v>SnO2/g-C3N4 (Sn/CN-3)</c:v>
                </c:pt>
                <c:pt idx="13">
                  <c:v>Gel-Ce-CuS</c:v>
                </c:pt>
                <c:pt idx="14">
                  <c:v>rGO/CuS</c:v>
                </c:pt>
                <c:pt idx="15">
                  <c:v>Cu-MOFs</c:v>
                </c:pt>
                <c:pt idx="16">
                  <c:v>Dy3+-doped Zn-Mg ferrites (ZM3)</c:v>
                </c:pt>
                <c:pt idx="17">
                  <c:v>BaCoDyFe12O19</c:v>
                </c:pt>
                <c:pt idx="18">
                  <c:v>NFO@C</c:v>
                </c:pt>
                <c:pt idx="19">
                  <c:v>AC/TiO2 Composite</c:v>
                </c:pt>
                <c:pt idx="20">
                  <c:v>BC-TiO2-ZnO</c:v>
                </c:pt>
                <c:pt idx="21">
                  <c:v>ZnO/ZnS (1:1)</c:v>
                </c:pt>
                <c:pt idx="22">
                  <c:v>MG-MI (Bi/Ti/AC)</c:v>
                </c:pt>
                <c:pt idx="23">
                  <c:v>Fe3O4@BC/APTES</c:v>
                </c:pt>
              </c:strCache>
            </c:strRef>
          </c:cat>
          <c:val>
            <c:numRef>
              <c:f>Radar_Data!$O$2:$O$25</c:f>
              <c:numCache>
                <c:formatCode>General</c:formatCode>
                <c:ptCount val="24"/>
                <c:pt idx="0">
                  <c:v>0.9</c:v>
                </c:pt>
                <c:pt idx="1">
                  <c:v>0.9</c:v>
                </c:pt>
                <c:pt idx="2">
                  <c:v>0.65</c:v>
                </c:pt>
                <c:pt idx="3">
                  <c:v>0.75</c:v>
                </c:pt>
                <c:pt idx="4">
                  <c:v>0.85</c:v>
                </c:pt>
                <c:pt idx="5">
                  <c:v>0.7</c:v>
                </c:pt>
                <c:pt idx="6">
                  <c:v>0.7</c:v>
                </c:pt>
                <c:pt idx="7">
                  <c:v>0.7</c:v>
                </c:pt>
                <c:pt idx="8">
                  <c:v>0.85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  <c:pt idx="12">
                  <c:v>0.65</c:v>
                </c:pt>
                <c:pt idx="13">
                  <c:v>0.65</c:v>
                </c:pt>
                <c:pt idx="14">
                  <c:v>0.9</c:v>
                </c:pt>
                <c:pt idx="15">
                  <c:v>0.75</c:v>
                </c:pt>
                <c:pt idx="16">
                  <c:v>0.9</c:v>
                </c:pt>
                <c:pt idx="17">
                  <c:v>0.9</c:v>
                </c:pt>
                <c:pt idx="18">
                  <c:v>0.83</c:v>
                </c:pt>
                <c:pt idx="19">
                  <c:v>0.75</c:v>
                </c:pt>
                <c:pt idx="20">
                  <c:v>0.65</c:v>
                </c:pt>
                <c:pt idx="21">
                  <c:v>0.65</c:v>
                </c:pt>
                <c:pt idx="22">
                  <c:v>0.85</c:v>
                </c:pt>
                <c:pt idx="23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996-48E1-80CC-919358900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98043"/>
        <c:axId val="76851228"/>
      </c:radarChart>
      <c:catAx>
        <c:axId val="37598043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1260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76851228"/>
        <c:crosses val="autoZero"/>
        <c:auto val="1"/>
        <c:lblAlgn val="ctr"/>
        <c:lblOffset val="100"/>
        <c:noMultiLvlLbl val="0"/>
      </c:catAx>
      <c:valAx>
        <c:axId val="7685122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.000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37598043"/>
        <c:crosses val="autoZero"/>
        <c:crossBetween val="midCat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8</xdr:col>
      <xdr:colOff>475560</xdr:colOff>
      <xdr:row>58</xdr:row>
      <xdr:rowOff>146520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pane ySplit="1" topLeftCell="A23" activePane="bottomLeft" state="frozen"/>
      <selection pane="bottomLeft" activeCell="P30" sqref="P30"/>
    </sheetView>
  </sheetViews>
  <sheetFormatPr defaultColWidth="8.6640625" defaultRowHeight="14.4" x14ac:dyDescent="0.3"/>
  <cols>
    <col min="1" max="1" width="28" customWidth="1"/>
    <col min="2" max="2" width="14" customWidth="1"/>
    <col min="3" max="3" width="12" customWidth="1"/>
    <col min="4" max="4" width="24" customWidth="1"/>
    <col min="5" max="5" width="10" customWidth="1"/>
    <col min="6" max="6" width="12" customWidth="1"/>
    <col min="7" max="7" width="14" customWidth="1"/>
    <col min="8" max="8" width="12" customWidth="1"/>
    <col min="9" max="11" width="10" customWidth="1"/>
    <col min="12" max="13" width="11" customWidth="1"/>
    <col min="14" max="14" width="10" customWidth="1"/>
    <col min="15" max="15" width="12" customWidth="1"/>
    <col min="16" max="16" width="15" customWidth="1"/>
  </cols>
  <sheetData>
    <row r="1" spans="1:16" ht="28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/>
    </row>
    <row r="2" spans="1:16" ht="14.25" customHeight="1" x14ac:dyDescent="0.3">
      <c r="A2" s="3" t="s">
        <v>15</v>
      </c>
      <c r="B2" s="4" t="s">
        <v>16</v>
      </c>
      <c r="C2" s="5">
        <v>0.99919999999999998</v>
      </c>
      <c r="D2" s="4" t="s">
        <v>17</v>
      </c>
      <c r="E2" s="6">
        <v>90</v>
      </c>
      <c r="F2" s="7">
        <v>7.9000000000000001E-2</v>
      </c>
      <c r="G2" s="8">
        <v>68</v>
      </c>
      <c r="H2" s="9"/>
      <c r="I2" s="7">
        <f t="shared" ref="I2:I25" si="0">IF(C2="","",C2)</f>
        <v>0.99919999999999998</v>
      </c>
      <c r="J2" s="7">
        <f t="shared" ref="J2:J25" si="1">IF(F2="","",(F2-MIN($F$2:$F$25))/(MAX($F$2:$F$25)-MIN($F$2:$F$25)))</f>
        <v>0.15299334811529935</v>
      </c>
      <c r="K2" s="7">
        <f t="shared" ref="K2:K25" si="2">IF(G2="","",(G2-MIN($G$2:$G$25))/(MAX($G$2:$G$25)-MIN($G$2:$G$25)))</f>
        <v>0.16034693928562505</v>
      </c>
      <c r="L2" s="7">
        <f t="shared" ref="L2:L25" si="3">IF(E2="","",1-((E2-MIN($E$2:$E$25))/(MAX($E$2:$E$25)-MIN($E$2:$E$25))))</f>
        <v>0.81355932203389836</v>
      </c>
      <c r="M2" s="7" t="str">
        <f t="shared" ref="M2:M25" si="4">IF(H2="","",H2/MAX($H$2:$H$25))</f>
        <v/>
      </c>
      <c r="N2" s="7">
        <f t="shared" ref="N2:N25" si="5">IFERROR(AVERAGE(I2:M2),"")</f>
        <v>0.53152490235870564</v>
      </c>
      <c r="O2" s="4">
        <v>0.9</v>
      </c>
      <c r="P2" s="10"/>
    </row>
    <row r="3" spans="1:16" ht="14.25" customHeight="1" x14ac:dyDescent="0.3">
      <c r="A3" s="4" t="s">
        <v>18</v>
      </c>
      <c r="B3" s="4" t="s">
        <v>16</v>
      </c>
      <c r="C3" s="5">
        <v>0.98599999999999999</v>
      </c>
      <c r="D3" s="4" t="s">
        <v>19</v>
      </c>
      <c r="E3" s="6">
        <v>30</v>
      </c>
      <c r="F3" s="7">
        <v>0.14199999999999999</v>
      </c>
      <c r="G3" s="8">
        <v>6.9</v>
      </c>
      <c r="H3" s="9">
        <v>5</v>
      </c>
      <c r="I3" s="7">
        <f t="shared" si="0"/>
        <v>0.98599999999999999</v>
      </c>
      <c r="J3" s="7">
        <f t="shared" si="1"/>
        <v>0.29268292682926822</v>
      </c>
      <c r="K3" s="7">
        <f t="shared" si="2"/>
        <v>7.6236658584747678E-3</v>
      </c>
      <c r="L3" s="7">
        <f t="shared" si="3"/>
        <v>0.94915254237288138</v>
      </c>
      <c r="M3" s="7">
        <f t="shared" si="4"/>
        <v>0.45454545454545453</v>
      </c>
      <c r="N3" s="7">
        <f t="shared" si="5"/>
        <v>0.53800091792121585</v>
      </c>
      <c r="O3" s="4">
        <v>0.9</v>
      </c>
      <c r="P3" s="10"/>
    </row>
    <row r="4" spans="1:16" ht="14.25" customHeight="1" x14ac:dyDescent="0.3">
      <c r="A4" s="4" t="s">
        <v>20</v>
      </c>
      <c r="B4" s="4" t="s">
        <v>21</v>
      </c>
      <c r="C4" s="5">
        <v>0.98</v>
      </c>
      <c r="D4" s="4" t="s">
        <v>22</v>
      </c>
      <c r="E4" s="6">
        <v>180</v>
      </c>
      <c r="F4" s="7">
        <v>2.1999999999999999E-2</v>
      </c>
      <c r="G4" s="8">
        <v>24.5</v>
      </c>
      <c r="H4" s="9">
        <v>5</v>
      </c>
      <c r="I4" s="7">
        <f t="shared" si="0"/>
        <v>0.98</v>
      </c>
      <c r="J4" s="7">
        <f t="shared" si="1"/>
        <v>2.660753880266075E-2</v>
      </c>
      <c r="K4" s="7">
        <f t="shared" si="2"/>
        <v>5.1615967205738994E-2</v>
      </c>
      <c r="L4" s="7">
        <f t="shared" si="3"/>
        <v>0.61016949152542366</v>
      </c>
      <c r="M4" s="7">
        <f t="shared" si="4"/>
        <v>0.45454545454545453</v>
      </c>
      <c r="N4" s="7">
        <f t="shared" si="5"/>
        <v>0.42458769041585559</v>
      </c>
      <c r="O4" s="4">
        <v>0.65</v>
      </c>
      <c r="P4" s="10"/>
    </row>
    <row r="5" spans="1:16" ht="14.25" customHeight="1" x14ac:dyDescent="0.3">
      <c r="A5" s="4" t="s">
        <v>23</v>
      </c>
      <c r="B5" s="4" t="s">
        <v>24</v>
      </c>
      <c r="C5" s="5">
        <v>0.96099999999999997</v>
      </c>
      <c r="D5" s="4" t="s">
        <v>25</v>
      </c>
      <c r="E5" s="6">
        <v>25</v>
      </c>
      <c r="F5" s="7">
        <v>0.13</v>
      </c>
      <c r="G5" s="8">
        <v>123.25</v>
      </c>
      <c r="H5" s="9">
        <v>3</v>
      </c>
      <c r="I5" s="7">
        <f t="shared" si="0"/>
        <v>0.96099999999999997</v>
      </c>
      <c r="J5" s="7">
        <f t="shared" si="1"/>
        <v>0.26607538802660757</v>
      </c>
      <c r="K5" s="7">
        <f t="shared" si="2"/>
        <v>0.298447771639963</v>
      </c>
      <c r="L5" s="7">
        <f t="shared" si="3"/>
        <v>0.96045197740112997</v>
      </c>
      <c r="M5" s="7">
        <f t="shared" si="4"/>
        <v>0.27272727272727271</v>
      </c>
      <c r="N5" s="7">
        <f t="shared" si="5"/>
        <v>0.5517404819589945</v>
      </c>
      <c r="O5" s="4">
        <v>0.75</v>
      </c>
      <c r="P5" s="10"/>
    </row>
    <row r="6" spans="1:16" ht="14.25" customHeight="1" x14ac:dyDescent="0.3">
      <c r="A6" s="4" t="s">
        <v>26</v>
      </c>
      <c r="B6" s="4" t="s">
        <v>27</v>
      </c>
      <c r="C6" s="5">
        <v>0.99250000000000005</v>
      </c>
      <c r="D6" s="4" t="s">
        <v>28</v>
      </c>
      <c r="E6" s="6">
        <v>60</v>
      </c>
      <c r="F6" s="7">
        <v>8.2000000000000003E-2</v>
      </c>
      <c r="G6" s="8">
        <v>39.700000000000003</v>
      </c>
      <c r="H6" s="9">
        <v>3</v>
      </c>
      <c r="I6" s="7">
        <f t="shared" si="0"/>
        <v>0.99250000000000005</v>
      </c>
      <c r="J6" s="7">
        <f t="shared" si="1"/>
        <v>0.15964523281596454</v>
      </c>
      <c r="K6" s="7">
        <f t="shared" si="2"/>
        <v>8.9609318369285373E-2</v>
      </c>
      <c r="L6" s="7">
        <f t="shared" si="3"/>
        <v>0.88135593220338981</v>
      </c>
      <c r="M6" s="7">
        <f t="shared" si="4"/>
        <v>0.27272727272727271</v>
      </c>
      <c r="N6" s="7">
        <f t="shared" si="5"/>
        <v>0.47916755122318244</v>
      </c>
      <c r="O6" s="4">
        <v>0.85</v>
      </c>
      <c r="P6" s="10"/>
    </row>
    <row r="7" spans="1:16" ht="14.25" customHeight="1" x14ac:dyDescent="0.3">
      <c r="A7" s="4" t="s">
        <v>29</v>
      </c>
      <c r="B7" s="4" t="s">
        <v>30</v>
      </c>
      <c r="C7" s="5">
        <v>0.95520000000000005</v>
      </c>
      <c r="D7" s="4" t="s">
        <v>22</v>
      </c>
      <c r="E7" s="6">
        <v>180</v>
      </c>
      <c r="F7" s="7">
        <v>1.7000000000000001E-2</v>
      </c>
      <c r="G7" s="8">
        <v>23.94</v>
      </c>
      <c r="H7" s="9">
        <v>5</v>
      </c>
      <c r="I7" s="7">
        <f t="shared" si="0"/>
        <v>0.95520000000000005</v>
      </c>
      <c r="J7" s="7">
        <f t="shared" si="1"/>
        <v>1.5521064301552109E-2</v>
      </c>
      <c r="K7" s="7">
        <f t="shared" si="2"/>
        <v>5.0216212162871497E-2</v>
      </c>
      <c r="L7" s="7">
        <f t="shared" si="3"/>
        <v>0.61016949152542366</v>
      </c>
      <c r="M7" s="7">
        <f t="shared" si="4"/>
        <v>0.45454545454545453</v>
      </c>
      <c r="N7" s="7">
        <f t="shared" si="5"/>
        <v>0.41713044450706038</v>
      </c>
      <c r="O7" s="4">
        <v>0.7</v>
      </c>
      <c r="P7" s="10"/>
    </row>
    <row r="8" spans="1:16" ht="14.25" customHeight="1" x14ac:dyDescent="0.3">
      <c r="A8" s="4" t="s">
        <v>31</v>
      </c>
      <c r="B8" s="4" t="s">
        <v>30</v>
      </c>
      <c r="C8" s="5">
        <v>0.98</v>
      </c>
      <c r="D8" s="4" t="s">
        <v>32</v>
      </c>
      <c r="E8" s="6">
        <v>120</v>
      </c>
      <c r="F8" s="7">
        <v>3.3000000000000002E-2</v>
      </c>
      <c r="G8" s="8">
        <v>98.84</v>
      </c>
      <c r="H8" s="9">
        <v>4</v>
      </c>
      <c r="I8" s="7">
        <f t="shared" si="0"/>
        <v>0.98</v>
      </c>
      <c r="J8" s="7">
        <f t="shared" si="1"/>
        <v>5.0997782705099776E-2</v>
      </c>
      <c r="K8" s="7">
        <f t="shared" si="2"/>
        <v>0.23743344914639941</v>
      </c>
      <c r="L8" s="7">
        <f t="shared" si="3"/>
        <v>0.74576271186440679</v>
      </c>
      <c r="M8" s="7">
        <f t="shared" si="4"/>
        <v>0.36363636363636365</v>
      </c>
      <c r="N8" s="7">
        <f t="shared" si="5"/>
        <v>0.47556606147045394</v>
      </c>
      <c r="O8" s="4">
        <v>0.7</v>
      </c>
      <c r="P8" s="10"/>
    </row>
    <row r="9" spans="1:16" ht="14.25" customHeight="1" x14ac:dyDescent="0.3">
      <c r="A9" s="4" t="s">
        <v>33</v>
      </c>
      <c r="B9" s="4" t="s">
        <v>30</v>
      </c>
      <c r="C9" s="5">
        <v>0.90100000000000002</v>
      </c>
      <c r="D9" s="4" t="s">
        <v>34</v>
      </c>
      <c r="E9" s="6">
        <v>240</v>
      </c>
      <c r="F9" s="7">
        <v>0.01</v>
      </c>
      <c r="G9" s="8">
        <v>9.01</v>
      </c>
      <c r="H9" s="9">
        <v>5</v>
      </c>
      <c r="I9" s="7">
        <f t="shared" si="0"/>
        <v>0.90100000000000002</v>
      </c>
      <c r="J9" s="7">
        <f t="shared" si="1"/>
        <v>0</v>
      </c>
      <c r="K9" s="7">
        <f t="shared" si="2"/>
        <v>1.2897742894993377E-2</v>
      </c>
      <c r="L9" s="7">
        <f t="shared" si="3"/>
        <v>0.47457627118644063</v>
      </c>
      <c r="M9" s="7">
        <f t="shared" si="4"/>
        <v>0.45454545454545453</v>
      </c>
      <c r="N9" s="7">
        <f t="shared" si="5"/>
        <v>0.36860389372537772</v>
      </c>
      <c r="O9" s="4">
        <v>0.7</v>
      </c>
      <c r="P9" s="10"/>
    </row>
    <row r="10" spans="1:16" ht="14.25" customHeight="1" x14ac:dyDescent="0.3">
      <c r="A10" s="4" t="s">
        <v>35</v>
      </c>
      <c r="B10" s="4" t="s">
        <v>27</v>
      </c>
      <c r="C10" s="5">
        <v>0.95340000000000003</v>
      </c>
      <c r="D10" s="4" t="s">
        <v>32</v>
      </c>
      <c r="E10" s="6">
        <v>120</v>
      </c>
      <c r="F10" s="7">
        <v>2.5999999999999999E-2</v>
      </c>
      <c r="G10" s="8">
        <v>26.51</v>
      </c>
      <c r="H10" s="9">
        <v>5</v>
      </c>
      <c r="I10" s="7">
        <f t="shared" si="0"/>
        <v>0.95340000000000003</v>
      </c>
      <c r="J10" s="7">
        <f t="shared" si="1"/>
        <v>3.5476718403547672E-2</v>
      </c>
      <c r="K10" s="7">
        <f t="shared" si="2"/>
        <v>5.6640087984602697E-2</v>
      </c>
      <c r="L10" s="7">
        <f t="shared" si="3"/>
        <v>0.74576271186440679</v>
      </c>
      <c r="M10" s="7">
        <f t="shared" si="4"/>
        <v>0.45454545454545453</v>
      </c>
      <c r="N10" s="7">
        <f t="shared" si="5"/>
        <v>0.44916499455960235</v>
      </c>
      <c r="O10" s="4">
        <v>0.85</v>
      </c>
      <c r="P10" s="10"/>
    </row>
    <row r="11" spans="1:16" ht="14.25" customHeight="1" x14ac:dyDescent="0.3">
      <c r="A11" s="4" t="s">
        <v>36</v>
      </c>
      <c r="B11" s="4" t="s">
        <v>37</v>
      </c>
      <c r="C11" s="5">
        <v>1</v>
      </c>
      <c r="D11" s="4" t="s">
        <v>22</v>
      </c>
      <c r="E11" s="6">
        <v>180</v>
      </c>
      <c r="F11" s="7">
        <v>1.7999999999999999E-2</v>
      </c>
      <c r="G11" s="8">
        <v>10</v>
      </c>
      <c r="H11" s="9">
        <v>3</v>
      </c>
      <c r="I11" s="7">
        <f t="shared" si="0"/>
        <v>1</v>
      </c>
      <c r="J11" s="7">
        <f t="shared" si="1"/>
        <v>1.7738359201773832E-2</v>
      </c>
      <c r="K11" s="7">
        <f t="shared" si="2"/>
        <v>1.5372309845776991E-2</v>
      </c>
      <c r="L11" s="7">
        <f t="shared" si="3"/>
        <v>0.61016949152542366</v>
      </c>
      <c r="M11" s="7">
        <f t="shared" si="4"/>
        <v>0.27272727272727271</v>
      </c>
      <c r="N11" s="7">
        <f t="shared" si="5"/>
        <v>0.38320148666004944</v>
      </c>
      <c r="O11" s="4">
        <v>0.65</v>
      </c>
      <c r="P11" s="10"/>
    </row>
    <row r="12" spans="1:16" ht="14.25" customHeight="1" x14ac:dyDescent="0.3">
      <c r="A12" s="4" t="s">
        <v>38</v>
      </c>
      <c r="B12" s="4" t="s">
        <v>21</v>
      </c>
      <c r="C12" s="5">
        <v>0.96299999999999997</v>
      </c>
      <c r="D12" s="4" t="s">
        <v>39</v>
      </c>
      <c r="E12" s="6">
        <v>100</v>
      </c>
      <c r="F12" s="7">
        <v>2.5999999999999999E-2</v>
      </c>
      <c r="G12" s="8">
        <v>115.56</v>
      </c>
      <c r="H12" s="9">
        <v>5</v>
      </c>
      <c r="I12" s="7">
        <f t="shared" si="0"/>
        <v>0.96299999999999997</v>
      </c>
      <c r="J12" s="7">
        <f t="shared" si="1"/>
        <v>3.5476718403547672E-2</v>
      </c>
      <c r="K12" s="7">
        <f t="shared" si="2"/>
        <v>0.27922613542630043</v>
      </c>
      <c r="L12" s="7">
        <f t="shared" si="3"/>
        <v>0.79096045197740117</v>
      </c>
      <c r="M12" s="7">
        <f t="shared" si="4"/>
        <v>0.45454545454545453</v>
      </c>
      <c r="N12" s="7">
        <f t="shared" si="5"/>
        <v>0.50464175207054074</v>
      </c>
      <c r="O12" s="4">
        <v>0.65</v>
      </c>
      <c r="P12" s="10"/>
    </row>
    <row r="13" spans="1:16" ht="14.25" customHeight="1" x14ac:dyDescent="0.3">
      <c r="A13" s="4" t="s">
        <v>40</v>
      </c>
      <c r="B13" s="4" t="s">
        <v>37</v>
      </c>
      <c r="C13" s="5">
        <v>0.996</v>
      </c>
      <c r="D13" s="4" t="s">
        <v>41</v>
      </c>
      <c r="E13" s="6">
        <v>60</v>
      </c>
      <c r="F13" s="7">
        <v>9.1999999999999998E-2</v>
      </c>
      <c r="G13" s="8">
        <v>24.9</v>
      </c>
      <c r="H13" s="9">
        <v>11</v>
      </c>
      <c r="I13" s="7">
        <f t="shared" si="0"/>
        <v>0.996</v>
      </c>
      <c r="J13" s="7">
        <f t="shared" si="1"/>
        <v>0.18181818181818182</v>
      </c>
      <c r="K13" s="7">
        <f t="shared" si="2"/>
        <v>5.2615792236358629E-2</v>
      </c>
      <c r="L13" s="7">
        <f t="shared" si="3"/>
        <v>0.88135593220338981</v>
      </c>
      <c r="M13" s="7">
        <f t="shared" si="4"/>
        <v>1</v>
      </c>
      <c r="N13" s="7">
        <f t="shared" si="5"/>
        <v>0.62235798125158603</v>
      </c>
      <c r="O13" s="4">
        <v>0.65</v>
      </c>
      <c r="P13" s="10"/>
    </row>
    <row r="14" spans="1:16" ht="14.25" customHeight="1" x14ac:dyDescent="0.3">
      <c r="A14" s="4" t="s">
        <v>42</v>
      </c>
      <c r="B14" s="4" t="s">
        <v>21</v>
      </c>
      <c r="C14" s="5">
        <v>0.95089999999999997</v>
      </c>
      <c r="D14" s="4" t="s">
        <v>43</v>
      </c>
      <c r="E14" s="6">
        <v>80</v>
      </c>
      <c r="F14" s="7">
        <v>3.7999999999999999E-2</v>
      </c>
      <c r="G14" s="8">
        <v>9.51</v>
      </c>
      <c r="H14" s="9">
        <v>5</v>
      </c>
      <c r="I14" s="7">
        <f t="shared" si="0"/>
        <v>0.95089999999999997</v>
      </c>
      <c r="J14" s="7">
        <f t="shared" si="1"/>
        <v>6.2084257206208415E-2</v>
      </c>
      <c r="K14" s="7">
        <f t="shared" si="2"/>
        <v>1.4147524183267928E-2</v>
      </c>
      <c r="L14" s="7">
        <f t="shared" si="3"/>
        <v>0.83615819209039555</v>
      </c>
      <c r="M14" s="7">
        <f t="shared" si="4"/>
        <v>0.45454545454545453</v>
      </c>
      <c r="N14" s="7">
        <f t="shared" si="5"/>
        <v>0.46356708560506527</v>
      </c>
      <c r="O14" s="4">
        <v>0.65</v>
      </c>
      <c r="P14" s="10"/>
    </row>
    <row r="15" spans="1:16" ht="14.25" customHeight="1" x14ac:dyDescent="0.3">
      <c r="A15" t="s">
        <v>44</v>
      </c>
      <c r="B15" s="4" t="s">
        <v>21</v>
      </c>
      <c r="C15" s="5">
        <v>0.98499999999999999</v>
      </c>
      <c r="D15" s="4" t="s">
        <v>32</v>
      </c>
      <c r="E15" s="6">
        <v>120</v>
      </c>
      <c r="F15" s="7">
        <v>3.5000000000000003E-2</v>
      </c>
      <c r="G15" s="8">
        <v>174.5</v>
      </c>
      <c r="H15" s="9">
        <v>4</v>
      </c>
      <c r="I15" s="7">
        <f t="shared" si="0"/>
        <v>0.98499999999999999</v>
      </c>
      <c r="J15" s="7">
        <f t="shared" si="1"/>
        <v>5.543237250554324E-2</v>
      </c>
      <c r="K15" s="7">
        <f t="shared" si="2"/>
        <v>0.42655035368810462</v>
      </c>
      <c r="L15" s="7">
        <f t="shared" si="3"/>
        <v>0.74576271186440679</v>
      </c>
      <c r="M15" s="7">
        <f t="shared" si="4"/>
        <v>0.36363636363636365</v>
      </c>
      <c r="N15" s="7">
        <f t="shared" si="5"/>
        <v>0.51527636033888369</v>
      </c>
      <c r="O15" s="4">
        <v>0.65</v>
      </c>
      <c r="P15" s="10"/>
    </row>
    <row r="16" spans="1:16" ht="14.25" customHeight="1" x14ac:dyDescent="0.3">
      <c r="A16" s="4" t="s">
        <v>45</v>
      </c>
      <c r="B16" s="4" t="s">
        <v>16</v>
      </c>
      <c r="C16" s="5">
        <v>0.97599999999999998</v>
      </c>
      <c r="D16" s="4" t="s">
        <v>17</v>
      </c>
      <c r="E16" s="6">
        <v>90</v>
      </c>
      <c r="F16" s="7">
        <v>4.1000000000000002E-2</v>
      </c>
      <c r="G16" s="8">
        <v>32.53</v>
      </c>
      <c r="H16" s="9">
        <v>5</v>
      </c>
      <c r="I16" s="7">
        <f t="shared" si="0"/>
        <v>0.97599999999999998</v>
      </c>
      <c r="J16" s="7">
        <f t="shared" si="1"/>
        <v>6.8736141906873618E-2</v>
      </c>
      <c r="K16" s="7">
        <f t="shared" si="2"/>
        <v>7.1687454695428296E-2</v>
      </c>
      <c r="L16" s="7">
        <f t="shared" si="3"/>
        <v>0.81355932203389836</v>
      </c>
      <c r="M16" s="7">
        <f t="shared" si="4"/>
        <v>0.45454545454545453</v>
      </c>
      <c r="N16" s="7">
        <f t="shared" si="5"/>
        <v>0.47690567463633099</v>
      </c>
      <c r="O16" s="4">
        <v>0.9</v>
      </c>
      <c r="P16" s="10"/>
    </row>
    <row r="17" spans="1:16" ht="14.25" customHeight="1" x14ac:dyDescent="0.3">
      <c r="A17" s="4" t="s">
        <v>46</v>
      </c>
      <c r="B17" s="4" t="s">
        <v>24</v>
      </c>
      <c r="C17" s="5">
        <v>0.98</v>
      </c>
      <c r="D17" s="4" t="s">
        <v>47</v>
      </c>
      <c r="E17" s="6">
        <v>400</v>
      </c>
      <c r="F17" s="7">
        <v>0.01</v>
      </c>
      <c r="G17" s="8">
        <v>245</v>
      </c>
      <c r="H17" s="9">
        <v>4</v>
      </c>
      <c r="I17" s="7">
        <f t="shared" si="0"/>
        <v>0.98</v>
      </c>
      <c r="J17" s="7">
        <f t="shared" si="1"/>
        <v>0</v>
      </c>
      <c r="K17" s="7">
        <f t="shared" si="2"/>
        <v>0.60276951533481649</v>
      </c>
      <c r="L17" s="7">
        <f t="shared" si="3"/>
        <v>0.11299435028248583</v>
      </c>
      <c r="M17" s="7">
        <f t="shared" si="4"/>
        <v>0.36363636363636365</v>
      </c>
      <c r="N17" s="7">
        <f t="shared" si="5"/>
        <v>0.41188004585073318</v>
      </c>
      <c r="O17" s="4">
        <v>0.75</v>
      </c>
      <c r="P17" s="10"/>
    </row>
    <row r="18" spans="1:16" ht="14.25" customHeight="1" x14ac:dyDescent="0.3">
      <c r="A18" s="4" t="s">
        <v>48</v>
      </c>
      <c r="B18" s="4" t="s">
        <v>16</v>
      </c>
      <c r="C18" s="5">
        <v>0.94230000000000003</v>
      </c>
      <c r="D18" s="4" t="s">
        <v>41</v>
      </c>
      <c r="E18" s="6">
        <v>60</v>
      </c>
      <c r="F18" s="7">
        <v>4.8000000000000001E-2</v>
      </c>
      <c r="G18" s="8">
        <v>47.12</v>
      </c>
      <c r="H18" s="9">
        <v>4</v>
      </c>
      <c r="I18" s="7">
        <f t="shared" si="0"/>
        <v>0.94230000000000003</v>
      </c>
      <c r="J18" s="7">
        <f t="shared" si="1"/>
        <v>8.4257206208425722E-2</v>
      </c>
      <c r="K18" s="7">
        <f t="shared" si="2"/>
        <v>0.10815607268727971</v>
      </c>
      <c r="L18" s="7">
        <f t="shared" si="3"/>
        <v>0.88135593220338981</v>
      </c>
      <c r="M18" s="7">
        <f t="shared" si="4"/>
        <v>0.36363636363636365</v>
      </c>
      <c r="N18" s="7">
        <f t="shared" si="5"/>
        <v>0.47594111494709185</v>
      </c>
      <c r="O18" s="4">
        <v>0.9</v>
      </c>
      <c r="P18" s="10"/>
    </row>
    <row r="19" spans="1:16" ht="14.25" customHeight="1" x14ac:dyDescent="0.3">
      <c r="A19" s="4" t="s">
        <v>49</v>
      </c>
      <c r="B19" s="4" t="s">
        <v>16</v>
      </c>
      <c r="C19" s="5">
        <v>0.94359999999999999</v>
      </c>
      <c r="D19" s="4" t="s">
        <v>17</v>
      </c>
      <c r="E19" s="6">
        <v>90</v>
      </c>
      <c r="F19" s="7">
        <v>3.2000000000000001E-2</v>
      </c>
      <c r="G19" s="8">
        <v>23.59</v>
      </c>
      <c r="H19" s="9">
        <v>5</v>
      </c>
      <c r="I19" s="7">
        <f t="shared" si="0"/>
        <v>0.94359999999999999</v>
      </c>
      <c r="J19" s="7">
        <f t="shared" si="1"/>
        <v>4.8780487804878044E-2</v>
      </c>
      <c r="K19" s="7">
        <f t="shared" si="2"/>
        <v>4.9341365261079309E-2</v>
      </c>
      <c r="L19" s="7">
        <f t="shared" si="3"/>
        <v>0.81355932203389836</v>
      </c>
      <c r="M19" s="7">
        <f t="shared" si="4"/>
        <v>0.45454545454545453</v>
      </c>
      <c r="N19" s="7">
        <f t="shared" si="5"/>
        <v>0.46196532592906203</v>
      </c>
      <c r="O19" s="4">
        <v>0.9</v>
      </c>
      <c r="P19" s="10"/>
    </row>
    <row r="20" spans="1:16" ht="14.25" customHeight="1" x14ac:dyDescent="0.3">
      <c r="A20" s="4" t="s">
        <v>50</v>
      </c>
      <c r="B20" s="4" t="s">
        <v>51</v>
      </c>
      <c r="C20" s="5">
        <v>0.99</v>
      </c>
      <c r="D20" s="4" t="s">
        <v>52</v>
      </c>
      <c r="E20" s="6">
        <v>450</v>
      </c>
      <c r="F20" s="7">
        <v>0.01</v>
      </c>
      <c r="G20" s="8">
        <v>403.92</v>
      </c>
      <c r="H20" s="9"/>
      <c r="I20" s="7">
        <f t="shared" si="0"/>
        <v>0.99</v>
      </c>
      <c r="J20" s="7">
        <f t="shared" si="1"/>
        <v>0</v>
      </c>
      <c r="K20" s="7">
        <f t="shared" si="2"/>
        <v>1</v>
      </c>
      <c r="L20" s="7">
        <f t="shared" si="3"/>
        <v>0</v>
      </c>
      <c r="M20" s="7" t="str">
        <f t="shared" si="4"/>
        <v/>
      </c>
      <c r="N20" s="7">
        <f t="shared" si="5"/>
        <v>0.4975</v>
      </c>
      <c r="O20" s="4">
        <v>0.83</v>
      </c>
      <c r="P20" s="10"/>
    </row>
    <row r="21" spans="1:16" ht="14.25" customHeight="1" x14ac:dyDescent="0.3">
      <c r="A21" s="4" t="s">
        <v>53</v>
      </c>
      <c r="B21" s="4" t="s">
        <v>24</v>
      </c>
      <c r="C21" s="5">
        <v>0.96299999999999997</v>
      </c>
      <c r="D21" s="4" t="s">
        <v>54</v>
      </c>
      <c r="E21" s="6">
        <v>7.5</v>
      </c>
      <c r="F21" s="7">
        <v>0.44</v>
      </c>
      <c r="G21" s="8">
        <v>3.85</v>
      </c>
      <c r="H21" s="9">
        <v>1</v>
      </c>
      <c r="I21" s="7">
        <f t="shared" si="0"/>
        <v>0.96299999999999997</v>
      </c>
      <c r="J21" s="7">
        <f t="shared" si="1"/>
        <v>0.95343680709534362</v>
      </c>
      <c r="K21" s="7">
        <f t="shared" si="2"/>
        <v>0</v>
      </c>
      <c r="L21" s="7">
        <f t="shared" si="3"/>
        <v>1</v>
      </c>
      <c r="M21" s="7">
        <f t="shared" si="4"/>
        <v>9.0909090909090912E-2</v>
      </c>
      <c r="N21" s="7">
        <f t="shared" si="5"/>
        <v>0.60146917960088686</v>
      </c>
      <c r="O21" s="4">
        <v>0.75</v>
      </c>
      <c r="P21" s="10"/>
    </row>
    <row r="22" spans="1:16" ht="14.25" customHeight="1" x14ac:dyDescent="0.3">
      <c r="A22" s="4" t="s">
        <v>55</v>
      </c>
      <c r="B22" s="4" t="s">
        <v>21</v>
      </c>
      <c r="C22" s="5">
        <v>0.98</v>
      </c>
      <c r="D22" s="4" t="s">
        <v>19</v>
      </c>
      <c r="E22" s="6">
        <v>30</v>
      </c>
      <c r="F22" s="7">
        <v>0.13</v>
      </c>
      <c r="G22" s="8">
        <v>98</v>
      </c>
      <c r="H22" s="9">
        <v>6</v>
      </c>
      <c r="I22" s="7">
        <f t="shared" si="0"/>
        <v>0.98</v>
      </c>
      <c r="J22" s="7">
        <f t="shared" si="1"/>
        <v>0.26607538802660757</v>
      </c>
      <c r="K22" s="7">
        <f t="shared" si="2"/>
        <v>0.23533381658209815</v>
      </c>
      <c r="L22" s="7">
        <f t="shared" si="3"/>
        <v>0.94915254237288138</v>
      </c>
      <c r="M22" s="7">
        <f t="shared" si="4"/>
        <v>0.54545454545454541</v>
      </c>
      <c r="N22" s="7">
        <f t="shared" si="5"/>
        <v>0.59520325848722655</v>
      </c>
      <c r="O22" s="4">
        <v>0.65</v>
      </c>
      <c r="P22" s="10"/>
    </row>
    <row r="23" spans="1:16" ht="14.25" customHeight="1" x14ac:dyDescent="0.3">
      <c r="A23" s="4" t="s">
        <v>56</v>
      </c>
      <c r="B23" s="4" t="s">
        <v>37</v>
      </c>
      <c r="C23" s="5">
        <v>1</v>
      </c>
      <c r="D23" s="4" t="s">
        <v>57</v>
      </c>
      <c r="E23" s="6">
        <v>20</v>
      </c>
      <c r="F23" s="7">
        <v>0.46100000000000002</v>
      </c>
      <c r="G23" s="8">
        <v>100</v>
      </c>
      <c r="H23" s="9">
        <v>3</v>
      </c>
      <c r="I23" s="7">
        <f t="shared" si="0"/>
        <v>1</v>
      </c>
      <c r="J23" s="7">
        <f t="shared" si="1"/>
        <v>1</v>
      </c>
      <c r="K23" s="7">
        <f t="shared" si="2"/>
        <v>0.24033294173519637</v>
      </c>
      <c r="L23" s="7">
        <f t="shared" si="3"/>
        <v>0.97175141242937857</v>
      </c>
      <c r="M23" s="7">
        <f t="shared" si="4"/>
        <v>0.27272727272727271</v>
      </c>
      <c r="N23" s="7">
        <f t="shared" si="5"/>
        <v>0.69696232537836944</v>
      </c>
      <c r="O23" s="4">
        <v>0.65</v>
      </c>
      <c r="P23" s="10"/>
    </row>
    <row r="24" spans="1:16" ht="14.25" customHeight="1" x14ac:dyDescent="0.3">
      <c r="A24" s="4" t="s">
        <v>58</v>
      </c>
      <c r="B24" s="4" t="s">
        <v>27</v>
      </c>
      <c r="C24" s="5">
        <v>0.98699999999999999</v>
      </c>
      <c r="D24" s="4" t="s">
        <v>43</v>
      </c>
      <c r="E24" s="6">
        <v>80</v>
      </c>
      <c r="F24" s="7">
        <v>5.3999999999999999E-2</v>
      </c>
      <c r="G24" s="8">
        <v>75.23</v>
      </c>
      <c r="H24" s="9"/>
      <c r="I24" s="7">
        <f t="shared" si="0"/>
        <v>0.98699999999999999</v>
      </c>
      <c r="J24" s="7">
        <f t="shared" si="1"/>
        <v>9.7560975609756087E-2</v>
      </c>
      <c r="K24" s="7">
        <f t="shared" si="2"/>
        <v>0.17841877671407505</v>
      </c>
      <c r="L24" s="7">
        <f t="shared" si="3"/>
        <v>0.83615819209039555</v>
      </c>
      <c r="M24" s="7" t="str">
        <f t="shared" si="4"/>
        <v/>
      </c>
      <c r="N24" s="7">
        <f t="shared" si="5"/>
        <v>0.52478448610355666</v>
      </c>
      <c r="O24" s="4">
        <v>0.85</v>
      </c>
      <c r="P24" s="10"/>
    </row>
    <row r="25" spans="1:16" ht="14.25" customHeight="1" x14ac:dyDescent="0.3">
      <c r="A25" s="4" t="s">
        <v>59</v>
      </c>
      <c r="B25" s="4" t="s">
        <v>37</v>
      </c>
      <c r="C25" s="5">
        <v>0.99939999999999996</v>
      </c>
      <c r="D25" s="4" t="s">
        <v>60</v>
      </c>
      <c r="E25" s="6">
        <v>105</v>
      </c>
      <c r="F25" s="7">
        <v>7.0999999999999994E-2</v>
      </c>
      <c r="G25" s="8">
        <v>39.979999999999997</v>
      </c>
      <c r="H25" s="9">
        <v>5</v>
      </c>
      <c r="I25" s="7">
        <f t="shared" si="0"/>
        <v>0.99939999999999996</v>
      </c>
      <c r="J25" s="7">
        <f t="shared" si="1"/>
        <v>0.13525498891352547</v>
      </c>
      <c r="K25" s="7">
        <f t="shared" si="2"/>
        <v>9.0309195890719118E-2</v>
      </c>
      <c r="L25" s="7">
        <f t="shared" si="3"/>
        <v>0.77966101694915257</v>
      </c>
      <c r="M25" s="7">
        <f t="shared" si="4"/>
        <v>0.45454545454545453</v>
      </c>
      <c r="N25" s="7">
        <f t="shared" si="5"/>
        <v>0.49183413125977032</v>
      </c>
      <c r="O25" s="4">
        <v>0.65</v>
      </c>
      <c r="P25" s="10"/>
    </row>
  </sheetData>
  <autoFilter ref="A1:N25" xr:uid="{00000000-0009-0000-0000-000000000000}"/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Radar_Data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Fatima Fahs</cp:lastModifiedBy>
  <cp:revision>9</cp:revision>
  <dcterms:created xsi:type="dcterms:W3CDTF">2025-12-17T18:59:53Z</dcterms:created>
  <dcterms:modified xsi:type="dcterms:W3CDTF">2026-08-17T18:29:46Z</dcterms:modified>
  <dc:language>en-US</dc:language>
</cp:coreProperties>
</file>