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Table 1" sheetId="5" r:id="rId1"/>
    <sheet name="Table 2" sheetId="1" r:id="rId2"/>
    <sheet name="Table 3" sheetId="3" r:id="rId3"/>
    <sheet name="Table 4" sheetId="4" r:id="rId4"/>
  </sheets>
  <definedNames>
    <definedName name="_xlnm._FilterDatabase" localSheetId="3" hidden="1">'Table 4'!$A$1:$M$67</definedName>
  </definedNames>
  <calcPr calcId="144525"/>
</workbook>
</file>

<file path=xl/sharedStrings.xml><?xml version="1.0" encoding="utf-8"?>
<sst xmlns="http://schemas.openxmlformats.org/spreadsheetml/2006/main" count="433" uniqueCount="274">
  <si>
    <r>
      <rPr>
        <b/>
        <sz val="10"/>
        <rFont val="Times New Roman"/>
        <charset val="134"/>
      </rPr>
      <t xml:space="preserve">Table 1. The segregation ratio of the watermelon </t>
    </r>
    <r>
      <rPr>
        <b/>
        <sz val="10"/>
        <color rgb="FF000000"/>
        <rFont val="Times New Roman"/>
        <charset val="134"/>
      </rPr>
      <t xml:space="preserve">rind color, rind stripe pattern and fruit flesh color </t>
    </r>
    <r>
      <rPr>
        <b/>
        <sz val="10"/>
        <rFont val="Times New Roman"/>
        <charset val="134"/>
      </rPr>
      <t>in watermelon</t>
    </r>
  </si>
  <si>
    <t>Population</t>
  </si>
  <si>
    <t>Rind Color (RC)</t>
  </si>
  <si>
    <t>Rind Stripe Pattern (RSP)</t>
  </si>
  <si>
    <t>Fruit Flesh Color (FFC)</t>
  </si>
  <si>
    <t>dark green</t>
  </si>
  <si>
    <t>intermediate between dark green and light green</t>
  </si>
  <si>
    <t>light green</t>
  </si>
  <si>
    <t>striped rind pattern</t>
  </si>
  <si>
    <t>striped rind pattern but differs from L1</t>
  </si>
  <si>
    <t>non-striped rind pattern</t>
  </si>
  <si>
    <t>yellow</t>
  </si>
  <si>
    <t>mixed yellow and red</t>
  </si>
  <si>
    <t>red</t>
  </si>
  <si>
    <t>K2</t>
  </si>
  <si>
    <t>-</t>
  </si>
  <si>
    <t>L1</t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</si>
  <si>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</si>
  <si>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</si>
  <si>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2:3</t>
    </r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</si>
  <si>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2</t>
    </r>
    <r>
      <rPr>
        <b/>
        <sz val="10"/>
        <color rgb="FF000000"/>
        <rFont val="Times New Roman"/>
        <charset val="134"/>
      </rPr>
      <t xml:space="preserve"> Expected ratio</t>
    </r>
  </si>
  <si>
    <t>3:1</t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</si>
  <si>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2:3</t>
    </r>
    <r>
      <rPr>
        <b/>
        <sz val="10"/>
        <color rgb="FF000000"/>
        <rFont val="Times New Roman"/>
        <charset val="134"/>
      </rPr>
      <t xml:space="preserve"> Expected ratio</t>
    </r>
  </si>
  <si>
    <t>1:2:1</t>
  </si>
  <si>
    <r>
      <rPr>
        <b/>
        <sz val="10"/>
        <color rgb="FF000000"/>
        <rFont val="Times New Roman"/>
        <charset val="0"/>
      </rPr>
      <t>F</t>
    </r>
    <r>
      <rPr>
        <b/>
        <vertAlign val="subscript"/>
        <sz val="10"/>
        <color rgb="FF000000"/>
        <rFont val="Times New Roman"/>
        <charset val="0"/>
      </rPr>
      <t>2</t>
    </r>
    <r>
      <rPr>
        <b/>
        <i/>
        <sz val="10"/>
        <color rgb="FF000000"/>
        <rFont val="Times New Roman"/>
        <charset val="0"/>
      </rPr>
      <t xml:space="preserve"> x</t>
    </r>
    <r>
      <rPr>
        <b/>
        <vertAlign val="superscript"/>
        <sz val="10"/>
        <color rgb="FF000000"/>
        <rFont val="Times New Roman"/>
        <charset val="0"/>
      </rPr>
      <t>2</t>
    </r>
    <r>
      <rPr>
        <b/>
        <sz val="10"/>
        <color rgb="FF000000"/>
        <rFont val="Times New Roman"/>
        <charset val="0"/>
      </rPr>
      <t xml:space="preserve">  </t>
    </r>
    <r>
      <rPr>
        <b/>
        <vertAlign val="superscript"/>
        <sz val="10"/>
        <color rgb="FF000000"/>
        <rFont val="Times New Roman"/>
        <charset val="0"/>
      </rPr>
      <t xml:space="preserve">a </t>
    </r>
    <r>
      <rPr>
        <b/>
        <sz val="10"/>
        <color rgb="FF000000"/>
        <rFont val="Times New Roman"/>
        <charset val="0"/>
      </rPr>
      <t>(α = 0.05)</t>
    </r>
  </si>
  <si>
    <r>
      <rPr>
        <b/>
        <sz val="10"/>
        <color rgb="FF000000"/>
        <rFont val="Times New Roman"/>
        <charset val="0"/>
      </rPr>
      <t>F</t>
    </r>
    <r>
      <rPr>
        <b/>
        <vertAlign val="subscript"/>
        <sz val="10"/>
        <color rgb="FF000000"/>
        <rFont val="Times New Roman"/>
        <charset val="0"/>
      </rPr>
      <t>2:3</t>
    </r>
    <r>
      <rPr>
        <b/>
        <i/>
        <sz val="10"/>
        <color rgb="FF000000"/>
        <rFont val="Times New Roman"/>
        <charset val="0"/>
      </rPr>
      <t xml:space="preserve"> x</t>
    </r>
    <r>
      <rPr>
        <b/>
        <vertAlign val="superscript"/>
        <sz val="10"/>
        <color rgb="FF000000"/>
        <rFont val="Times New Roman"/>
        <charset val="0"/>
      </rPr>
      <t>2</t>
    </r>
    <r>
      <rPr>
        <b/>
        <sz val="10"/>
        <color rgb="FF000000"/>
        <rFont val="Times New Roman"/>
        <charset val="0"/>
      </rPr>
      <t xml:space="preserve">  </t>
    </r>
    <r>
      <rPr>
        <b/>
        <vertAlign val="superscript"/>
        <sz val="10"/>
        <color rgb="FF000000"/>
        <rFont val="Times New Roman"/>
        <charset val="0"/>
      </rPr>
      <t xml:space="preserve">b </t>
    </r>
    <r>
      <rPr>
        <b/>
        <sz val="10"/>
        <color rgb="FF000000"/>
        <rFont val="Times New Roman"/>
        <charset val="0"/>
      </rPr>
      <t>(α = 0.05)</t>
    </r>
  </si>
  <si>
    <r>
      <rPr>
        <b/>
        <sz val="10"/>
        <color rgb="FF000000"/>
        <rFont val="Times New Roman"/>
        <charset val="0"/>
      </rPr>
      <t>F</t>
    </r>
    <r>
      <rPr>
        <b/>
        <vertAlign val="subscript"/>
        <sz val="10"/>
        <color rgb="FF000000"/>
        <rFont val="Times New Roman"/>
        <charset val="0"/>
      </rPr>
      <t>2</t>
    </r>
    <r>
      <rPr>
        <b/>
        <i/>
        <sz val="10"/>
        <color rgb="FF000000"/>
        <rFont val="Times New Roman"/>
        <charset val="0"/>
      </rPr>
      <t xml:space="preserve"> P value</t>
    </r>
    <r>
      <rPr>
        <b/>
        <vertAlign val="superscript"/>
        <sz val="10"/>
        <color rgb="FF000000"/>
        <rFont val="Times New Roman"/>
        <charset val="0"/>
      </rPr>
      <t xml:space="preserve">c </t>
    </r>
    <r>
      <rPr>
        <b/>
        <sz val="10"/>
        <color rgb="FF000000"/>
        <rFont val="Times New Roman"/>
        <charset val="0"/>
      </rPr>
      <t>(α = 0.05)</t>
    </r>
  </si>
  <si>
    <r>
      <rPr>
        <b/>
        <sz val="10"/>
        <color rgb="FF000000"/>
        <rFont val="Times New Roman"/>
        <charset val="0"/>
      </rPr>
      <t>F</t>
    </r>
    <r>
      <rPr>
        <b/>
        <vertAlign val="subscript"/>
        <sz val="10"/>
        <color rgb="FF000000"/>
        <rFont val="Times New Roman"/>
        <charset val="0"/>
      </rPr>
      <t>2:3</t>
    </r>
    <r>
      <rPr>
        <b/>
        <i/>
        <sz val="10"/>
        <color rgb="FF000000"/>
        <rFont val="Times New Roman"/>
        <charset val="0"/>
      </rPr>
      <t xml:space="preserve"> P value</t>
    </r>
    <r>
      <rPr>
        <b/>
        <vertAlign val="superscript"/>
        <sz val="10"/>
        <color rgb="FF000000"/>
        <rFont val="Times New Roman"/>
        <charset val="0"/>
      </rPr>
      <t xml:space="preserve">c </t>
    </r>
    <r>
      <rPr>
        <b/>
        <sz val="10"/>
        <color rgb="FF000000"/>
        <rFont val="Times New Roman"/>
        <charset val="0"/>
      </rPr>
      <t>(α = 0.05)</t>
    </r>
  </si>
  <si>
    <r>
      <rPr>
        <sz val="10"/>
        <rFont val="Times New Roman"/>
        <charset val="0"/>
      </rPr>
      <t>Note</t>
    </r>
    <r>
      <rPr>
        <sz val="10"/>
        <rFont val="宋体"/>
        <charset val="0"/>
      </rPr>
      <t>：</t>
    </r>
  </si>
  <si>
    <r>
      <rPr>
        <vertAlign val="superscript"/>
        <sz val="10"/>
        <rFont val="Times New Roman"/>
        <charset val="0"/>
      </rPr>
      <t>a</t>
    </r>
    <r>
      <rPr>
        <sz val="10"/>
        <rFont val="Times New Roman"/>
        <charset val="0"/>
      </rPr>
      <t xml:space="preserve"> χ </t>
    </r>
    <r>
      <rPr>
        <vertAlign val="superscript"/>
        <sz val="10"/>
        <rFont val="Times New Roman"/>
        <charset val="0"/>
      </rPr>
      <t>2</t>
    </r>
    <r>
      <rPr>
        <sz val="10"/>
        <rFont val="Times New Roman"/>
        <charset val="0"/>
      </rPr>
      <t xml:space="preserve"> &gt;χ </t>
    </r>
    <r>
      <rPr>
        <vertAlign val="superscript"/>
        <sz val="10"/>
        <rFont val="Times New Roman"/>
        <charset val="0"/>
      </rPr>
      <t>2</t>
    </r>
    <r>
      <rPr>
        <sz val="10"/>
        <rFont val="Times New Roman"/>
        <charset val="0"/>
      </rPr>
      <t xml:space="preserve"> (</t>
    </r>
    <r>
      <rPr>
        <vertAlign val="subscript"/>
        <sz val="10"/>
        <rFont val="Times New Roman"/>
        <charset val="0"/>
      </rPr>
      <t>0.05,1</t>
    </r>
    <r>
      <rPr>
        <sz val="10"/>
        <rFont val="Times New Roman"/>
        <charset val="0"/>
      </rPr>
      <t>) =3.841 is considered significant</t>
    </r>
  </si>
  <si>
    <r>
      <rPr>
        <vertAlign val="superscript"/>
        <sz val="10"/>
        <rFont val="Times New Roman"/>
        <charset val="0"/>
      </rPr>
      <t>b</t>
    </r>
    <r>
      <rPr>
        <sz val="10"/>
        <rFont val="Times New Roman"/>
        <charset val="0"/>
      </rPr>
      <t xml:space="preserve"> χ </t>
    </r>
    <r>
      <rPr>
        <vertAlign val="superscript"/>
        <sz val="10"/>
        <rFont val="Times New Roman"/>
        <charset val="0"/>
      </rPr>
      <t>2</t>
    </r>
    <r>
      <rPr>
        <sz val="10"/>
        <rFont val="Times New Roman"/>
        <charset val="0"/>
      </rPr>
      <t xml:space="preserve"> &gt;χ </t>
    </r>
    <r>
      <rPr>
        <vertAlign val="superscript"/>
        <sz val="10"/>
        <rFont val="Times New Roman"/>
        <charset val="0"/>
      </rPr>
      <t>2</t>
    </r>
    <r>
      <rPr>
        <sz val="10"/>
        <rFont val="Times New Roman"/>
        <charset val="0"/>
      </rPr>
      <t xml:space="preserve"> (</t>
    </r>
    <r>
      <rPr>
        <vertAlign val="subscript"/>
        <sz val="10"/>
        <rFont val="Times New Roman"/>
        <charset val="0"/>
      </rPr>
      <t>0.05,2</t>
    </r>
    <r>
      <rPr>
        <sz val="10"/>
        <rFont val="Times New Roman"/>
        <charset val="0"/>
      </rPr>
      <t>) =5.991 is considered significant</t>
    </r>
  </si>
  <si>
    <r>
      <rPr>
        <vertAlign val="superscript"/>
        <sz val="10"/>
        <rFont val="Times New Roman"/>
        <charset val="0"/>
      </rPr>
      <t>c</t>
    </r>
    <r>
      <rPr>
        <i/>
        <sz val="10"/>
        <rFont val="Times New Roman"/>
        <charset val="0"/>
      </rPr>
      <t xml:space="preserve"> P</t>
    </r>
    <r>
      <rPr>
        <sz val="10"/>
        <rFont val="Times New Roman"/>
        <charset val="0"/>
      </rPr>
      <t>&lt;0.05 is considered significant</t>
    </r>
  </si>
  <si>
    <r>
      <rPr>
        <sz val="12"/>
        <rFont val="Times New Roman"/>
        <charset val="134"/>
      </rPr>
      <t>Table 2. Phenotypic values with standard deviation and ranges for traits in parental lines and their F</t>
    </r>
    <r>
      <rPr>
        <vertAlign val="subscript"/>
        <sz val="12"/>
        <rFont val="Times New Roman"/>
        <charset val="134"/>
      </rPr>
      <t>1</t>
    </r>
    <r>
      <rPr>
        <sz val="12"/>
        <rFont val="Times New Roman"/>
        <charset val="134"/>
      </rPr>
      <t>, F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 xml:space="preserve"> and F</t>
    </r>
    <r>
      <rPr>
        <vertAlign val="subscript"/>
        <sz val="12"/>
        <rFont val="Times New Roman"/>
        <charset val="134"/>
      </rPr>
      <t>3</t>
    </r>
    <r>
      <rPr>
        <sz val="12"/>
        <rFont val="Times New Roman"/>
        <charset val="134"/>
      </rPr>
      <t xml:space="preserve"> derivatives from 2 experiments (2016F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, 2017F</t>
    </r>
    <r>
      <rPr>
        <vertAlign val="subscript"/>
        <sz val="12"/>
        <rFont val="Times New Roman"/>
        <charset val="134"/>
      </rPr>
      <t>3</t>
    </r>
    <r>
      <rPr>
        <sz val="12"/>
        <rFont val="Times New Roman"/>
        <charset val="134"/>
      </rPr>
      <t xml:space="preserve"> )</t>
    </r>
  </si>
  <si>
    <t>Traits</t>
  </si>
  <si>
    <t>K2 (n=20)</t>
  </si>
  <si>
    <t>L1 (n=20)</t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</si>
  <si>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1</t>
    </r>
    <r>
      <rPr>
        <b/>
        <sz val="10"/>
        <color rgb="FF000000"/>
        <rFont val="Times New Roman"/>
        <charset val="134"/>
      </rPr>
      <t xml:space="preserve"> (n=20)</t>
    </r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</si>
  <si>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2</t>
    </r>
    <r>
      <rPr>
        <b/>
        <sz val="10"/>
        <color rgb="FF000000"/>
        <rFont val="Times New Roman"/>
        <charset val="134"/>
      </rPr>
      <t xml:space="preserve"> (n=120)</t>
    </r>
  </si>
  <si>
    <r>
      <rPr>
        <b/>
        <sz val="10"/>
        <color rgb="FF000000"/>
        <rFont val="Times New Roman"/>
        <charset val="134"/>
      </rPr>
      <t>F</t>
    </r>
    <r>
      <rPr>
        <b/>
        <vertAlign val="subscript"/>
        <sz val="10"/>
        <color rgb="FF000000"/>
        <rFont val="Times New Roman"/>
        <charset val="134"/>
      </rPr>
      <t>3</t>
    </r>
    <r>
      <rPr>
        <b/>
        <sz val="10"/>
        <color rgb="FF000000"/>
        <rFont val="Times New Roman"/>
        <charset val="134"/>
      </rPr>
      <t xml:space="preserve"> (n=120)</t>
    </r>
  </si>
  <si>
    <t>Mean±SD</t>
  </si>
  <si>
    <t>Range</t>
  </si>
  <si>
    <t>Kurtosis</t>
  </si>
  <si>
    <t>Skewness</t>
  </si>
  <si>
    <t>Rind color (RC)</t>
  </si>
  <si>
    <t>1±0</t>
  </si>
  <si>
    <t>3±0</t>
  </si>
  <si>
    <t>2±0</t>
  </si>
  <si>
    <t>1.96±0.76</t>
  </si>
  <si>
    <t>1-3</t>
  </si>
  <si>
    <t>1.78±0.60</t>
  </si>
  <si>
    <t>Rind stripe pattern (RSP)</t>
  </si>
  <si>
    <t>2.62±0.79</t>
  </si>
  <si>
    <t>2.27±0.76</t>
  </si>
  <si>
    <t>Fruit flesh color (FFC)</t>
  </si>
  <si>
    <t>2.33±0.73</t>
  </si>
  <si>
    <t>2.12±0.64</t>
  </si>
  <si>
    <t>Fruit Diameter (FD, cm)</t>
  </si>
  <si>
    <t>13.3±1.5</t>
  </si>
  <si>
    <t>13.8±1.8</t>
  </si>
  <si>
    <t>15.4±1.3</t>
  </si>
  <si>
    <t>13.7±2.0</t>
  </si>
  <si>
    <t>9.7-18.5</t>
  </si>
  <si>
    <t>15.1±2.0</t>
  </si>
  <si>
    <t>10.3-20.3</t>
  </si>
  <si>
    <t>Fruit Length (FL, cm)</t>
  </si>
  <si>
    <t>20.4±3.0</t>
  </si>
  <si>
    <t>15.3±2.4</t>
  </si>
  <si>
    <t>19.3±2.6</t>
  </si>
  <si>
    <t>16.3±2.7</t>
  </si>
  <si>
    <t>11.1-23.1</t>
  </si>
  <si>
    <t>19.0±3.8</t>
  </si>
  <si>
    <t>11.3-29.2</t>
  </si>
  <si>
    <t>Fruit Shape Index (FSI)</t>
  </si>
  <si>
    <t>1.54±0.13</t>
  </si>
  <si>
    <t>1.11±0.07</t>
  </si>
  <si>
    <t>1.26±0.22</t>
  </si>
  <si>
    <t>1.20±0.20</t>
  </si>
  <si>
    <t>0.94-1.76</t>
  </si>
  <si>
    <t>1.28±0.24</t>
  </si>
  <si>
    <t>0.96-1.84</t>
  </si>
  <si>
    <t>Fruit Weight (FW, kg)</t>
  </si>
  <si>
    <t>1.8±0.6</t>
  </si>
  <si>
    <t>1.4±0.7</t>
  </si>
  <si>
    <t>2.2±0.5</t>
  </si>
  <si>
    <t>1.6±0.6</t>
  </si>
  <si>
    <t>0.4-3.6</t>
  </si>
  <si>
    <t>2.2±0.8</t>
  </si>
  <si>
    <t>0.7-4.3</t>
  </si>
  <si>
    <t>Brix Content Central (BCC)</t>
  </si>
  <si>
    <t>11.2±1.6</t>
  </si>
  <si>
    <t>9.8±1.6</t>
  </si>
  <si>
    <t>11.4±1.5</t>
  </si>
  <si>
    <t>n/a</t>
  </si>
  <si>
    <t>9.8±0.8</t>
  </si>
  <si>
    <t>7.7-11.7</t>
  </si>
  <si>
    <t>Brix Content Edge (BCE)</t>
  </si>
  <si>
    <t>9.6±1.6</t>
  </si>
  <si>
    <t>8.1±1.6</t>
  </si>
  <si>
    <t>9.7±1.5</t>
  </si>
  <si>
    <t>7.9±0.8</t>
  </si>
  <si>
    <t>5.5-9.8</t>
  </si>
  <si>
    <t>20-Seed Weight (20SWT, g)</t>
  </si>
  <si>
    <t>0.75±0.04</t>
  </si>
  <si>
    <t>0.94±0.19</t>
  </si>
  <si>
    <t>0.98±0.09</t>
  </si>
  <si>
    <t>0.47-1.44</t>
  </si>
  <si>
    <t>Seed Length (SL, mm)</t>
  </si>
  <si>
    <t>7.84±0.38</t>
  </si>
  <si>
    <t>8.56±0.65</t>
  </si>
  <si>
    <t>8.61±0.34</t>
  </si>
  <si>
    <t>6.84-9.97</t>
  </si>
  <si>
    <t>Seed Width (SW, mm)</t>
  </si>
  <si>
    <t>4.88±0.13</t>
  </si>
  <si>
    <t>5.20±0.37</t>
  </si>
  <si>
    <t>5.23±0.35</t>
  </si>
  <si>
    <t>4.29-6.16</t>
  </si>
  <si>
    <r>
      <rPr>
        <b/>
        <sz val="10"/>
        <rFont val="Times New Roman"/>
        <charset val="134"/>
      </rPr>
      <t>Table 3.</t>
    </r>
    <r>
      <rPr>
        <sz val="10"/>
        <rFont val="Times New Roman"/>
        <charset val="134"/>
      </rPr>
      <t xml:space="preserve"> Summary statistics of watermelon genetic map with bin markers based on genotyping by sequencing</t>
    </r>
  </si>
  <si>
    <t>Chr (LG)</t>
  </si>
  <si>
    <t>Mapped Loci</t>
  </si>
  <si>
    <t># Bins</t>
  </si>
  <si>
    <t>Map length (cM)</t>
  </si>
  <si>
    <t>Mean Marker interval  (cM)</t>
  </si>
  <si>
    <r>
      <rPr>
        <b/>
        <sz val="10"/>
        <rFont val="Times New Roman"/>
        <charset val="134"/>
      </rPr>
      <t>Physical Length of Chr (bp)</t>
    </r>
    <r>
      <rPr>
        <b/>
        <vertAlign val="superscript"/>
        <sz val="10"/>
        <rFont val="Times New Roman"/>
        <charset val="134"/>
      </rPr>
      <t>a</t>
    </r>
  </si>
  <si>
    <t>Mean Bin Length (kb)</t>
  </si>
  <si>
    <t>Covered physical distance (bp)</t>
  </si>
  <si>
    <t>% Coverage of assembly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</si>
  <si>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</si>
  <si>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</si>
  <si>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</si>
  <si>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</si>
  <si>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</si>
  <si>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</si>
  <si>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</si>
  <si>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</si>
  <si>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</si>
  <si>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</si>
  <si>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</si>
  <si>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Sum/mean</t>
  </si>
  <si>
    <r>
      <rPr>
        <vertAlign val="superscript"/>
        <sz val="10"/>
        <rFont val="Times New Roman"/>
        <charset val="134"/>
      </rPr>
      <t>a</t>
    </r>
    <r>
      <rPr>
        <sz val="10"/>
        <rFont val="Times New Roman"/>
        <charset val="134"/>
      </rPr>
      <t xml:space="preserve"> From the watermelon  97103 draft genome (Guo et al. 2013)</t>
    </r>
  </si>
  <si>
    <r>
      <rPr>
        <b/>
        <sz val="10"/>
        <rFont val="Times New Roman"/>
        <charset val="134"/>
      </rPr>
      <t>Table 4. QTL for 12 traits detected with 120 K2 × L1 F</t>
    </r>
    <r>
      <rPr>
        <b/>
        <vertAlign val="subscript"/>
        <sz val="10"/>
        <rFont val="Times New Roman"/>
        <charset val="134"/>
      </rPr>
      <t>2</t>
    </r>
    <r>
      <rPr>
        <b/>
        <sz val="10"/>
        <rFont val="Times New Roman"/>
        <charset val="134"/>
      </rPr>
      <t xml:space="preserve"> families in 2 experiments (2016F2 and 2017F3)</t>
    </r>
  </si>
  <si>
    <t>Traits &amp; Environments</t>
  </si>
  <si>
    <t>QTL</t>
  </si>
  <si>
    <t>Chr</t>
  </si>
  <si>
    <t>LOD</t>
  </si>
  <si>
    <t>PVE (%)</t>
  </si>
  <si>
    <t>Additive effect</t>
  </si>
  <si>
    <t>Dominance effect</t>
  </si>
  <si>
    <t>|d/a|</t>
  </si>
  <si>
    <t>Flanking markers(cM)</t>
  </si>
  <si>
    <t>Genetic Interval(cM)</t>
  </si>
  <si>
    <t>Left position (97103 V1.0)</t>
  </si>
  <si>
    <t>Right position (97103 V1.0)</t>
  </si>
  <si>
    <t>Physical Interval (bp)</t>
  </si>
  <si>
    <t>RC (Rind color)</t>
  </si>
  <si>
    <t>2016F2</t>
  </si>
  <si>
    <t>qrc6.1</t>
  </si>
  <si>
    <t>Chr06</t>
  </si>
  <si>
    <t>BIN0520(11.55)-BIN0528(22.49)</t>
  </si>
  <si>
    <t>qrc8.1</t>
  </si>
  <si>
    <t>Chr08</t>
  </si>
  <si>
    <t>BIN0715(93.65)-BIN0718(95.32)</t>
  </si>
  <si>
    <t>2017F3</t>
  </si>
  <si>
    <t>BIN0706(71.85)-BIN0718(95.32)</t>
  </si>
  <si>
    <t>RSP (Rind stripe pattern)</t>
  </si>
  <si>
    <t>qrsp1.1</t>
  </si>
  <si>
    <t>Chr01</t>
  </si>
  <si>
    <t>BIN0058(105.22)-BIN0072(121.22)</t>
  </si>
  <si>
    <t>qrsp2.1</t>
  </si>
  <si>
    <t>Chr02</t>
  </si>
  <si>
    <t>BIN0169(142.95)-BIN0180(151.33)</t>
  </si>
  <si>
    <t>qrsp2.2</t>
  </si>
  <si>
    <t>BIN0197(168.97)-BIN0207(176.08)</t>
  </si>
  <si>
    <t>qrsp6.2</t>
  </si>
  <si>
    <t>BIN0590(92.47)-BIN0594(96.26)</t>
  </si>
  <si>
    <t>qrsp1.2</t>
  </si>
  <si>
    <t>BIN0061(112.42)-BIN0076(124.14)</t>
  </si>
  <si>
    <t>qrsp6.1</t>
  </si>
  <si>
    <t>BIN0529(23.75)-BIN0543(34.21)</t>
  </si>
  <si>
    <t>FFC (Fruit flesh color)</t>
  </si>
  <si>
    <t>qffc2.1</t>
  </si>
  <si>
    <t>BIN0137(99.78)-BIN0148(127.46)</t>
  </si>
  <si>
    <t>qffc4.1</t>
  </si>
  <si>
    <t>Chr04</t>
  </si>
  <si>
    <t>BIN0351(29.21)-BIN0354(32.16)</t>
  </si>
  <si>
    <t>qffc5.2</t>
  </si>
  <si>
    <t>Chr05</t>
  </si>
  <si>
    <t>BIN0497(82.60)-BIN0508(94.38)</t>
  </si>
  <si>
    <t>BIN0349(23.19)-BIN0356(33.41)</t>
  </si>
  <si>
    <t>qffc4.2</t>
  </si>
  <si>
    <t>BIN0372(41.78)-BIN0385(57.83)</t>
  </si>
  <si>
    <t>qffc5.1</t>
  </si>
  <si>
    <t>BIN0462(48.94)-BIN0471(59.46)</t>
  </si>
  <si>
    <t>FD (Fruit diameter)</t>
  </si>
  <si>
    <t>qfd2.1</t>
  </si>
  <si>
    <t>BIN0091(12.41)-BIN0097(18.28)</t>
  </si>
  <si>
    <t>qfd2.2</t>
  </si>
  <si>
    <t>BIN0191(162.25)-BIN0198(169.38)</t>
  </si>
  <si>
    <t>qfd3.1</t>
  </si>
  <si>
    <t>Chr03</t>
  </si>
  <si>
    <t>BIN0312(109.12)-BIN0320(114.56)</t>
  </si>
  <si>
    <t>qfd6.1</t>
  </si>
  <si>
    <t>BIN0519(5.05)-BIN0532(26.26)</t>
  </si>
  <si>
    <t>qfd8.1</t>
  </si>
  <si>
    <t>BIN0688(50.83)-BIN0698(62.18)</t>
  </si>
  <si>
    <t>qfd9.1</t>
  </si>
  <si>
    <t>Chr09</t>
  </si>
  <si>
    <t>BIN0815(100.56)-BIN0821(113.42)</t>
  </si>
  <si>
    <t>FL (Fruit length)</t>
  </si>
  <si>
    <t>qfl2.1</t>
  </si>
  <si>
    <t>BIN0089(3.80)-BIN0097(18.28)</t>
  </si>
  <si>
    <t>qfl3.1</t>
  </si>
  <si>
    <t>BIN0311(99.89)-BIN0318(113.72)</t>
  </si>
  <si>
    <t>qfl5.1</t>
  </si>
  <si>
    <t>BIN0415(0.84)-BIN0433(22.03)</t>
  </si>
  <si>
    <t>qfl6.1</t>
  </si>
  <si>
    <t>BIN0519(5.05)-BIN0527(20.39)</t>
  </si>
  <si>
    <t>BIN0089(3.80)-BIN0094(15.35)</t>
  </si>
  <si>
    <t>qfl5.2</t>
  </si>
  <si>
    <t>BIN0433(22.03)-BIN0448(32.49)</t>
  </si>
  <si>
    <t>qfl8.1</t>
  </si>
  <si>
    <t>BIN0672(6.70)-BIN0677(25.62)</t>
  </si>
  <si>
    <t>FSI (Fruit shape index)</t>
  </si>
  <si>
    <t>qfsi2.2</t>
  </si>
  <si>
    <t>BIN0186(158.48)-BIN0196(167.71)</t>
  </si>
  <si>
    <t>qfsi3.1</t>
  </si>
  <si>
    <t>BIN0314(110.37)-BIN0318(113.72)</t>
  </si>
  <si>
    <t>qfsi2.1</t>
  </si>
  <si>
    <t>BIN0089(3.80)-BIN0092(13.25)</t>
  </si>
  <si>
    <t>FW (Fruit weight)</t>
  </si>
  <si>
    <t>qfw2.1</t>
  </si>
  <si>
    <t>BIN0187(159.74)-BIN0199(169.80)</t>
  </si>
  <si>
    <t>qfw3.2</t>
  </si>
  <si>
    <t>BIN0312(109.12)-BIN0323(118.78)</t>
  </si>
  <si>
    <t>qfw6.1</t>
  </si>
  <si>
    <t>BIN0519(5.05)-BIN0524(16.59)</t>
  </si>
  <si>
    <t>qfw3.1</t>
  </si>
  <si>
    <t>BIN0290(70.80)-BIN0302(82.15)</t>
  </si>
  <si>
    <t>qfw8.1</t>
  </si>
  <si>
    <t>BIN0672(6.70)-BIN0678(29.02)</t>
  </si>
  <si>
    <t>BCC (Brix content center)</t>
  </si>
  <si>
    <t>qbcc2.1</t>
  </si>
  <si>
    <t>BIN0087(0)-BIN0090(10.30)</t>
  </si>
  <si>
    <t>qbcc5.1</t>
  </si>
  <si>
    <t>BIN0477(65.35)-BIN0486(75.06)</t>
  </si>
  <si>
    <t>BCE (Brix content edge)</t>
  </si>
  <si>
    <t>qbce2.1</t>
  </si>
  <si>
    <t>BIN0170(143.36)-BIN0179(150.49)</t>
  </si>
  <si>
    <t>qbce2.2</t>
  </si>
  <si>
    <t>BIN0215(182.79)-BIN0225(191.60)</t>
  </si>
  <si>
    <t>qbce5.1</t>
  </si>
  <si>
    <t>BIN0472(60.30)-BIN0496(82.18)</t>
  </si>
  <si>
    <t>SL (Seed length)</t>
  </si>
  <si>
    <t>qsl2.1</t>
  </si>
  <si>
    <t>BIN0192(163.08)-BIN0196(167.71)</t>
  </si>
  <si>
    <t>qsl5.1</t>
  </si>
  <si>
    <t>BIN0434(22.44)-BIN0445(29.13)</t>
  </si>
  <si>
    <t>qsl5.2</t>
  </si>
  <si>
    <t>BIN0489(76.73)-BIN0502(87.22)</t>
  </si>
  <si>
    <t>qsl7.1</t>
  </si>
  <si>
    <t>Chr07</t>
  </si>
  <si>
    <t>BIN0621(32.82)-BIN0631(42.92)</t>
  </si>
  <si>
    <t>SW (Seed width)</t>
  </si>
  <si>
    <t>qsw2.1</t>
  </si>
  <si>
    <t>BIN0194(164.76)-BIN0196(167.71)</t>
  </si>
  <si>
    <t>qsw3.1</t>
  </si>
  <si>
    <t>BIN0311(99.89)-BIN0321(117.52)</t>
  </si>
  <si>
    <t>qsw10.1</t>
  </si>
  <si>
    <t>BIN0872(39.52)-BIN0875(51.62)</t>
  </si>
  <si>
    <t>20-SWT (20-Seed weight)</t>
  </si>
  <si>
    <t>q20swt2.1</t>
  </si>
  <si>
    <t>q20swt10.1</t>
  </si>
  <si>
    <t>BIN0872(39.52)-BIN0876(52.04)</t>
  </si>
  <si>
    <t>Chr chromosome, |d/a| is the absolute value of dominance-to-additive effect ratio indicating gene actions (additive 0–0.20; partial dominance 0.21–0.80; dominance 0.81–1.20; and overdominance &gt; 1.20) (Stuber et al. 1987)</t>
  </si>
  <si>
    <r>
      <t xml:space="preserve">The </t>
    </r>
    <r>
      <rPr>
        <i/>
        <sz val="10"/>
        <rFont val="Times New Roman"/>
        <charset val="134"/>
      </rPr>
      <t>qrc6.1, qrsp1.1, qrsp2.1, qrsp2.2, qrsp1.2, qrsp6.1, qffc2.1, qffc5.2, qffc5.1, qfd2.1, qfd6.1, qfd8.1, qfd9.1, qfl2.1, qfl6.1, qfl5.2, qfl8.1, qfsi2.1, qfw3.2, qfw6.1, qfw3.1, qfw8.1, qbcc2.1, qbcc5.1, qbce2.1, qbce2.2, qbce5.1, qsl5.1, qsl5.2, qsl7.1, qsw3.1, qsw10.1, q20swt10.1</t>
    </r>
    <r>
      <rPr>
        <sz val="10"/>
        <rFont val="Times New Roman"/>
        <charset val="134"/>
      </rPr>
      <t xml:space="preserve"> are novel QTL not identified in previous studies</t>
    </r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</si>
</sst>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  <numFmt numFmtId="177" formatCode="0.0_);[Red]\(0.0\)"/>
    <numFmt numFmtId="178" formatCode="0.00_);[Red]\(0.00\)"/>
    <numFmt numFmtId="179" formatCode="0.00_ "/>
    <numFmt numFmtId="180" formatCode="0.0"/>
  </numFmts>
  <fonts count="47">
    <font>
      <sz val="12"/>
      <name val="宋体"/>
      <charset val="134"/>
    </font>
    <font>
      <b/>
      <sz val="8"/>
      <name val="Times New Roman"/>
      <charset val="134"/>
    </font>
    <font>
      <b/>
      <i/>
      <sz val="8"/>
      <name val="Times New Roman"/>
      <charset val="134"/>
    </font>
    <font>
      <sz val="8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i/>
      <sz val="10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vertAlign val="superscript"/>
      <sz val="10"/>
      <name val="Times New Roman"/>
      <charset val="134"/>
    </font>
    <font>
      <sz val="10"/>
      <color rgb="FF000000"/>
      <name val="Times New Roman"/>
      <charset val="0"/>
    </font>
    <font>
      <b/>
      <sz val="10"/>
      <color rgb="FF000000"/>
      <name val="Times New Roman"/>
      <charset val="0"/>
    </font>
    <font>
      <sz val="10"/>
      <name val="Times New Roman"/>
      <charset val="0"/>
    </font>
    <font>
      <vertAlign val="superscript"/>
      <sz val="10"/>
      <name val="Times New Roman"/>
      <charset val="0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name val="Times New Roman"/>
      <charset val="134"/>
    </font>
    <font>
      <b/>
      <vertAlign val="superscript"/>
      <sz val="10"/>
      <name val="Times New Roman"/>
      <charset val="134"/>
    </font>
    <font>
      <vertAlign val="subscript"/>
      <sz val="12"/>
      <name val="Times New Roman"/>
      <charset val="134"/>
    </font>
    <font>
      <b/>
      <vertAlign val="subscript"/>
      <sz val="10"/>
      <color rgb="FF000000"/>
      <name val="Times New Roman"/>
      <charset val="134"/>
    </font>
    <font>
      <b/>
      <vertAlign val="subscript"/>
      <sz val="10"/>
      <color rgb="FF000000"/>
      <name val="Times New Roman"/>
      <charset val="0"/>
    </font>
    <font>
      <b/>
      <i/>
      <sz val="10"/>
      <color rgb="FF000000"/>
      <name val="Times New Roman"/>
      <charset val="0"/>
    </font>
    <font>
      <b/>
      <vertAlign val="superscript"/>
      <sz val="10"/>
      <color rgb="FF000000"/>
      <name val="Times New Roman"/>
      <charset val="0"/>
    </font>
    <font>
      <sz val="10"/>
      <name val="宋体"/>
      <charset val="0"/>
    </font>
    <font>
      <vertAlign val="subscript"/>
      <sz val="10"/>
      <name val="Times New Roman"/>
      <charset val="0"/>
    </font>
    <font>
      <i/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4" borderId="15" applyNumberFormat="0" applyFon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177" fontId="3" fillId="0" borderId="0" xfId="0" applyNumberFormat="1" applyFont="1" applyFill="1" applyAlignment="1">
      <alignment horizontal="center" vertical="top"/>
    </xf>
    <xf numFmtId="176" fontId="3" fillId="0" borderId="0" xfId="0" applyNumberFormat="1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left" vertical="top"/>
    </xf>
    <xf numFmtId="0" fontId="3" fillId="0" borderId="0" xfId="0" applyNumberFormat="1" applyFont="1" applyFill="1" applyAlignment="1">
      <alignment horizontal="left" vertical="top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8" fontId="4" fillId="0" borderId="1" xfId="0" applyNumberFormat="1" applyFont="1" applyFill="1" applyBorder="1" applyAlignment="1">
      <alignment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vertical="center" wrapText="1"/>
    </xf>
    <xf numFmtId="178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78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9" fontId="5" fillId="0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178" fontId="4" fillId="0" borderId="0" xfId="0" applyNumberFormat="1" applyFont="1" applyFill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9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178" fontId="5" fillId="0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179" fontId="5" fillId="0" borderId="2" xfId="0" applyNumberFormat="1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180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18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78" fontId="5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 wrapText="1"/>
    </xf>
    <xf numFmtId="178" fontId="5" fillId="0" borderId="0" xfId="0" applyNumberFormat="1" applyFont="1" applyFill="1" applyBorder="1" applyAlignment="1">
      <alignment horizontal="left" vertical="top" wrapText="1"/>
    </xf>
    <xf numFmtId="179" fontId="5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179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79" fontId="5" fillId="0" borderId="0" xfId="0" applyNumberFormat="1" applyFont="1" applyFill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79" fontId="9" fillId="0" borderId="2" xfId="0" applyNumberFormat="1" applyFont="1" applyBorder="1" applyAlignment="1">
      <alignment horizontal="left" vertical="center" wrapText="1"/>
    </xf>
    <xf numFmtId="179" fontId="9" fillId="0" borderId="2" xfId="0" applyNumberFormat="1" applyFont="1" applyFill="1" applyBorder="1" applyAlignment="1">
      <alignment horizontal="left" vertical="center" wrapText="1"/>
    </xf>
    <xf numFmtId="178" fontId="5" fillId="0" borderId="0" xfId="0" applyNumberFormat="1" applyFont="1" applyAlignment="1">
      <alignment horizontal="left" vertical="top"/>
    </xf>
    <xf numFmtId="179" fontId="9" fillId="0" borderId="0" xfId="0" applyNumberFormat="1" applyFont="1" applyAlignment="1">
      <alignment horizontal="left" vertical="center"/>
    </xf>
    <xf numFmtId="179" fontId="5" fillId="0" borderId="0" xfId="0" applyNumberFormat="1" applyFont="1" applyAlignment="1">
      <alignment horizontal="left" vertical="center"/>
    </xf>
    <xf numFmtId="179" fontId="9" fillId="0" borderId="0" xfId="0" applyNumberFormat="1" applyFont="1" applyBorder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178" fontId="5" fillId="0" borderId="0" xfId="0" applyNumberFormat="1" applyFont="1" applyAlignment="1">
      <alignment vertical="top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zoomScale="115" zoomScaleNormal="115" workbookViewId="0">
      <selection activeCell="H20" sqref="H20"/>
    </sheetView>
  </sheetViews>
  <sheetFormatPr defaultColWidth="9" defaultRowHeight="14.25"/>
  <cols>
    <col min="1" max="1" width="19.7833333333333" style="127" customWidth="1"/>
    <col min="2" max="2" width="8.25" style="127" customWidth="1"/>
    <col min="3" max="3" width="15" style="127" customWidth="1"/>
    <col min="4" max="4" width="8.25" style="127" customWidth="1"/>
    <col min="5" max="5" width="8.625" style="127" customWidth="1"/>
    <col min="6" max="6" width="13.875" style="127" customWidth="1"/>
    <col min="7" max="7" width="11.625" style="127" customWidth="1"/>
    <col min="8" max="8" width="6.95" style="127" customWidth="1"/>
    <col min="9" max="9" width="7.75" style="127" customWidth="1"/>
    <col min="10" max="10" width="6.525" style="127" customWidth="1"/>
  </cols>
  <sheetData>
    <row r="1" ht="21.75" customHeight="1" spans="1:11">
      <c r="A1" s="12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146"/>
    </row>
    <row r="2" s="126" customFormat="1" ht="18" customHeight="1" spans="1:11">
      <c r="A2" s="129" t="s">
        <v>1</v>
      </c>
      <c r="B2" s="129" t="s">
        <v>2</v>
      </c>
      <c r="C2" s="129"/>
      <c r="D2" s="129"/>
      <c r="E2" s="130" t="s">
        <v>3</v>
      </c>
      <c r="F2" s="130"/>
      <c r="G2" s="130"/>
      <c r="H2" s="129" t="s">
        <v>4</v>
      </c>
      <c r="I2" s="129"/>
      <c r="J2" s="129"/>
      <c r="K2" s="147"/>
    </row>
    <row r="3" ht="38.25" spans="1:11">
      <c r="A3" s="131"/>
      <c r="B3" s="132" t="s">
        <v>5</v>
      </c>
      <c r="C3" s="133" t="s">
        <v>6</v>
      </c>
      <c r="D3" s="132" t="s">
        <v>7</v>
      </c>
      <c r="E3" s="132" t="s">
        <v>8</v>
      </c>
      <c r="F3" s="132" t="s">
        <v>9</v>
      </c>
      <c r="G3" s="132" t="s">
        <v>10</v>
      </c>
      <c r="H3" s="132" t="s">
        <v>11</v>
      </c>
      <c r="I3" s="148" t="s">
        <v>12</v>
      </c>
      <c r="J3" s="132" t="s">
        <v>13</v>
      </c>
      <c r="K3" s="146"/>
    </row>
    <row r="4" spans="1:11">
      <c r="A4" s="134" t="s">
        <v>14</v>
      </c>
      <c r="B4" s="135">
        <v>20</v>
      </c>
      <c r="C4" s="135" t="s">
        <v>15</v>
      </c>
      <c r="D4" s="135" t="s">
        <v>15</v>
      </c>
      <c r="E4" s="135" t="s">
        <v>15</v>
      </c>
      <c r="F4" s="135" t="s">
        <v>15</v>
      </c>
      <c r="G4" s="135">
        <v>20</v>
      </c>
      <c r="H4" s="135" t="s">
        <v>15</v>
      </c>
      <c r="I4" s="135" t="s">
        <v>15</v>
      </c>
      <c r="J4" s="135">
        <v>20</v>
      </c>
      <c r="K4" s="146"/>
    </row>
    <row r="5" spans="1:11">
      <c r="A5" s="136" t="s">
        <v>16</v>
      </c>
      <c r="B5" s="135" t="s">
        <v>15</v>
      </c>
      <c r="C5" s="135" t="s">
        <v>15</v>
      </c>
      <c r="D5" s="135">
        <v>20</v>
      </c>
      <c r="E5" s="135">
        <v>20</v>
      </c>
      <c r="F5" s="135" t="s">
        <v>15</v>
      </c>
      <c r="G5" s="135" t="s">
        <v>15</v>
      </c>
      <c r="H5" s="135">
        <v>20</v>
      </c>
      <c r="I5" s="135" t="s">
        <v>15</v>
      </c>
      <c r="J5" s="135" t="s">
        <v>15</v>
      </c>
      <c r="K5" s="146"/>
    </row>
    <row r="6" ht="16.5" spans="1:11">
      <c r="A6" s="136" t="s">
        <v>17</v>
      </c>
      <c r="B6" s="135" t="s">
        <v>15</v>
      </c>
      <c r="C6" s="135">
        <v>20</v>
      </c>
      <c r="D6" s="135" t="s">
        <v>15</v>
      </c>
      <c r="E6" s="135" t="s">
        <v>15</v>
      </c>
      <c r="F6" s="135">
        <v>20</v>
      </c>
      <c r="G6" s="135" t="s">
        <v>15</v>
      </c>
      <c r="H6" s="135">
        <v>20</v>
      </c>
      <c r="I6" s="135" t="s">
        <v>15</v>
      </c>
      <c r="J6" s="135" t="s">
        <v>15</v>
      </c>
      <c r="K6" s="146"/>
    </row>
    <row r="7" ht="16.5" spans="1:11">
      <c r="A7" s="136" t="s">
        <v>18</v>
      </c>
      <c r="B7" s="135">
        <v>32</v>
      </c>
      <c r="C7" s="135">
        <v>51</v>
      </c>
      <c r="D7" s="135">
        <v>37</v>
      </c>
      <c r="E7" s="135">
        <v>92</v>
      </c>
      <c r="F7" s="135" t="s">
        <v>15</v>
      </c>
      <c r="G7" s="135">
        <v>28</v>
      </c>
      <c r="H7" s="135">
        <v>48</v>
      </c>
      <c r="I7" s="135">
        <v>44</v>
      </c>
      <c r="J7" s="135">
        <v>28</v>
      </c>
      <c r="K7" s="146"/>
    </row>
    <row r="8" ht="16.5" spans="1:11">
      <c r="A8" s="136" t="s">
        <v>19</v>
      </c>
      <c r="B8" s="135">
        <v>21</v>
      </c>
      <c r="C8" s="135">
        <v>62</v>
      </c>
      <c r="D8" s="135">
        <v>37</v>
      </c>
      <c r="E8" s="135">
        <v>37</v>
      </c>
      <c r="F8" s="135">
        <v>55</v>
      </c>
      <c r="G8" s="135">
        <v>28</v>
      </c>
      <c r="H8" s="135">
        <v>26</v>
      </c>
      <c r="I8" s="135">
        <v>66</v>
      </c>
      <c r="J8" s="135">
        <v>28</v>
      </c>
      <c r="K8" s="146"/>
    </row>
    <row r="9" ht="16.5" spans="1:11">
      <c r="A9" s="136" t="s">
        <v>20</v>
      </c>
      <c r="B9" s="137" t="s">
        <v>21</v>
      </c>
      <c r="C9" s="137"/>
      <c r="D9" s="137"/>
      <c r="E9" s="137" t="s">
        <v>21</v>
      </c>
      <c r="F9" s="137"/>
      <c r="G9" s="137"/>
      <c r="H9" s="137" t="s">
        <v>21</v>
      </c>
      <c r="I9" s="137"/>
      <c r="J9" s="137"/>
      <c r="K9" s="146"/>
    </row>
    <row r="10" ht="18" customHeight="1" spans="1:11">
      <c r="A10" s="136" t="s">
        <v>22</v>
      </c>
      <c r="B10" s="137" t="s">
        <v>23</v>
      </c>
      <c r="C10" s="137"/>
      <c r="D10" s="137"/>
      <c r="E10" s="137" t="s">
        <v>23</v>
      </c>
      <c r="F10" s="137"/>
      <c r="G10" s="137"/>
      <c r="H10" s="137" t="s">
        <v>23</v>
      </c>
      <c r="I10" s="137"/>
      <c r="J10" s="137"/>
      <c r="K10" s="146"/>
    </row>
    <row r="11" ht="18" customHeight="1" spans="1:11">
      <c r="A11" s="138" t="s">
        <v>24</v>
      </c>
      <c r="B11" s="135">
        <v>2.178</v>
      </c>
      <c r="C11" s="135"/>
      <c r="D11" s="135"/>
      <c r="E11" s="135">
        <v>0.178</v>
      </c>
      <c r="F11" s="135"/>
      <c r="G11" s="135"/>
      <c r="H11" s="135">
        <v>0.178</v>
      </c>
      <c r="I11" s="135"/>
      <c r="J11" s="135"/>
      <c r="K11" s="146"/>
    </row>
    <row r="12" ht="16.5" spans="1:11">
      <c r="A12" s="138" t="s">
        <v>25</v>
      </c>
      <c r="B12" s="135">
        <v>4.4</v>
      </c>
      <c r="C12" s="135"/>
      <c r="D12" s="135"/>
      <c r="E12" s="135">
        <v>2.183</v>
      </c>
      <c r="F12" s="135"/>
      <c r="G12" s="135"/>
      <c r="H12" s="135">
        <v>1.267</v>
      </c>
      <c r="I12" s="135"/>
      <c r="J12" s="135"/>
      <c r="K12" s="146"/>
    </row>
    <row r="13" ht="16.5" spans="1:11">
      <c r="A13" s="138" t="s">
        <v>26</v>
      </c>
      <c r="B13" s="139">
        <v>0.14</v>
      </c>
      <c r="C13" s="139"/>
      <c r="D13" s="139"/>
      <c r="E13" s="139">
        <v>0.67</v>
      </c>
      <c r="F13" s="139"/>
      <c r="G13" s="139"/>
      <c r="H13" s="139">
        <v>0.67</v>
      </c>
      <c r="I13" s="139"/>
      <c r="J13" s="139"/>
      <c r="K13" s="146"/>
    </row>
    <row r="14" ht="17.25" spans="1:11">
      <c r="A14" s="140" t="s">
        <v>27</v>
      </c>
      <c r="B14" s="141">
        <v>0.11</v>
      </c>
      <c r="C14" s="141"/>
      <c r="D14" s="141"/>
      <c r="E14" s="141">
        <v>0.34</v>
      </c>
      <c r="F14" s="141"/>
      <c r="G14" s="141"/>
      <c r="H14" s="141">
        <v>0.53</v>
      </c>
      <c r="I14" s="141"/>
      <c r="J14" s="141"/>
      <c r="K14" s="146"/>
    </row>
    <row r="15" ht="22.5" customHeight="1" spans="1:11">
      <c r="A15" s="142"/>
      <c r="B15" s="98"/>
      <c r="C15" s="98"/>
      <c r="D15" s="98"/>
      <c r="E15" s="98"/>
      <c r="F15" s="98"/>
      <c r="G15" s="98"/>
      <c r="H15" s="98"/>
      <c r="I15" s="98"/>
      <c r="J15" s="145"/>
      <c r="K15" s="146"/>
    </row>
    <row r="16" spans="1:11">
      <c r="A16" s="143" t="s">
        <v>28</v>
      </c>
      <c r="B16" s="98"/>
      <c r="C16" s="98"/>
      <c r="D16" s="98"/>
      <c r="E16" s="98"/>
      <c r="F16" s="98"/>
      <c r="G16" s="98"/>
      <c r="H16" s="98"/>
      <c r="I16" s="98"/>
      <c r="J16" s="98"/>
      <c r="K16" s="146"/>
    </row>
    <row r="17" ht="16.5" spans="1:11">
      <c r="A17" s="144" t="s">
        <v>29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6"/>
    </row>
    <row r="18" ht="16.5" spans="1:11">
      <c r="A18" s="144" t="s">
        <v>30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6"/>
    </row>
    <row r="19" spans="1:11">
      <c r="A19" s="144" t="s">
        <v>31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6"/>
    </row>
    <row r="20" spans="1:11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6"/>
    </row>
    <row r="21" spans="1:1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6"/>
    </row>
  </sheetData>
  <mergeCells count="22">
    <mergeCell ref="B2:D2"/>
    <mergeCell ref="E2:G2"/>
    <mergeCell ref="H2:J2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D13"/>
    <mergeCell ref="E13:G13"/>
    <mergeCell ref="H13:J13"/>
    <mergeCell ref="B14:D14"/>
    <mergeCell ref="E14:G14"/>
    <mergeCell ref="H14:J14"/>
    <mergeCell ref="A2:A3"/>
  </mergeCells>
  <pageMargins left="0.75" right="0.75" top="1" bottom="1" header="0.5" footer="0.5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120" zoomScaleNormal="120" workbookViewId="0">
      <selection activeCell="B12" sqref="B12"/>
    </sheetView>
  </sheetViews>
  <sheetFormatPr defaultColWidth="9" defaultRowHeight="12.75"/>
  <cols>
    <col min="1" max="1" width="24.125" style="99" customWidth="1"/>
    <col min="2" max="2" width="9" style="100" customWidth="1"/>
    <col min="3" max="4" width="9.375" style="100" customWidth="1"/>
    <col min="5" max="5" width="9.5" style="100" customWidth="1"/>
    <col min="6" max="6" width="7.5" style="100" customWidth="1"/>
    <col min="7" max="7" width="7.75" style="100" customWidth="1"/>
    <col min="8" max="8" width="8.625" style="100" customWidth="1"/>
    <col min="9" max="10" width="8.75" style="99" customWidth="1"/>
    <col min="11" max="11" width="8.375" style="99" customWidth="1"/>
    <col min="12" max="12" width="8.75" style="99" customWidth="1"/>
    <col min="13" max="13" width="8.375" style="99" customWidth="1"/>
    <col min="14" max="14" width="8.5" style="99" customWidth="1"/>
    <col min="15" max="15" width="8.375" style="99" customWidth="1"/>
    <col min="16" max="16" width="9" style="99" customWidth="1"/>
    <col min="17" max="17" width="8.375" style="99" customWidth="1"/>
    <col min="18" max="18" width="13.75" style="99" customWidth="1"/>
    <col min="19" max="19" width="8.375" style="99" customWidth="1"/>
    <col min="20" max="25" width="13.75" style="99" customWidth="1"/>
    <col min="26" max="26" width="9" style="99"/>
    <col min="27" max="27" width="13.75" style="99" customWidth="1"/>
    <col min="28" max="28" width="9" style="99"/>
    <col min="29" max="29" width="12.625" style="99" customWidth="1"/>
    <col min="30" max="16384" width="9" style="99"/>
  </cols>
  <sheetData>
    <row r="1" ht="20.25" spans="1:8">
      <c r="A1" s="101" t="s">
        <v>32</v>
      </c>
      <c r="B1" s="99"/>
      <c r="C1" s="99"/>
      <c r="D1" s="99"/>
      <c r="E1" s="99"/>
      <c r="F1" s="99"/>
      <c r="G1" s="99"/>
      <c r="H1" s="99"/>
    </row>
    <row r="2" s="97" customFormat="1" ht="17.25" spans="1:12">
      <c r="A2" s="102" t="s">
        <v>33</v>
      </c>
      <c r="B2" s="103" t="s">
        <v>34</v>
      </c>
      <c r="C2" s="103" t="s">
        <v>35</v>
      </c>
      <c r="D2" s="103" t="s">
        <v>36</v>
      </c>
      <c r="E2" s="104" t="s">
        <v>37</v>
      </c>
      <c r="F2" s="104"/>
      <c r="G2" s="104"/>
      <c r="H2" s="104"/>
      <c r="I2" s="104" t="s">
        <v>38</v>
      </c>
      <c r="J2" s="104"/>
      <c r="K2" s="104"/>
      <c r="L2" s="104"/>
    </row>
    <row r="3" s="97" customFormat="1" ht="14.45" customHeight="1" spans="1:12">
      <c r="A3" s="105"/>
      <c r="B3" s="105" t="s">
        <v>39</v>
      </c>
      <c r="C3" s="105" t="s">
        <v>39</v>
      </c>
      <c r="D3" s="105" t="s">
        <v>39</v>
      </c>
      <c r="E3" s="105" t="s">
        <v>39</v>
      </c>
      <c r="F3" s="105" t="s">
        <v>40</v>
      </c>
      <c r="G3" s="105" t="s">
        <v>41</v>
      </c>
      <c r="H3" s="105" t="s">
        <v>42</v>
      </c>
      <c r="I3" s="105" t="s">
        <v>39</v>
      </c>
      <c r="J3" s="105" t="s">
        <v>40</v>
      </c>
      <c r="K3" s="105" t="s">
        <v>41</v>
      </c>
      <c r="L3" s="105" t="s">
        <v>42</v>
      </c>
    </row>
    <row r="4" s="97" customFormat="1" ht="14.45" customHeight="1" spans="1:12">
      <c r="A4" s="106" t="s">
        <v>43</v>
      </c>
      <c r="B4" s="107" t="s">
        <v>44</v>
      </c>
      <c r="C4" s="107" t="s">
        <v>45</v>
      </c>
      <c r="D4" s="107" t="s">
        <v>46</v>
      </c>
      <c r="E4" s="108" t="s">
        <v>47</v>
      </c>
      <c r="F4" s="109" t="s">
        <v>48</v>
      </c>
      <c r="G4" s="47">
        <v>-1.25536639609265</v>
      </c>
      <c r="H4" s="47">
        <v>0.0701442428791972</v>
      </c>
      <c r="I4" s="110" t="s">
        <v>49</v>
      </c>
      <c r="J4" s="109" t="s">
        <v>48</v>
      </c>
      <c r="K4" s="47">
        <v>-0.414059445658725</v>
      </c>
      <c r="L4" s="120">
        <v>0.11098658428906</v>
      </c>
    </row>
    <row r="5" s="97" customFormat="1" ht="14.45" customHeight="1" spans="1:12">
      <c r="A5" s="106" t="s">
        <v>50</v>
      </c>
      <c r="B5" s="107" t="s">
        <v>44</v>
      </c>
      <c r="C5" s="107" t="s">
        <v>45</v>
      </c>
      <c r="D5" s="107" t="s">
        <v>46</v>
      </c>
      <c r="E5" s="108" t="s">
        <v>51</v>
      </c>
      <c r="F5" s="109" t="s">
        <v>48</v>
      </c>
      <c r="G5" s="47">
        <v>0.525743391829148</v>
      </c>
      <c r="H5" s="47">
        <v>-1.58658750967277</v>
      </c>
      <c r="I5" s="110" t="s">
        <v>52</v>
      </c>
      <c r="J5" s="109" t="s">
        <v>48</v>
      </c>
      <c r="K5" s="47">
        <v>-1.12352539681177</v>
      </c>
      <c r="L5" s="120">
        <v>-0.495278994501191</v>
      </c>
    </row>
    <row r="6" s="97" customFormat="1" ht="14.45" customHeight="1" spans="1:12">
      <c r="A6" s="106" t="s">
        <v>53</v>
      </c>
      <c r="B6" s="107" t="s">
        <v>44</v>
      </c>
      <c r="C6" s="107" t="s">
        <v>45</v>
      </c>
      <c r="D6" s="107" t="s">
        <v>46</v>
      </c>
      <c r="E6" s="110" t="s">
        <v>54</v>
      </c>
      <c r="F6" s="109" t="s">
        <v>48</v>
      </c>
      <c r="G6" s="111">
        <v>-0.881699731393968</v>
      </c>
      <c r="H6" s="111">
        <v>-0.606268696017845</v>
      </c>
      <c r="I6" s="110" t="s">
        <v>55</v>
      </c>
      <c r="J6" s="109" t="s">
        <v>48</v>
      </c>
      <c r="K6" s="111">
        <v>-0.536785800494687</v>
      </c>
      <c r="L6" s="120">
        <v>-0.102861626199835</v>
      </c>
    </row>
    <row r="7" s="98" customFormat="1" ht="17.45" customHeight="1" spans="1:12">
      <c r="A7" s="112" t="s">
        <v>56</v>
      </c>
      <c r="B7" s="113" t="s">
        <v>57</v>
      </c>
      <c r="C7" s="113" t="s">
        <v>58</v>
      </c>
      <c r="D7" s="113" t="s">
        <v>59</v>
      </c>
      <c r="E7" s="113" t="s">
        <v>60</v>
      </c>
      <c r="F7" s="113" t="s">
        <v>61</v>
      </c>
      <c r="G7" s="47">
        <v>-0.6</v>
      </c>
      <c r="H7" s="47">
        <v>0.11</v>
      </c>
      <c r="I7" s="113" t="s">
        <v>62</v>
      </c>
      <c r="J7" s="113" t="s">
        <v>63</v>
      </c>
      <c r="K7" s="47">
        <v>-0.425900130539857</v>
      </c>
      <c r="L7" s="121">
        <v>0.0483989787044216</v>
      </c>
    </row>
    <row r="8" s="98" customFormat="1" ht="17.45" customHeight="1" spans="1:12">
      <c r="A8" s="112" t="s">
        <v>64</v>
      </c>
      <c r="B8" s="113" t="s">
        <v>65</v>
      </c>
      <c r="C8" s="113" t="s">
        <v>66</v>
      </c>
      <c r="D8" s="113" t="s">
        <v>67</v>
      </c>
      <c r="E8" s="113" t="s">
        <v>68</v>
      </c>
      <c r="F8" s="113" t="s">
        <v>69</v>
      </c>
      <c r="G8" s="47">
        <v>-0.32</v>
      </c>
      <c r="H8" s="47">
        <v>0.32</v>
      </c>
      <c r="I8" s="113" t="s">
        <v>70</v>
      </c>
      <c r="J8" s="113" t="s">
        <v>71</v>
      </c>
      <c r="K8" s="47">
        <v>-0.315056302560092</v>
      </c>
      <c r="L8" s="121">
        <v>0.325477089617855</v>
      </c>
    </row>
    <row r="9" s="98" customFormat="1" ht="17.45" customHeight="1" spans="1:12">
      <c r="A9" s="112" t="s">
        <v>72</v>
      </c>
      <c r="B9" s="113" t="s">
        <v>73</v>
      </c>
      <c r="C9" s="113" t="s">
        <v>74</v>
      </c>
      <c r="D9" s="113" t="s">
        <v>75</v>
      </c>
      <c r="E9" s="113" t="s">
        <v>76</v>
      </c>
      <c r="F9" s="113" t="s">
        <v>77</v>
      </c>
      <c r="G9" s="47">
        <v>0.36</v>
      </c>
      <c r="H9" s="47">
        <v>1.07</v>
      </c>
      <c r="I9" s="113" t="s">
        <v>78</v>
      </c>
      <c r="J9" s="113" t="s">
        <v>79</v>
      </c>
      <c r="K9" s="47">
        <v>-0.478184475679363</v>
      </c>
      <c r="L9" s="121">
        <v>0.826896703365126</v>
      </c>
    </row>
    <row r="10" s="98" customFormat="1" ht="17.45" customHeight="1" spans="1:12">
      <c r="A10" s="112" t="s">
        <v>80</v>
      </c>
      <c r="B10" s="113" t="s">
        <v>81</v>
      </c>
      <c r="C10" s="113" t="s">
        <v>82</v>
      </c>
      <c r="D10" s="113" t="s">
        <v>83</v>
      </c>
      <c r="E10" s="113" t="s">
        <v>84</v>
      </c>
      <c r="F10" s="113" t="s">
        <v>85</v>
      </c>
      <c r="G10" s="113">
        <v>0.2</v>
      </c>
      <c r="H10" s="113">
        <v>0.58</v>
      </c>
      <c r="I10" s="113" t="s">
        <v>86</v>
      </c>
      <c r="J10" s="113" t="s">
        <v>87</v>
      </c>
      <c r="K10" s="113">
        <v>-0.364086459337412</v>
      </c>
      <c r="L10" s="122">
        <v>0.229399391123564</v>
      </c>
    </row>
    <row r="11" s="98" customFormat="1" ht="17.45" customHeight="1" spans="1:12">
      <c r="A11" s="114" t="s">
        <v>88</v>
      </c>
      <c r="B11" s="115" t="s">
        <v>89</v>
      </c>
      <c r="C11" s="115" t="s">
        <v>90</v>
      </c>
      <c r="D11" s="115" t="s">
        <v>91</v>
      </c>
      <c r="E11" s="54" t="s">
        <v>92</v>
      </c>
      <c r="F11" s="54" t="s">
        <v>92</v>
      </c>
      <c r="G11" s="54" t="s">
        <v>92</v>
      </c>
      <c r="H11" s="54" t="s">
        <v>92</v>
      </c>
      <c r="I11" s="115" t="s">
        <v>93</v>
      </c>
      <c r="J11" s="115" t="s">
        <v>94</v>
      </c>
      <c r="K11" s="115">
        <v>-0.12</v>
      </c>
      <c r="L11" s="123">
        <v>-0.15</v>
      </c>
    </row>
    <row r="12" s="98" customFormat="1" ht="17.45" customHeight="1" spans="1:12">
      <c r="A12" s="114" t="s">
        <v>95</v>
      </c>
      <c r="B12" s="115" t="s">
        <v>96</v>
      </c>
      <c r="C12" s="115" t="s">
        <v>97</v>
      </c>
      <c r="D12" s="115" t="s">
        <v>98</v>
      </c>
      <c r="E12" s="54" t="s">
        <v>92</v>
      </c>
      <c r="F12" s="54" t="s">
        <v>92</v>
      </c>
      <c r="G12" s="54" t="s">
        <v>92</v>
      </c>
      <c r="H12" s="54" t="s">
        <v>92</v>
      </c>
      <c r="I12" s="115" t="s">
        <v>99</v>
      </c>
      <c r="J12" s="115" t="s">
        <v>100</v>
      </c>
      <c r="K12" s="115">
        <v>0.71</v>
      </c>
      <c r="L12" s="123">
        <v>-0.23</v>
      </c>
    </row>
    <row r="13" s="98" customFormat="1" ht="17.45" customHeight="1" spans="1:12">
      <c r="A13" s="114" t="s">
        <v>101</v>
      </c>
      <c r="B13" s="54" t="s">
        <v>102</v>
      </c>
      <c r="C13" s="115" t="s">
        <v>103</v>
      </c>
      <c r="D13" s="115" t="s">
        <v>104</v>
      </c>
      <c r="E13" s="115" t="s">
        <v>103</v>
      </c>
      <c r="F13" s="115" t="s">
        <v>105</v>
      </c>
      <c r="G13" s="115">
        <v>-0.01</v>
      </c>
      <c r="H13" s="115">
        <v>-0.32</v>
      </c>
      <c r="I13" s="54" t="s">
        <v>92</v>
      </c>
      <c r="J13" s="54" t="s">
        <v>92</v>
      </c>
      <c r="K13" s="54" t="s">
        <v>92</v>
      </c>
      <c r="L13" s="98" t="s">
        <v>92</v>
      </c>
    </row>
    <row r="14" s="98" customFormat="1" ht="17.45" customHeight="1" spans="1:12">
      <c r="A14" s="114" t="s">
        <v>106</v>
      </c>
      <c r="B14" s="115" t="s">
        <v>107</v>
      </c>
      <c r="C14" s="115" t="s">
        <v>108</v>
      </c>
      <c r="D14" s="54" t="s">
        <v>109</v>
      </c>
      <c r="E14" s="115" t="s">
        <v>108</v>
      </c>
      <c r="F14" s="115" t="s">
        <v>110</v>
      </c>
      <c r="G14" s="115">
        <v>-0.3</v>
      </c>
      <c r="H14" s="115">
        <v>-0.39</v>
      </c>
      <c r="I14" s="54" t="s">
        <v>92</v>
      </c>
      <c r="J14" s="54" t="s">
        <v>92</v>
      </c>
      <c r="K14" s="54" t="s">
        <v>92</v>
      </c>
      <c r="L14" s="98" t="s">
        <v>92</v>
      </c>
    </row>
    <row r="15" s="98" customFormat="1" ht="17.45" customHeight="1" spans="1:12">
      <c r="A15" s="116" t="s">
        <v>111</v>
      </c>
      <c r="B15" s="117" t="s">
        <v>112</v>
      </c>
      <c r="C15" s="117" t="s">
        <v>113</v>
      </c>
      <c r="D15" s="117" t="s">
        <v>114</v>
      </c>
      <c r="E15" s="118" t="s">
        <v>113</v>
      </c>
      <c r="F15" s="117" t="s">
        <v>115</v>
      </c>
      <c r="G15" s="117">
        <v>-0.02</v>
      </c>
      <c r="H15" s="117">
        <v>-0.11</v>
      </c>
      <c r="I15" s="124" t="s">
        <v>92</v>
      </c>
      <c r="J15" s="124" t="s">
        <v>92</v>
      </c>
      <c r="K15" s="124" t="s">
        <v>92</v>
      </c>
      <c r="L15" s="124" t="s">
        <v>92</v>
      </c>
    </row>
    <row r="18" spans="7:12">
      <c r="G18" s="119"/>
      <c r="I18" s="125"/>
      <c r="L18" s="125"/>
    </row>
  </sheetData>
  <mergeCells count="2">
    <mergeCell ref="E2:H2"/>
    <mergeCell ref="I2:L2"/>
  </mergeCells>
  <pageMargins left="0.75" right="0.75" top="1" bottom="1" header="0.51" footer="0.51"/>
  <pageSetup paperSize="9" scale="8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E20" sqref="E20"/>
    </sheetView>
  </sheetViews>
  <sheetFormatPr defaultColWidth="9" defaultRowHeight="17.45" customHeight="1"/>
  <cols>
    <col min="1" max="1" width="10" style="73" customWidth="1"/>
    <col min="2" max="2" width="9.75" style="74" customWidth="1"/>
    <col min="3" max="3" width="7.625" style="74" customWidth="1"/>
    <col min="4" max="4" width="10.875" style="74" customWidth="1"/>
    <col min="5" max="5" width="14.125" style="74" customWidth="1"/>
    <col min="6" max="6" width="15.875" style="74" customWidth="1"/>
    <col min="7" max="7" width="11.5" style="74" customWidth="1"/>
    <col min="8" max="8" width="16.75" style="74" customWidth="1"/>
    <col min="9" max="9" width="12.75" style="74" customWidth="1"/>
    <col min="10" max="16384" width="9" style="73"/>
  </cols>
  <sheetData>
    <row r="1" s="70" customFormat="1" ht="22.15" customHeight="1" spans="1:9">
      <c r="A1" s="75" t="s">
        <v>116</v>
      </c>
      <c r="B1" s="76"/>
      <c r="C1" s="76"/>
      <c r="D1" s="77"/>
      <c r="E1" s="77"/>
      <c r="F1" s="77"/>
      <c r="G1" s="77"/>
      <c r="H1" s="77"/>
      <c r="I1" s="77"/>
    </row>
    <row r="2" s="71" customFormat="1" ht="33.6" customHeight="1" spans="1:9">
      <c r="A2" s="78" t="s">
        <v>117</v>
      </c>
      <c r="B2" s="79" t="s">
        <v>118</v>
      </c>
      <c r="C2" s="79" t="s">
        <v>119</v>
      </c>
      <c r="D2" s="79" t="s">
        <v>120</v>
      </c>
      <c r="E2" s="79" t="s">
        <v>121</v>
      </c>
      <c r="F2" s="79" t="s">
        <v>122</v>
      </c>
      <c r="G2" s="79" t="s">
        <v>123</v>
      </c>
      <c r="H2" s="79" t="s">
        <v>124</v>
      </c>
      <c r="I2" s="79" t="s">
        <v>125</v>
      </c>
    </row>
    <row r="3" s="70" customFormat="1" ht="16.9" customHeight="1" spans="1:9">
      <c r="A3" s="80" t="s">
        <v>126</v>
      </c>
      <c r="B3" s="77">
        <v>560</v>
      </c>
      <c r="C3" s="81">
        <v>86</v>
      </c>
      <c r="D3" s="82">
        <v>138.0705377</v>
      </c>
      <c r="E3" s="83">
        <f>D3/C3</f>
        <v>1.60547136860465</v>
      </c>
      <c r="F3" s="84">
        <v>34083085</v>
      </c>
      <c r="G3" s="85">
        <f>F3/C3/1000</f>
        <v>396.314941860465</v>
      </c>
      <c r="H3" s="84">
        <v>27292272</v>
      </c>
      <c r="I3" s="82">
        <f>H3/F3*100</f>
        <v>80.0757091090786</v>
      </c>
    </row>
    <row r="4" ht="16.9" customHeight="1" spans="1:9">
      <c r="A4" s="86" t="s">
        <v>127</v>
      </c>
      <c r="B4" s="87">
        <v>736</v>
      </c>
      <c r="C4" s="81">
        <v>146</v>
      </c>
      <c r="D4" s="88">
        <v>197.0628355</v>
      </c>
      <c r="E4" s="83">
        <f t="shared" ref="E4:E13" si="0">D4/C4</f>
        <v>1.34974544863014</v>
      </c>
      <c r="F4" s="89">
        <v>34414252</v>
      </c>
      <c r="G4" s="85">
        <f t="shared" ref="G4:G14" si="1">F4/C4/1000</f>
        <v>235.714054794521</v>
      </c>
      <c r="H4" s="89">
        <v>33589630</v>
      </c>
      <c r="I4" s="88">
        <f t="shared" ref="I4:I14" si="2">H4/F4*100</f>
        <v>97.603835759673</v>
      </c>
    </row>
    <row r="5" ht="16.9" customHeight="1" spans="1:9">
      <c r="A5" s="86" t="s">
        <v>128</v>
      </c>
      <c r="B5" s="87">
        <v>652</v>
      </c>
      <c r="C5" s="81">
        <v>94</v>
      </c>
      <c r="D5" s="88">
        <v>121.287011</v>
      </c>
      <c r="E5" s="83">
        <f t="shared" si="0"/>
        <v>1.29028735106383</v>
      </c>
      <c r="F5" s="89">
        <v>28939167</v>
      </c>
      <c r="G5" s="85">
        <f t="shared" si="1"/>
        <v>307.863478723404</v>
      </c>
      <c r="H5" s="89">
        <v>28167523</v>
      </c>
      <c r="I5" s="88">
        <f t="shared" si="2"/>
        <v>97.3335652681364</v>
      </c>
    </row>
    <row r="6" ht="16.9" customHeight="1" spans="1:9">
      <c r="A6" s="86" t="s">
        <v>129</v>
      </c>
      <c r="B6" s="87">
        <v>770</v>
      </c>
      <c r="C6" s="81">
        <v>87</v>
      </c>
      <c r="D6" s="88">
        <v>86.69982302</v>
      </c>
      <c r="E6" s="83">
        <f t="shared" si="0"/>
        <v>0.996549689885057</v>
      </c>
      <c r="F6" s="89">
        <v>24315960</v>
      </c>
      <c r="G6" s="85">
        <f t="shared" si="1"/>
        <v>279.493793103448</v>
      </c>
      <c r="H6" s="89">
        <v>19247571</v>
      </c>
      <c r="I6" s="88">
        <f t="shared" si="2"/>
        <v>79.1561221518706</v>
      </c>
    </row>
    <row r="7" ht="16.9" customHeight="1" spans="1:9">
      <c r="A7" s="86" t="s">
        <v>130</v>
      </c>
      <c r="B7" s="87">
        <v>459</v>
      </c>
      <c r="C7" s="81">
        <v>101</v>
      </c>
      <c r="D7" s="88">
        <v>98.98953583</v>
      </c>
      <c r="E7" s="83">
        <f t="shared" si="0"/>
        <v>0.980094414158416</v>
      </c>
      <c r="F7" s="89">
        <v>33714806</v>
      </c>
      <c r="G7" s="85">
        <f t="shared" si="1"/>
        <v>333.80996039604</v>
      </c>
      <c r="H7" s="89">
        <v>30664599</v>
      </c>
      <c r="I7" s="88">
        <f t="shared" si="2"/>
        <v>90.9529154639063</v>
      </c>
    </row>
    <row r="8" ht="16.9" customHeight="1" spans="1:9">
      <c r="A8" s="86" t="s">
        <v>131</v>
      </c>
      <c r="B8" s="87">
        <v>565</v>
      </c>
      <c r="C8" s="81">
        <v>80</v>
      </c>
      <c r="D8" s="88">
        <v>96.25531191</v>
      </c>
      <c r="E8" s="83">
        <f t="shared" si="0"/>
        <v>1.203191398875</v>
      </c>
      <c r="F8" s="89">
        <v>27018480</v>
      </c>
      <c r="G8" s="85">
        <f t="shared" si="1"/>
        <v>337.731</v>
      </c>
      <c r="H8" s="89">
        <v>26635877</v>
      </c>
      <c r="I8" s="88">
        <f t="shared" si="2"/>
        <v>98.5839210792021</v>
      </c>
    </row>
    <row r="9" ht="16.9" customHeight="1" spans="1:9">
      <c r="A9" s="86" t="s">
        <v>132</v>
      </c>
      <c r="B9" s="87">
        <v>460</v>
      </c>
      <c r="C9" s="81">
        <v>69</v>
      </c>
      <c r="D9" s="88">
        <v>94.90616855</v>
      </c>
      <c r="E9" s="83">
        <f t="shared" si="0"/>
        <v>1.37545171811594</v>
      </c>
      <c r="F9" s="89">
        <v>31477646</v>
      </c>
      <c r="G9" s="85">
        <f t="shared" si="1"/>
        <v>456.197768115942</v>
      </c>
      <c r="H9" s="89">
        <v>29581972</v>
      </c>
      <c r="I9" s="88">
        <f t="shared" si="2"/>
        <v>93.9777135812506</v>
      </c>
    </row>
    <row r="10" ht="16.9" customHeight="1" spans="1:9">
      <c r="A10" s="86" t="s">
        <v>133</v>
      </c>
      <c r="B10" s="87">
        <v>319</v>
      </c>
      <c r="C10" s="81">
        <v>55</v>
      </c>
      <c r="D10" s="88">
        <v>95.32294715</v>
      </c>
      <c r="E10" s="83">
        <f t="shared" si="0"/>
        <v>1.73314449363636</v>
      </c>
      <c r="F10" s="89">
        <v>26149438</v>
      </c>
      <c r="G10" s="85">
        <f t="shared" si="1"/>
        <v>475.444327272727</v>
      </c>
      <c r="H10" s="89">
        <v>24616322</v>
      </c>
      <c r="I10" s="88">
        <f t="shared" si="2"/>
        <v>94.1370977074153</v>
      </c>
    </row>
    <row r="11" ht="16.9" customHeight="1" spans="1:9">
      <c r="A11" s="86" t="s">
        <v>134</v>
      </c>
      <c r="B11" s="87">
        <v>835</v>
      </c>
      <c r="C11" s="81">
        <v>120</v>
      </c>
      <c r="D11" s="88">
        <v>138.5527993</v>
      </c>
      <c r="E11" s="83">
        <f t="shared" si="0"/>
        <v>1.15460666083333</v>
      </c>
      <c r="F11" s="89">
        <v>34986854</v>
      </c>
      <c r="G11" s="85">
        <f t="shared" si="1"/>
        <v>291.557116666667</v>
      </c>
      <c r="H11" s="89">
        <v>32723120</v>
      </c>
      <c r="I11" s="88">
        <f t="shared" si="2"/>
        <v>93.5297583486643</v>
      </c>
    </row>
    <row r="12" ht="16.9" customHeight="1" spans="1:9">
      <c r="A12" s="86" t="s">
        <v>135</v>
      </c>
      <c r="B12" s="87">
        <v>289</v>
      </c>
      <c r="C12" s="81">
        <v>60</v>
      </c>
      <c r="D12" s="88">
        <v>66.69450286</v>
      </c>
      <c r="E12" s="83">
        <f t="shared" si="0"/>
        <v>1.11157504766667</v>
      </c>
      <c r="F12" s="89">
        <v>28419553</v>
      </c>
      <c r="G12" s="85">
        <f t="shared" si="1"/>
        <v>473.659216666667</v>
      </c>
      <c r="H12" s="89">
        <v>21901663</v>
      </c>
      <c r="I12" s="88">
        <f t="shared" si="2"/>
        <v>77.0654731972737</v>
      </c>
    </row>
    <row r="13" ht="16.9" customHeight="1" spans="1:9">
      <c r="A13" s="86" t="s">
        <v>136</v>
      </c>
      <c r="B13" s="87">
        <v>519</v>
      </c>
      <c r="C13" s="81">
        <v>106</v>
      </c>
      <c r="D13" s="88">
        <v>127.2896865</v>
      </c>
      <c r="E13" s="83">
        <f t="shared" si="0"/>
        <v>1.2008460990566</v>
      </c>
      <c r="F13" s="89">
        <v>27106780</v>
      </c>
      <c r="G13" s="85">
        <f t="shared" si="1"/>
        <v>255.724339622642</v>
      </c>
      <c r="H13" s="89">
        <v>24108276</v>
      </c>
      <c r="I13" s="88">
        <f t="shared" si="2"/>
        <v>88.93817709075</v>
      </c>
    </row>
    <row r="14" s="72" customFormat="1" ht="16.9" customHeight="1" spans="1:9">
      <c r="A14" s="90" t="s">
        <v>137</v>
      </c>
      <c r="B14" s="91">
        <f>SUM(B3:B13)</f>
        <v>6164</v>
      </c>
      <c r="C14" s="91">
        <f t="shared" ref="C14:H14" si="3">SUM(C3:C13)</f>
        <v>1004</v>
      </c>
      <c r="D14" s="91">
        <f t="shared" si="3"/>
        <v>1261.13115932</v>
      </c>
      <c r="E14" s="92">
        <v>1.25610673239044</v>
      </c>
      <c r="F14" s="91">
        <f t="shared" si="3"/>
        <v>330626021</v>
      </c>
      <c r="G14" s="93">
        <f t="shared" si="1"/>
        <v>329.308785856574</v>
      </c>
      <c r="H14" s="91">
        <f t="shared" si="3"/>
        <v>298528825</v>
      </c>
      <c r="I14" s="96">
        <f t="shared" si="2"/>
        <v>90.2919933818518</v>
      </c>
    </row>
    <row r="15" customHeight="1" spans="1:9">
      <c r="A15" s="94" t="s">
        <v>138</v>
      </c>
      <c r="B15" s="87"/>
      <c r="C15" s="87"/>
      <c r="D15" s="87"/>
      <c r="E15" s="87"/>
      <c r="F15" s="89"/>
      <c r="G15" s="89"/>
      <c r="H15" s="87"/>
      <c r="I15" s="87"/>
    </row>
    <row r="16" customHeight="1" spans="6:7">
      <c r="F16" s="95"/>
      <c r="G16" s="95"/>
    </row>
    <row r="17" customHeight="1" spans="6:7">
      <c r="F17" s="95"/>
      <c r="G17" s="95"/>
    </row>
    <row r="18" customHeight="1" spans="6:7">
      <c r="F18" s="95"/>
      <c r="G18" s="95"/>
    </row>
    <row r="19" customHeight="1" spans="6:7">
      <c r="F19" s="95"/>
      <c r="G19" s="95"/>
    </row>
    <row r="20" customHeight="1" spans="6:7">
      <c r="F20" s="95"/>
      <c r="G20" s="95"/>
    </row>
    <row r="21" customHeight="1" spans="6:7">
      <c r="F21" s="95"/>
      <c r="G21" s="95"/>
    </row>
    <row r="22" customHeight="1" spans="6:7">
      <c r="F22" s="95"/>
      <c r="G22" s="95"/>
    </row>
    <row r="23" customHeight="1" spans="6:7">
      <c r="F23" s="95"/>
      <c r="G23" s="95"/>
    </row>
    <row r="24" customHeight="1" spans="6:7">
      <c r="F24" s="95"/>
      <c r="G24" s="95"/>
    </row>
  </sheetData>
  <pageMargins left="0.75" right="0.75" top="1" bottom="1" header="0.51" footer="0.51"/>
  <pageSetup paperSize="9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7"/>
  <sheetViews>
    <sheetView tabSelected="1" zoomScale="120" zoomScaleNormal="120" workbookViewId="0">
      <pane ySplit="2" topLeftCell="A3" activePane="bottomLeft" state="frozen"/>
      <selection/>
      <selection pane="bottomLeft" activeCell="I70" sqref="I70"/>
    </sheetView>
  </sheetViews>
  <sheetFormatPr defaultColWidth="9" defaultRowHeight="20.65" customHeight="1"/>
  <cols>
    <col min="1" max="1" width="10.625" style="2" customWidth="1"/>
    <col min="2" max="2" width="8.75" style="3" customWidth="1"/>
    <col min="3" max="3" width="5.825" style="4" customWidth="1"/>
    <col min="4" max="4" width="5" style="5" customWidth="1"/>
    <col min="5" max="5" width="6" style="6" customWidth="1"/>
    <col min="6" max="6" width="6.875" style="7" customWidth="1"/>
    <col min="7" max="7" width="9" style="4" customWidth="1"/>
    <col min="8" max="8" width="5.625" style="4" customWidth="1"/>
    <col min="9" max="9" width="25.2083333333333" style="8" customWidth="1"/>
    <col min="10" max="10" width="9.89166666666667" style="4" customWidth="1"/>
    <col min="11" max="11" width="10.25" style="9" customWidth="1"/>
    <col min="12" max="12" width="11.35" style="9" customWidth="1"/>
    <col min="13" max="13" width="9.79166666666667" style="10" customWidth="1"/>
    <col min="14" max="256" width="30.5" style="4" customWidth="1"/>
    <col min="257" max="16384" width="9" style="4"/>
  </cols>
  <sheetData>
    <row r="1" ht="16.5" spans="1:13">
      <c r="A1" s="11" t="s">
        <v>139</v>
      </c>
      <c r="B1" s="12"/>
      <c r="C1" s="13"/>
      <c r="D1" s="12"/>
      <c r="E1" s="14"/>
      <c r="F1" s="15"/>
      <c r="G1" s="12"/>
      <c r="H1" s="12"/>
      <c r="I1" s="41"/>
      <c r="J1" s="12"/>
      <c r="K1" s="42"/>
      <c r="L1" s="42"/>
      <c r="M1" s="43"/>
    </row>
    <row r="2" s="1" customFormat="1" ht="25.5" spans="1:13">
      <c r="A2" s="16" t="s">
        <v>140</v>
      </c>
      <c r="B2" s="17" t="s">
        <v>141</v>
      </c>
      <c r="C2" s="17" t="s">
        <v>142</v>
      </c>
      <c r="D2" s="17" t="s">
        <v>143</v>
      </c>
      <c r="E2" s="18" t="s">
        <v>144</v>
      </c>
      <c r="F2" s="19" t="s">
        <v>145</v>
      </c>
      <c r="G2" s="17" t="s">
        <v>146</v>
      </c>
      <c r="H2" s="17" t="s">
        <v>147</v>
      </c>
      <c r="I2" s="44" t="s">
        <v>148</v>
      </c>
      <c r="J2" s="17" t="s">
        <v>149</v>
      </c>
      <c r="K2" s="45" t="s">
        <v>150</v>
      </c>
      <c r="L2" s="45" t="s">
        <v>151</v>
      </c>
      <c r="M2" s="46" t="s">
        <v>152</v>
      </c>
    </row>
    <row r="3" ht="14.25" spans="1:13">
      <c r="A3" s="20" t="s">
        <v>153</v>
      </c>
      <c r="B3" s="21"/>
      <c r="C3" s="22"/>
      <c r="D3" s="22"/>
      <c r="E3" s="23"/>
      <c r="F3" s="24"/>
      <c r="G3" s="25"/>
      <c r="H3" s="25"/>
      <c r="I3" s="47"/>
      <c r="J3" s="22"/>
      <c r="K3" s="48"/>
      <c r="L3" s="48"/>
      <c r="M3" s="48"/>
    </row>
    <row r="4" ht="14.25" spans="1:13">
      <c r="A4" s="26" t="s">
        <v>154</v>
      </c>
      <c r="B4" s="27" t="s">
        <v>155</v>
      </c>
      <c r="C4" s="22" t="s">
        <v>156</v>
      </c>
      <c r="D4" s="22">
        <v>3.77826460797095</v>
      </c>
      <c r="E4" s="23">
        <v>11.0808841435072</v>
      </c>
      <c r="F4" s="24">
        <v>0.16270218146659</v>
      </c>
      <c r="G4" s="25">
        <v>-0.38267679159842</v>
      </c>
      <c r="H4" s="25">
        <v>2.35200774906021</v>
      </c>
      <c r="I4" s="47" t="s">
        <v>157</v>
      </c>
      <c r="J4" s="22">
        <v>10.9448829</v>
      </c>
      <c r="K4" s="49">
        <v>4314137</v>
      </c>
      <c r="L4" s="48">
        <v>6316255</v>
      </c>
      <c r="M4" s="48">
        <v>2002118</v>
      </c>
    </row>
    <row r="5" ht="14.25" spans="1:13">
      <c r="A5" s="26" t="s">
        <v>154</v>
      </c>
      <c r="B5" s="27" t="s">
        <v>158</v>
      </c>
      <c r="C5" s="22" t="s">
        <v>159</v>
      </c>
      <c r="D5" s="22">
        <v>5.82187634968319</v>
      </c>
      <c r="E5" s="23">
        <v>15.4563907718935</v>
      </c>
      <c r="F5" s="24">
        <v>-0.388505747126436</v>
      </c>
      <c r="G5" s="25">
        <v>-0.0781609195402304</v>
      </c>
      <c r="H5" s="25">
        <v>0.201183431952664</v>
      </c>
      <c r="I5" s="47" t="s">
        <v>160</v>
      </c>
      <c r="J5" s="22">
        <v>1.67200879000001</v>
      </c>
      <c r="K5" s="49">
        <v>24074857</v>
      </c>
      <c r="L5" s="48">
        <v>24644537</v>
      </c>
      <c r="M5" s="48">
        <v>569680</v>
      </c>
    </row>
    <row r="6" ht="14.25" spans="1:13">
      <c r="A6" s="28" t="s">
        <v>161</v>
      </c>
      <c r="B6" s="27" t="s">
        <v>158</v>
      </c>
      <c r="C6" s="22" t="s">
        <v>159</v>
      </c>
      <c r="D6" s="22">
        <v>3.80111452883558</v>
      </c>
      <c r="E6" s="23">
        <v>11.5170570980578</v>
      </c>
      <c r="F6" s="24">
        <v>-0.182682682682683</v>
      </c>
      <c r="G6" s="25">
        <v>-0.277259402259403</v>
      </c>
      <c r="H6" s="25">
        <v>1.51771037181996</v>
      </c>
      <c r="I6" s="47" t="s">
        <v>162</v>
      </c>
      <c r="J6" s="22">
        <v>23.47</v>
      </c>
      <c r="K6" s="48">
        <v>18993123</v>
      </c>
      <c r="L6" s="48">
        <v>24644537</v>
      </c>
      <c r="M6" s="48">
        <v>5651414</v>
      </c>
    </row>
    <row r="7" s="2" customFormat="1" ht="12.75" spans="1:13">
      <c r="A7" s="20" t="s">
        <v>163</v>
      </c>
      <c r="B7" s="29"/>
      <c r="C7" s="29"/>
      <c r="D7" s="30"/>
      <c r="E7" s="31"/>
      <c r="F7" s="32"/>
      <c r="G7" s="33"/>
      <c r="H7" s="33"/>
      <c r="I7" s="50"/>
      <c r="J7" s="30"/>
      <c r="K7" s="51"/>
      <c r="L7" s="51"/>
      <c r="M7" s="52"/>
    </row>
    <row r="8" s="2" customFormat="1" ht="12.75" spans="1:13">
      <c r="A8" s="26" t="s">
        <v>154</v>
      </c>
      <c r="B8" s="27" t="s">
        <v>164</v>
      </c>
      <c r="C8" s="29" t="s">
        <v>165</v>
      </c>
      <c r="D8" s="29">
        <v>2.9531318352487</v>
      </c>
      <c r="E8" s="31">
        <v>4.58213170903097</v>
      </c>
      <c r="F8" s="24">
        <v>-0.174216027874564</v>
      </c>
      <c r="G8" s="25">
        <v>-0.218551003244024</v>
      </c>
      <c r="H8" s="25">
        <v>1.2544827586207</v>
      </c>
      <c r="I8" s="47" t="s">
        <v>166</v>
      </c>
      <c r="J8" s="29">
        <v>15.9970553</v>
      </c>
      <c r="K8" s="53">
        <v>26490603</v>
      </c>
      <c r="L8" s="53">
        <v>28524672</v>
      </c>
      <c r="M8" s="53">
        <v>2034069</v>
      </c>
    </row>
    <row r="9" s="2" customFormat="1" ht="12.75" spans="1:13">
      <c r="A9" s="26" t="s">
        <v>154</v>
      </c>
      <c r="B9" s="27" t="s">
        <v>167</v>
      </c>
      <c r="C9" s="29" t="s">
        <v>168</v>
      </c>
      <c r="D9" s="29">
        <v>3.23478797302377</v>
      </c>
      <c r="E9" s="31">
        <v>7.60893719309073</v>
      </c>
      <c r="F9" s="24">
        <v>0.112576064908722</v>
      </c>
      <c r="G9" s="25">
        <v>0.414949645920075</v>
      </c>
      <c r="H9" s="25">
        <v>3.68594910700175</v>
      </c>
      <c r="I9" s="47" t="s">
        <v>169</v>
      </c>
      <c r="J9" s="29">
        <v>8.38381949999999</v>
      </c>
      <c r="K9" s="53">
        <v>27159459</v>
      </c>
      <c r="L9" s="53">
        <v>27932391</v>
      </c>
      <c r="M9" s="53">
        <v>772932</v>
      </c>
    </row>
    <row r="10" s="2" customFormat="1" ht="12.75" spans="1:13">
      <c r="A10" s="26" t="s">
        <v>154</v>
      </c>
      <c r="B10" s="27" t="s">
        <v>170</v>
      </c>
      <c r="C10" s="29" t="s">
        <v>168</v>
      </c>
      <c r="D10" s="29">
        <v>4.38025977939495</v>
      </c>
      <c r="E10" s="31">
        <v>7.95722072254662</v>
      </c>
      <c r="F10" s="24">
        <v>0.096774193548387</v>
      </c>
      <c r="G10" s="25">
        <v>-0.474972191323693</v>
      </c>
      <c r="H10" s="25">
        <v>4.9080459770115</v>
      </c>
      <c r="I10" s="47" t="s">
        <v>171</v>
      </c>
      <c r="J10" s="29">
        <v>7.11411629999998</v>
      </c>
      <c r="K10" s="53">
        <v>30303878</v>
      </c>
      <c r="L10" s="53">
        <v>31144816</v>
      </c>
      <c r="M10" s="53">
        <v>840938</v>
      </c>
    </row>
    <row r="11" s="2" customFormat="1" ht="12.75" spans="1:13">
      <c r="A11" s="26" t="s">
        <v>154</v>
      </c>
      <c r="B11" s="27" t="s">
        <v>172</v>
      </c>
      <c r="C11" s="29" t="s">
        <v>156</v>
      </c>
      <c r="D11" s="29">
        <v>16.0906367916081</v>
      </c>
      <c r="E11" s="31">
        <v>33.5280214047508</v>
      </c>
      <c r="F11" s="24">
        <v>0.624999999999999</v>
      </c>
      <c r="G11" s="25">
        <v>-0.521551724137931</v>
      </c>
      <c r="H11" s="25">
        <v>0.834482758620691</v>
      </c>
      <c r="I11" s="47" t="s">
        <v>173</v>
      </c>
      <c r="J11" s="29">
        <v>3.78623131000001</v>
      </c>
      <c r="K11" s="53">
        <v>25770146</v>
      </c>
      <c r="L11" s="53">
        <v>26656842</v>
      </c>
      <c r="M11" s="53">
        <v>886696</v>
      </c>
    </row>
    <row r="12" ht="14.25" spans="1:13">
      <c r="A12" s="28" t="s">
        <v>161</v>
      </c>
      <c r="B12" s="27" t="s">
        <v>174</v>
      </c>
      <c r="C12" s="22" t="s">
        <v>165</v>
      </c>
      <c r="D12" s="22">
        <v>3.2142559112153</v>
      </c>
      <c r="E12" s="23">
        <v>3.57065404623097</v>
      </c>
      <c r="F12" s="24">
        <v>0.02</v>
      </c>
      <c r="G12" s="25">
        <v>-0.34</v>
      </c>
      <c r="H12" s="25">
        <v>17</v>
      </c>
      <c r="I12" s="47" t="s">
        <v>175</v>
      </c>
      <c r="J12" s="22">
        <v>11.7208364</v>
      </c>
      <c r="K12" s="48">
        <v>27191826</v>
      </c>
      <c r="L12" s="48">
        <v>29752397</v>
      </c>
      <c r="M12" s="48">
        <v>2560571</v>
      </c>
    </row>
    <row r="13" ht="14.25" spans="1:13">
      <c r="A13" s="28" t="s">
        <v>161</v>
      </c>
      <c r="B13" s="27" t="s">
        <v>176</v>
      </c>
      <c r="C13" s="22" t="s">
        <v>156</v>
      </c>
      <c r="D13" s="22">
        <v>2.8137604605097</v>
      </c>
      <c r="E13" s="23">
        <v>7.16748035049834</v>
      </c>
      <c r="F13" s="24">
        <v>-0.2</v>
      </c>
      <c r="G13" s="25">
        <v>-0.13</v>
      </c>
      <c r="H13" s="25">
        <v>0.65</v>
      </c>
      <c r="I13" s="47" t="s">
        <v>177</v>
      </c>
      <c r="J13" s="22">
        <v>10.45874422</v>
      </c>
      <c r="K13" s="48">
        <v>6338042</v>
      </c>
      <c r="L13" s="48">
        <v>7687432</v>
      </c>
      <c r="M13" s="48">
        <v>1349390</v>
      </c>
    </row>
    <row r="14" ht="14.25" spans="1:13">
      <c r="A14" s="28" t="s">
        <v>161</v>
      </c>
      <c r="B14" s="27" t="s">
        <v>172</v>
      </c>
      <c r="C14" s="22" t="s">
        <v>156</v>
      </c>
      <c r="D14" s="22">
        <v>14.0127464143343</v>
      </c>
      <c r="E14" s="23">
        <v>37.6510799864912</v>
      </c>
      <c r="F14" s="24">
        <v>0.57</v>
      </c>
      <c r="G14" s="25">
        <v>-0.43</v>
      </c>
      <c r="H14" s="25">
        <v>0.754385964912281</v>
      </c>
      <c r="I14" s="47" t="s">
        <v>173</v>
      </c>
      <c r="J14" s="22">
        <v>3.78623131000001</v>
      </c>
      <c r="K14" s="48">
        <v>25770146</v>
      </c>
      <c r="L14" s="48">
        <v>26656842</v>
      </c>
      <c r="M14" s="48">
        <v>886696</v>
      </c>
    </row>
    <row r="15" ht="14.25" spans="1:13">
      <c r="A15" s="20" t="s">
        <v>178</v>
      </c>
      <c r="B15" s="27"/>
      <c r="C15" s="22"/>
      <c r="D15" s="22"/>
      <c r="E15" s="23"/>
      <c r="F15" s="24"/>
      <c r="G15" s="25"/>
      <c r="H15" s="25"/>
      <c r="I15" s="47"/>
      <c r="J15" s="22"/>
      <c r="K15" s="48"/>
      <c r="L15" s="48"/>
      <c r="M15" s="48"/>
    </row>
    <row r="16" ht="14.25" spans="1:13">
      <c r="A16" s="26" t="s">
        <v>154</v>
      </c>
      <c r="B16" s="27" t="s">
        <v>179</v>
      </c>
      <c r="C16" s="22" t="s">
        <v>168</v>
      </c>
      <c r="D16" s="22">
        <v>6.67386656285993</v>
      </c>
      <c r="E16" s="23">
        <v>10.3618173438885</v>
      </c>
      <c r="F16" s="24">
        <v>0.291245406325625</v>
      </c>
      <c r="G16" s="25">
        <v>-0.275734535580391</v>
      </c>
      <c r="H16" s="25">
        <v>0.946742951447989</v>
      </c>
      <c r="I16" s="47" t="s">
        <v>180</v>
      </c>
      <c r="J16" s="22">
        <v>27.68096736</v>
      </c>
      <c r="K16" s="48">
        <v>21029376</v>
      </c>
      <c r="L16" s="48">
        <v>25699945</v>
      </c>
      <c r="M16" s="48">
        <v>4670569</v>
      </c>
    </row>
    <row r="17" ht="14.25" spans="1:13">
      <c r="A17" s="26" t="s">
        <v>154</v>
      </c>
      <c r="B17" s="27" t="s">
        <v>181</v>
      </c>
      <c r="C17" s="22" t="s">
        <v>182</v>
      </c>
      <c r="D17" s="22">
        <v>21.5736718653676</v>
      </c>
      <c r="E17" s="23">
        <v>47.2846977079852</v>
      </c>
      <c r="F17" s="24">
        <v>0.735028097799893</v>
      </c>
      <c r="G17" s="25">
        <v>-0.512374560677992</v>
      </c>
      <c r="H17" s="25">
        <v>0.697081597576536</v>
      </c>
      <c r="I17" s="47" t="s">
        <v>183</v>
      </c>
      <c r="J17" s="22">
        <v>2.94462169</v>
      </c>
      <c r="K17" s="48">
        <v>8396960</v>
      </c>
      <c r="L17" s="48">
        <v>9042358</v>
      </c>
      <c r="M17" s="48">
        <v>645398</v>
      </c>
    </row>
    <row r="18" ht="14.25" spans="1:13">
      <c r="A18" s="26" t="s">
        <v>154</v>
      </c>
      <c r="B18" s="27" t="s">
        <v>184</v>
      </c>
      <c r="C18" s="22" t="s">
        <v>185</v>
      </c>
      <c r="D18" s="22">
        <v>3.15021597740946</v>
      </c>
      <c r="E18" s="23">
        <v>4.12869068647697</v>
      </c>
      <c r="F18" s="24">
        <v>0.0027472527472522</v>
      </c>
      <c r="G18" s="25">
        <v>0.188536040230955</v>
      </c>
      <c r="H18" s="25">
        <v>68.6271186440813</v>
      </c>
      <c r="I18" s="47" t="s">
        <v>186</v>
      </c>
      <c r="J18" s="22">
        <v>11.78526338</v>
      </c>
      <c r="K18" s="48">
        <v>28565787</v>
      </c>
      <c r="L18" s="48">
        <v>29976493</v>
      </c>
      <c r="M18" s="48">
        <v>1410706</v>
      </c>
    </row>
    <row r="19" ht="14.25" spans="1:13">
      <c r="A19" s="28" t="s">
        <v>161</v>
      </c>
      <c r="B19" s="27" t="s">
        <v>181</v>
      </c>
      <c r="C19" s="22" t="s">
        <v>182</v>
      </c>
      <c r="D19" s="22">
        <v>14.155459802173</v>
      </c>
      <c r="E19" s="23">
        <v>10.0946239689269</v>
      </c>
      <c r="F19" s="24">
        <v>0.55</v>
      </c>
      <c r="G19" s="25">
        <v>-0.52</v>
      </c>
      <c r="H19" s="25">
        <v>0.945454545454545</v>
      </c>
      <c r="I19" s="47" t="s">
        <v>187</v>
      </c>
      <c r="J19" s="22">
        <v>10.2289962</v>
      </c>
      <c r="K19" s="48">
        <v>8148805</v>
      </c>
      <c r="L19" s="48">
        <v>9263505</v>
      </c>
      <c r="M19" s="48">
        <v>1114700</v>
      </c>
    </row>
    <row r="20" ht="14.25" spans="1:13">
      <c r="A20" s="28" t="s">
        <v>161</v>
      </c>
      <c r="B20" s="27" t="s">
        <v>188</v>
      </c>
      <c r="C20" s="22" t="s">
        <v>182</v>
      </c>
      <c r="D20" s="22">
        <v>2.62511806310772</v>
      </c>
      <c r="E20" s="23">
        <v>3.87298211256858</v>
      </c>
      <c r="F20" s="24">
        <v>0.53</v>
      </c>
      <c r="G20" s="25">
        <v>-0.36</v>
      </c>
      <c r="H20" s="25">
        <v>0.679245283018868</v>
      </c>
      <c r="I20" s="47" t="s">
        <v>189</v>
      </c>
      <c r="J20" s="22">
        <v>16.04632535</v>
      </c>
      <c r="K20" s="48">
        <v>14187196</v>
      </c>
      <c r="L20" s="48">
        <v>15453513</v>
      </c>
      <c r="M20" s="48">
        <v>1266317</v>
      </c>
    </row>
    <row r="21" ht="14.25" spans="1:13">
      <c r="A21" s="28" t="s">
        <v>161</v>
      </c>
      <c r="B21" s="27" t="s">
        <v>190</v>
      </c>
      <c r="C21" s="22" t="s">
        <v>185</v>
      </c>
      <c r="D21" s="22">
        <v>2.50748272915675</v>
      </c>
      <c r="E21" s="23">
        <v>4.04178665630432</v>
      </c>
      <c r="F21" s="24">
        <v>0.13</v>
      </c>
      <c r="G21" s="25">
        <v>-0.35</v>
      </c>
      <c r="H21" s="25">
        <v>2.69230769230769</v>
      </c>
      <c r="I21" s="47" t="s">
        <v>191</v>
      </c>
      <c r="J21" s="22">
        <v>10.52680165</v>
      </c>
      <c r="K21" s="48">
        <v>21603509</v>
      </c>
      <c r="L21" s="48">
        <v>24416531</v>
      </c>
      <c r="M21" s="48">
        <v>2813022</v>
      </c>
    </row>
    <row r="22" ht="14.25" spans="1:13">
      <c r="A22" s="20" t="s">
        <v>192</v>
      </c>
      <c r="B22" s="27"/>
      <c r="C22" s="22"/>
      <c r="D22" s="22"/>
      <c r="E22" s="23"/>
      <c r="F22" s="24"/>
      <c r="G22" s="25"/>
      <c r="H22" s="25"/>
      <c r="I22" s="47"/>
      <c r="J22" s="22"/>
      <c r="K22" s="48"/>
      <c r="L22" s="48"/>
      <c r="M22" s="48"/>
    </row>
    <row r="23" ht="14.25" spans="1:13">
      <c r="A23" s="26" t="s">
        <v>154</v>
      </c>
      <c r="B23" s="27" t="s">
        <v>193</v>
      </c>
      <c r="C23" s="22" t="s">
        <v>168</v>
      </c>
      <c r="D23" s="22">
        <v>4.34387672390383</v>
      </c>
      <c r="E23" s="23">
        <v>7.67696740491426</v>
      </c>
      <c r="F23" s="24">
        <v>0.41</v>
      </c>
      <c r="G23" s="25">
        <v>1.15</v>
      </c>
      <c r="H23" s="25">
        <v>2.80487804878049</v>
      </c>
      <c r="I23" s="47" t="s">
        <v>194</v>
      </c>
      <c r="J23" s="22">
        <v>5.86781612</v>
      </c>
      <c r="K23" s="48">
        <v>4799364</v>
      </c>
      <c r="L23" s="48">
        <v>5747406</v>
      </c>
      <c r="M23" s="48">
        <v>948042</v>
      </c>
    </row>
    <row r="24" ht="14.25" spans="1:13">
      <c r="A24" s="26" t="s">
        <v>154</v>
      </c>
      <c r="B24" s="27" t="s">
        <v>195</v>
      </c>
      <c r="C24" s="22" t="s">
        <v>168</v>
      </c>
      <c r="D24" s="22">
        <v>7.2332623400649</v>
      </c>
      <c r="E24" s="23">
        <v>15.5250655105277</v>
      </c>
      <c r="F24" s="24">
        <v>1.02</v>
      </c>
      <c r="G24" s="25">
        <v>-0.36</v>
      </c>
      <c r="H24" s="25">
        <v>0.352941176470588</v>
      </c>
      <c r="I24" s="47" t="s">
        <v>196</v>
      </c>
      <c r="J24" s="22">
        <v>7.13713300000001</v>
      </c>
      <c r="K24" s="48">
        <v>29385011</v>
      </c>
      <c r="L24" s="48">
        <v>30326380</v>
      </c>
      <c r="M24" s="48">
        <v>941369</v>
      </c>
    </row>
    <row r="25" ht="14.25" spans="1:13">
      <c r="A25" s="26" t="s">
        <v>154</v>
      </c>
      <c r="B25" s="27" t="s">
        <v>197</v>
      </c>
      <c r="C25" s="22" t="s">
        <v>198</v>
      </c>
      <c r="D25" s="22">
        <v>5.24548135531242</v>
      </c>
      <c r="E25" s="23">
        <v>14.9981258970022</v>
      </c>
      <c r="F25" s="24">
        <v>-0.74</v>
      </c>
      <c r="G25" s="25">
        <v>0.74</v>
      </c>
      <c r="H25" s="25">
        <v>1</v>
      </c>
      <c r="I25" s="47" t="s">
        <v>199</v>
      </c>
      <c r="J25" s="22">
        <v>5.4425983</v>
      </c>
      <c r="K25" s="48">
        <v>26846636</v>
      </c>
      <c r="L25" s="48">
        <v>27296339</v>
      </c>
      <c r="M25" s="48">
        <v>449703</v>
      </c>
    </row>
    <row r="26" ht="14.25" spans="1:13">
      <c r="A26" s="26" t="s">
        <v>154</v>
      </c>
      <c r="B26" s="27" t="s">
        <v>200</v>
      </c>
      <c r="C26" s="22" t="s">
        <v>156</v>
      </c>
      <c r="D26" s="22">
        <v>3.0470932073807</v>
      </c>
      <c r="E26" s="23">
        <v>6.51750061270124</v>
      </c>
      <c r="F26" s="24">
        <v>-0.83</v>
      </c>
      <c r="G26" s="25">
        <v>-0.01</v>
      </c>
      <c r="H26" s="25">
        <v>0.0120481927710843</v>
      </c>
      <c r="I26" s="47" t="s">
        <v>201</v>
      </c>
      <c r="J26" s="22">
        <v>21.214139585</v>
      </c>
      <c r="K26" s="48">
        <v>3177478</v>
      </c>
      <c r="L26" s="48">
        <v>6903704</v>
      </c>
      <c r="M26" s="48">
        <v>3726226</v>
      </c>
    </row>
    <row r="27" ht="20" customHeight="1" spans="1:13">
      <c r="A27" s="28" t="s">
        <v>161</v>
      </c>
      <c r="B27" s="27" t="s">
        <v>202</v>
      </c>
      <c r="C27" s="22" t="s">
        <v>159</v>
      </c>
      <c r="D27" s="22">
        <v>2.576978322</v>
      </c>
      <c r="E27" s="23">
        <v>7.227762136</v>
      </c>
      <c r="F27" s="24">
        <v>0.614118165774411</v>
      </c>
      <c r="G27" s="25">
        <v>0.310904982089227</v>
      </c>
      <c r="H27" s="25">
        <v>0.506262474253911</v>
      </c>
      <c r="I27" s="47" t="s">
        <v>203</v>
      </c>
      <c r="J27" s="22">
        <v>11.34980875</v>
      </c>
      <c r="K27" s="48">
        <v>14493157</v>
      </c>
      <c r="L27" s="48">
        <v>17556952</v>
      </c>
      <c r="M27" s="48">
        <v>3063795</v>
      </c>
    </row>
    <row r="28" ht="14.25" spans="1:13">
      <c r="A28" s="28" t="s">
        <v>161</v>
      </c>
      <c r="B28" s="27" t="s">
        <v>204</v>
      </c>
      <c r="C28" s="22" t="s">
        <v>205</v>
      </c>
      <c r="D28" s="22">
        <v>3.609040007</v>
      </c>
      <c r="E28" s="23">
        <v>11.23809105</v>
      </c>
      <c r="F28" s="24">
        <v>0.697279365066667</v>
      </c>
      <c r="G28" s="25">
        <v>-0.881912454194873</v>
      </c>
      <c r="H28" s="25">
        <v>1.26479069706954</v>
      </c>
      <c r="I28" s="47" t="s">
        <v>206</v>
      </c>
      <c r="J28" s="22">
        <v>12.8577888</v>
      </c>
      <c r="K28" s="48">
        <v>19864048</v>
      </c>
      <c r="L28" s="48">
        <v>24797298</v>
      </c>
      <c r="M28" s="48">
        <v>4933250</v>
      </c>
    </row>
    <row r="29" ht="14.25" spans="1:13">
      <c r="A29" s="20" t="s">
        <v>207</v>
      </c>
      <c r="B29" s="27"/>
      <c r="C29" s="22"/>
      <c r="D29" s="22"/>
      <c r="E29" s="23"/>
      <c r="F29" s="24"/>
      <c r="G29" s="25"/>
      <c r="H29" s="25"/>
      <c r="I29" s="47"/>
      <c r="J29" s="22"/>
      <c r="K29" s="48"/>
      <c r="L29" s="48"/>
      <c r="M29" s="48"/>
    </row>
    <row r="30" ht="14.25" spans="1:13">
      <c r="A30" s="26" t="s">
        <v>154</v>
      </c>
      <c r="B30" s="27" t="s">
        <v>208</v>
      </c>
      <c r="C30" s="22" t="s">
        <v>168</v>
      </c>
      <c r="D30" s="22">
        <v>2.85386404267345</v>
      </c>
      <c r="E30" s="23">
        <v>7.24464370518585</v>
      </c>
      <c r="F30" s="24">
        <v>-0.26</v>
      </c>
      <c r="G30" s="25">
        <v>1.65</v>
      </c>
      <c r="H30" s="25">
        <v>6.34615384615385</v>
      </c>
      <c r="I30" s="47" t="s">
        <v>209</v>
      </c>
      <c r="J30" s="22">
        <v>14.474214406</v>
      </c>
      <c r="K30" s="48">
        <v>2420291</v>
      </c>
      <c r="L30" s="48">
        <v>5747406</v>
      </c>
      <c r="M30" s="48">
        <v>3327115</v>
      </c>
    </row>
    <row r="31" ht="14.25" spans="1:13">
      <c r="A31" s="26" t="s">
        <v>154</v>
      </c>
      <c r="B31" s="27" t="s">
        <v>210</v>
      </c>
      <c r="C31" s="22" t="s">
        <v>198</v>
      </c>
      <c r="D31" s="22">
        <v>8.45651985361658</v>
      </c>
      <c r="E31" s="23">
        <v>19.7141661741781</v>
      </c>
      <c r="F31" s="24">
        <v>1.87</v>
      </c>
      <c r="G31" s="25">
        <v>-0.31</v>
      </c>
      <c r="H31" s="25">
        <v>0.165775401069519</v>
      </c>
      <c r="I31" s="47" t="s">
        <v>211</v>
      </c>
      <c r="J31" s="22">
        <v>13.83519156</v>
      </c>
      <c r="K31" s="48">
        <v>25509411</v>
      </c>
      <c r="L31" s="48">
        <v>27204908</v>
      </c>
      <c r="M31" s="48">
        <v>1695497</v>
      </c>
    </row>
    <row r="32" ht="14.25" spans="1:13">
      <c r="A32" s="26" t="s">
        <v>154</v>
      </c>
      <c r="B32" s="27" t="s">
        <v>212</v>
      </c>
      <c r="C32" s="22" t="s">
        <v>185</v>
      </c>
      <c r="D32" s="22">
        <v>2.72855160940003</v>
      </c>
      <c r="E32" s="23">
        <v>5.53972452464262</v>
      </c>
      <c r="F32" s="24">
        <v>-0.55</v>
      </c>
      <c r="G32" s="25">
        <v>0.39</v>
      </c>
      <c r="H32" s="25">
        <v>0.709090909090909</v>
      </c>
      <c r="I32" s="47" t="s">
        <v>213</v>
      </c>
      <c r="J32" s="22">
        <v>21.188345625</v>
      </c>
      <c r="K32" s="48">
        <v>1591832</v>
      </c>
      <c r="L32" s="48">
        <v>10772135</v>
      </c>
      <c r="M32" s="48">
        <v>9180303</v>
      </c>
    </row>
    <row r="33" ht="14.25" spans="1:13">
      <c r="A33" s="26" t="s">
        <v>154</v>
      </c>
      <c r="B33" s="27" t="s">
        <v>214</v>
      </c>
      <c r="C33" s="22" t="s">
        <v>156</v>
      </c>
      <c r="D33" s="22">
        <v>4.49758882363537</v>
      </c>
      <c r="E33" s="23">
        <v>13.2316722982683</v>
      </c>
      <c r="F33" s="24">
        <v>-1.51</v>
      </c>
      <c r="G33" s="25">
        <v>-0.54</v>
      </c>
      <c r="H33" s="25">
        <v>0.357615894039735</v>
      </c>
      <c r="I33" s="47" t="s">
        <v>215</v>
      </c>
      <c r="J33" s="22">
        <v>15.340568905</v>
      </c>
      <c r="K33" s="48">
        <v>3177478</v>
      </c>
      <c r="L33" s="48">
        <v>5802534</v>
      </c>
      <c r="M33" s="48">
        <v>2625056</v>
      </c>
    </row>
    <row r="34" ht="14.25" spans="1:13">
      <c r="A34" s="28" t="s">
        <v>161</v>
      </c>
      <c r="B34" s="27" t="s">
        <v>208</v>
      </c>
      <c r="C34" s="22" t="s">
        <v>168</v>
      </c>
      <c r="D34" s="22">
        <v>3.535692892</v>
      </c>
      <c r="E34" s="23">
        <v>9.610881998</v>
      </c>
      <c r="F34" s="24">
        <v>0.0145920128466291</v>
      </c>
      <c r="G34" s="25">
        <v>2.67941181007986</v>
      </c>
      <c r="H34" s="25">
        <v>183.621809975231</v>
      </c>
      <c r="I34" s="47" t="s">
        <v>216</v>
      </c>
      <c r="J34" s="22">
        <v>11.54240135</v>
      </c>
      <c r="K34" s="48">
        <v>2420291</v>
      </c>
      <c r="L34" s="48">
        <v>4847007</v>
      </c>
      <c r="M34" s="48">
        <v>2426716</v>
      </c>
    </row>
    <row r="35" ht="14.25" spans="1:13">
      <c r="A35" s="28" t="s">
        <v>161</v>
      </c>
      <c r="B35" s="27" t="s">
        <v>217</v>
      </c>
      <c r="C35" s="22" t="s">
        <v>185</v>
      </c>
      <c r="D35" s="22">
        <v>2.688800048</v>
      </c>
      <c r="E35" s="23">
        <v>6.976934386</v>
      </c>
      <c r="F35" s="24">
        <v>-1.10443838212963</v>
      </c>
      <c r="G35" s="25">
        <v>-0.246702375443471</v>
      </c>
      <c r="H35" s="25">
        <v>0.223373598233491</v>
      </c>
      <c r="I35" s="47" t="s">
        <v>218</v>
      </c>
      <c r="J35" s="22">
        <v>10.46253762</v>
      </c>
      <c r="K35" s="48">
        <v>10772135</v>
      </c>
      <c r="L35" s="48">
        <v>13250572</v>
      </c>
      <c r="M35" s="48">
        <v>2478437</v>
      </c>
    </row>
    <row r="36" ht="14.25" spans="1:13">
      <c r="A36" s="28" t="s">
        <v>161</v>
      </c>
      <c r="B36" s="27" t="s">
        <v>219</v>
      </c>
      <c r="C36" s="22" t="s">
        <v>159</v>
      </c>
      <c r="D36" s="22">
        <v>5.151952938</v>
      </c>
      <c r="E36" s="23">
        <v>15.21203602</v>
      </c>
      <c r="F36" s="24">
        <v>2.11151503109091</v>
      </c>
      <c r="G36" s="25">
        <v>-0.767665685862836</v>
      </c>
      <c r="H36" s="25">
        <v>0.363561553936096</v>
      </c>
      <c r="I36" s="47" t="s">
        <v>220</v>
      </c>
      <c r="J36" s="22">
        <v>18.91843215</v>
      </c>
      <c r="K36" s="48">
        <v>3647523</v>
      </c>
      <c r="L36" s="48">
        <v>6930633</v>
      </c>
      <c r="M36" s="48">
        <v>3283110</v>
      </c>
    </row>
    <row r="37" ht="14.25" spans="1:13">
      <c r="A37" s="20" t="s">
        <v>221</v>
      </c>
      <c r="B37" s="27"/>
      <c r="C37" s="22"/>
      <c r="D37" s="22"/>
      <c r="E37" s="23"/>
      <c r="F37" s="24"/>
      <c r="G37" s="25"/>
      <c r="H37" s="25"/>
      <c r="I37" s="54"/>
      <c r="J37" s="22"/>
      <c r="K37" s="48"/>
      <c r="L37" s="48"/>
      <c r="M37" s="48"/>
    </row>
    <row r="38" ht="14.25" spans="1:13">
      <c r="A38" s="26" t="s">
        <v>154</v>
      </c>
      <c r="B38" s="27" t="s">
        <v>222</v>
      </c>
      <c r="C38" s="22" t="s">
        <v>168</v>
      </c>
      <c r="D38" s="22">
        <v>4.38790693441553</v>
      </c>
      <c r="E38" s="23">
        <v>4.23568306153467</v>
      </c>
      <c r="F38" s="24">
        <v>-0.03</v>
      </c>
      <c r="G38" s="25">
        <v>0.03</v>
      </c>
      <c r="H38" s="25">
        <v>1</v>
      </c>
      <c r="I38" s="55" t="s">
        <v>223</v>
      </c>
      <c r="J38" s="22">
        <v>9.227069</v>
      </c>
      <c r="K38" s="48">
        <v>29057681</v>
      </c>
      <c r="L38" s="48">
        <v>30285916</v>
      </c>
      <c r="M38" s="48">
        <v>1228235</v>
      </c>
    </row>
    <row r="39" ht="14.25" spans="1:13">
      <c r="A39" s="26" t="s">
        <v>154</v>
      </c>
      <c r="B39" s="27" t="s">
        <v>224</v>
      </c>
      <c r="C39" s="22" t="s">
        <v>198</v>
      </c>
      <c r="D39" s="22">
        <v>32.0262658511607</v>
      </c>
      <c r="E39" s="23">
        <v>67.6134538687703</v>
      </c>
      <c r="F39" s="34">
        <v>0.21</v>
      </c>
      <c r="G39" s="35">
        <v>-0.1</v>
      </c>
      <c r="H39" s="25">
        <v>0.476190476190476</v>
      </c>
      <c r="I39" s="47" t="s">
        <v>225</v>
      </c>
      <c r="J39" s="22">
        <v>3.3532568</v>
      </c>
      <c r="K39" s="48">
        <v>26863686</v>
      </c>
      <c r="L39" s="48">
        <v>27204908</v>
      </c>
      <c r="M39" s="48">
        <v>341222</v>
      </c>
    </row>
    <row r="40" ht="14.25" spans="1:13">
      <c r="A40" s="28" t="s">
        <v>161</v>
      </c>
      <c r="B40" s="27" t="s">
        <v>226</v>
      </c>
      <c r="C40" s="22" t="s">
        <v>168</v>
      </c>
      <c r="D40" s="22">
        <v>3.678617306</v>
      </c>
      <c r="E40" s="23">
        <v>9.7818207</v>
      </c>
      <c r="F40" s="24">
        <v>0.0159656167830689</v>
      </c>
      <c r="G40" s="25">
        <v>0.147394266396734</v>
      </c>
      <c r="H40" s="25">
        <v>9.23198072454311</v>
      </c>
      <c r="I40" s="54" t="s">
        <v>227</v>
      </c>
      <c r="J40" s="22">
        <v>9.443191286</v>
      </c>
      <c r="K40" s="48">
        <v>2420291</v>
      </c>
      <c r="L40" s="48">
        <v>4810430</v>
      </c>
      <c r="M40" s="48">
        <v>2390139</v>
      </c>
    </row>
    <row r="41" ht="14.25" spans="1:13">
      <c r="A41" s="20" t="s">
        <v>228</v>
      </c>
      <c r="B41" s="27"/>
      <c r="C41" s="22"/>
      <c r="D41" s="22"/>
      <c r="E41" s="23"/>
      <c r="F41" s="24"/>
      <c r="G41" s="25"/>
      <c r="H41" s="25"/>
      <c r="I41" s="47"/>
      <c r="J41" s="22"/>
      <c r="K41" s="48"/>
      <c r="L41" s="48"/>
      <c r="M41" s="48"/>
    </row>
    <row r="42" ht="14.25" spans="1:13">
      <c r="A42" s="26" t="s">
        <v>154</v>
      </c>
      <c r="B42" s="27" t="s">
        <v>229</v>
      </c>
      <c r="C42" s="22" t="s">
        <v>168</v>
      </c>
      <c r="D42" s="22">
        <v>3.37264953703071</v>
      </c>
      <c r="E42" s="23">
        <v>9.38772506775537</v>
      </c>
      <c r="F42" s="24">
        <v>0.2747296875</v>
      </c>
      <c r="G42" s="25">
        <v>-0.107167633928571</v>
      </c>
      <c r="H42" s="25">
        <v>0.390083921777005</v>
      </c>
      <c r="I42" s="47" t="s">
        <v>230</v>
      </c>
      <c r="J42" s="22">
        <v>10.0627606</v>
      </c>
      <c r="K42" s="48">
        <v>29068313</v>
      </c>
      <c r="L42" s="48">
        <v>30368507</v>
      </c>
      <c r="M42" s="48">
        <v>1300194</v>
      </c>
    </row>
    <row r="43" ht="14.25" spans="1:13">
      <c r="A43" s="26" t="s">
        <v>154</v>
      </c>
      <c r="B43" s="27" t="s">
        <v>231</v>
      </c>
      <c r="C43" s="22" t="s">
        <v>198</v>
      </c>
      <c r="D43" s="22">
        <v>2.73005120535625</v>
      </c>
      <c r="E43" s="23">
        <v>9.08090446196216</v>
      </c>
      <c r="F43" s="24">
        <v>-0.0486829002079002</v>
      </c>
      <c r="G43" s="25">
        <v>0.249400646496699</v>
      </c>
      <c r="H43" s="25">
        <v>5.12296197292343</v>
      </c>
      <c r="I43" s="47" t="s">
        <v>232</v>
      </c>
      <c r="J43" s="22">
        <v>9.6595252</v>
      </c>
      <c r="K43" s="48">
        <v>26846636</v>
      </c>
      <c r="L43" s="48">
        <v>27932981</v>
      </c>
      <c r="M43" s="48">
        <v>1086345</v>
      </c>
    </row>
    <row r="44" ht="14.25" spans="1:13">
      <c r="A44" s="26" t="s">
        <v>154</v>
      </c>
      <c r="B44" s="27" t="s">
        <v>233</v>
      </c>
      <c r="C44" s="22" t="s">
        <v>156</v>
      </c>
      <c r="D44" s="22">
        <v>5.30766864171623</v>
      </c>
      <c r="E44" s="23">
        <v>15.1332803216388</v>
      </c>
      <c r="F44" s="24">
        <v>-0.325453431372549</v>
      </c>
      <c r="G44" s="25">
        <v>-0.07498081232493</v>
      </c>
      <c r="H44" s="25">
        <v>0.230388759487679</v>
      </c>
      <c r="I44" s="47" t="s">
        <v>234</v>
      </c>
      <c r="J44" s="22">
        <v>11.545350135</v>
      </c>
      <c r="K44" s="48">
        <v>3177478</v>
      </c>
      <c r="L44" s="48">
        <v>5056881</v>
      </c>
      <c r="M44" s="48">
        <v>1879403</v>
      </c>
    </row>
    <row r="45" ht="14.25" spans="1:13">
      <c r="A45" s="28" t="s">
        <v>161</v>
      </c>
      <c r="B45" s="27" t="s">
        <v>235</v>
      </c>
      <c r="C45" s="22" t="s">
        <v>198</v>
      </c>
      <c r="D45" s="22">
        <v>2.91880249</v>
      </c>
      <c r="E45" s="23">
        <v>8.586386433</v>
      </c>
      <c r="F45" s="24">
        <v>-0.29</v>
      </c>
      <c r="G45" s="25">
        <v>-0.14</v>
      </c>
      <c r="H45" s="25">
        <v>0.482758620689655</v>
      </c>
      <c r="I45" s="47" t="s">
        <v>236</v>
      </c>
      <c r="J45" s="22">
        <v>11.35159358</v>
      </c>
      <c r="K45" s="48">
        <v>20016800</v>
      </c>
      <c r="L45" s="48">
        <v>22835613</v>
      </c>
      <c r="M45" s="48">
        <v>2818813</v>
      </c>
    </row>
    <row r="46" ht="14.25" spans="1:13">
      <c r="A46" s="28" t="s">
        <v>161</v>
      </c>
      <c r="B46" s="27" t="s">
        <v>237</v>
      </c>
      <c r="C46" s="22" t="s">
        <v>159</v>
      </c>
      <c r="D46" s="22">
        <v>4.89886507</v>
      </c>
      <c r="E46" s="23">
        <v>14.01350836</v>
      </c>
      <c r="F46" s="24">
        <v>0.36</v>
      </c>
      <c r="G46" s="25">
        <v>-0.24</v>
      </c>
      <c r="H46" s="25">
        <v>0.666666666666667</v>
      </c>
      <c r="I46" s="47" t="s">
        <v>238</v>
      </c>
      <c r="J46" s="22">
        <v>22.3111969</v>
      </c>
      <c r="K46" s="48">
        <v>3647523</v>
      </c>
      <c r="L46" s="48">
        <v>9441624</v>
      </c>
      <c r="M46" s="48">
        <v>5794101</v>
      </c>
    </row>
    <row r="47" ht="14.25" spans="1:13">
      <c r="A47" s="20" t="s">
        <v>239</v>
      </c>
      <c r="B47" s="36"/>
      <c r="C47" s="28"/>
      <c r="D47" s="37"/>
      <c r="E47" s="38"/>
      <c r="F47" s="39"/>
      <c r="G47" s="28"/>
      <c r="H47" s="25"/>
      <c r="I47" s="47"/>
      <c r="J47" s="28"/>
      <c r="K47" s="49"/>
      <c r="L47" s="49"/>
      <c r="M47" s="56"/>
    </row>
    <row r="48" ht="14.25" spans="1:13">
      <c r="A48" s="28" t="s">
        <v>161</v>
      </c>
      <c r="B48" s="27" t="s">
        <v>240</v>
      </c>
      <c r="C48" s="22" t="s">
        <v>168</v>
      </c>
      <c r="D48" s="22">
        <v>2.81545945135075</v>
      </c>
      <c r="E48" s="23">
        <v>11.963377905462</v>
      </c>
      <c r="F48" s="24">
        <v>0.27</v>
      </c>
      <c r="G48" s="25">
        <v>0.35</v>
      </c>
      <c r="H48" s="25">
        <v>1.2962962962963</v>
      </c>
      <c r="I48" s="54" t="s">
        <v>241</v>
      </c>
      <c r="J48" s="22">
        <v>10.30481988</v>
      </c>
      <c r="K48" s="48">
        <v>295515</v>
      </c>
      <c r="L48" s="48">
        <v>4224783</v>
      </c>
      <c r="M48" s="49">
        <v>3929268</v>
      </c>
    </row>
    <row r="49" ht="14.25" spans="1:13">
      <c r="A49" s="28" t="s">
        <v>161</v>
      </c>
      <c r="B49" s="27" t="s">
        <v>242</v>
      </c>
      <c r="C49" s="22" t="s">
        <v>185</v>
      </c>
      <c r="D49" s="22">
        <v>3.3299831900312</v>
      </c>
      <c r="E49" s="23">
        <v>12.0633204557983</v>
      </c>
      <c r="F49" s="24">
        <v>-0.23</v>
      </c>
      <c r="G49" s="25">
        <v>0.44</v>
      </c>
      <c r="H49" s="25">
        <v>1.91304347826087</v>
      </c>
      <c r="I49" s="47" t="s">
        <v>243</v>
      </c>
      <c r="J49" s="22">
        <v>9.71159000999999</v>
      </c>
      <c r="K49" s="48">
        <v>24659033</v>
      </c>
      <c r="L49" s="48">
        <v>27246150</v>
      </c>
      <c r="M49" s="48">
        <v>2587117</v>
      </c>
    </row>
    <row r="50" ht="14.25" spans="1:13">
      <c r="A50" s="20" t="s">
        <v>244</v>
      </c>
      <c r="B50" s="28"/>
      <c r="C50" s="28"/>
      <c r="D50" s="28"/>
      <c r="E50" s="40"/>
      <c r="F50" s="39"/>
      <c r="G50" s="28"/>
      <c r="H50" s="25"/>
      <c r="I50" s="57"/>
      <c r="J50" s="28"/>
      <c r="K50" s="54"/>
      <c r="L50" s="54"/>
      <c r="M50" s="54"/>
    </row>
    <row r="51" ht="14.25" spans="1:22">
      <c r="A51" s="28" t="s">
        <v>161</v>
      </c>
      <c r="B51" s="27" t="s">
        <v>245</v>
      </c>
      <c r="C51" s="22" t="s">
        <v>168</v>
      </c>
      <c r="D51" s="22">
        <v>3.02324536189658</v>
      </c>
      <c r="E51" s="23">
        <v>12.5796118171421</v>
      </c>
      <c r="F51" s="24">
        <v>0.34</v>
      </c>
      <c r="G51" s="25">
        <v>0.43</v>
      </c>
      <c r="H51" s="25">
        <v>1.26470588235294</v>
      </c>
      <c r="I51" s="47" t="s">
        <v>246</v>
      </c>
      <c r="J51" s="22">
        <v>7.12960440000001</v>
      </c>
      <c r="K51" s="48">
        <v>27174310</v>
      </c>
      <c r="L51" s="48">
        <v>27852099</v>
      </c>
      <c r="M51" s="48">
        <v>677789</v>
      </c>
      <c r="N51" s="58"/>
      <c r="O51" s="58"/>
      <c r="P51" s="58"/>
      <c r="Q51" s="58"/>
      <c r="R51" s="58"/>
      <c r="S51" s="58"/>
      <c r="T51" s="58"/>
      <c r="U51" s="58"/>
      <c r="V51" s="58"/>
    </row>
    <row r="52" ht="14.25" spans="1:22">
      <c r="A52" s="28" t="s">
        <v>161</v>
      </c>
      <c r="B52" s="27" t="s">
        <v>247</v>
      </c>
      <c r="C52" s="22" t="s">
        <v>168</v>
      </c>
      <c r="D52" s="22">
        <v>2.86654868966124</v>
      </c>
      <c r="E52" s="23">
        <v>9.19791647704889</v>
      </c>
      <c r="F52" s="24">
        <v>0.2</v>
      </c>
      <c r="G52" s="25">
        <v>0.51</v>
      </c>
      <c r="H52" s="25">
        <v>2.55</v>
      </c>
      <c r="I52" s="55" t="s">
        <v>248</v>
      </c>
      <c r="J52" s="22">
        <v>8.81310960000002</v>
      </c>
      <c r="K52" s="48">
        <v>32257235</v>
      </c>
      <c r="L52" s="48">
        <v>33399041</v>
      </c>
      <c r="M52" s="48">
        <v>1141806</v>
      </c>
      <c r="N52" s="58"/>
      <c r="O52" s="58"/>
      <c r="P52" s="58"/>
      <c r="Q52" s="58"/>
      <c r="R52" s="58"/>
      <c r="S52" s="58"/>
      <c r="T52" s="58"/>
      <c r="U52" s="58"/>
      <c r="V52" s="58"/>
    </row>
    <row r="53" ht="14.25" spans="1:13">
      <c r="A53" s="28" t="s">
        <v>161</v>
      </c>
      <c r="B53" s="27" t="s">
        <v>249</v>
      </c>
      <c r="C53" s="22" t="s">
        <v>185</v>
      </c>
      <c r="D53" s="22">
        <v>2.95031826122674</v>
      </c>
      <c r="E53" s="23">
        <v>7.45924627233309</v>
      </c>
      <c r="F53" s="34">
        <v>-0.28</v>
      </c>
      <c r="G53" s="35">
        <v>0.18</v>
      </c>
      <c r="H53" s="25">
        <v>0.642857142857143</v>
      </c>
      <c r="I53" s="55" t="s">
        <v>250</v>
      </c>
      <c r="J53" s="22">
        <v>21.87840523</v>
      </c>
      <c r="K53" s="48">
        <v>24421226</v>
      </c>
      <c r="L53" s="48">
        <v>28531081</v>
      </c>
      <c r="M53" s="48">
        <v>4109855</v>
      </c>
    </row>
    <row r="54" ht="14.25" spans="1:13">
      <c r="A54" s="20" t="s">
        <v>251</v>
      </c>
      <c r="B54" s="27"/>
      <c r="C54" s="22"/>
      <c r="D54" s="22"/>
      <c r="E54" s="23"/>
      <c r="F54" s="34"/>
      <c r="G54" s="35"/>
      <c r="H54" s="25"/>
      <c r="I54" s="47"/>
      <c r="J54" s="22"/>
      <c r="K54" s="59"/>
      <c r="L54" s="59"/>
      <c r="M54" s="48"/>
    </row>
    <row r="55" ht="14.25" spans="1:13">
      <c r="A55" s="26" t="s">
        <v>154</v>
      </c>
      <c r="B55" s="27" t="s">
        <v>252</v>
      </c>
      <c r="C55" s="22" t="s">
        <v>168</v>
      </c>
      <c r="D55" s="22">
        <v>16.9478050591871</v>
      </c>
      <c r="E55" s="23">
        <v>43.4598028868266</v>
      </c>
      <c r="F55" s="34">
        <v>0.54</v>
      </c>
      <c r="G55" s="35">
        <v>0.26</v>
      </c>
      <c r="H55" s="25">
        <v>0.481481481481481</v>
      </c>
      <c r="I55" s="47" t="s">
        <v>253</v>
      </c>
      <c r="J55" s="22">
        <v>4.62512950000001</v>
      </c>
      <c r="K55" s="48">
        <v>29433763</v>
      </c>
      <c r="L55" s="48">
        <v>30285916</v>
      </c>
      <c r="M55" s="48">
        <v>852153</v>
      </c>
    </row>
    <row r="56" ht="14.25" spans="1:13">
      <c r="A56" s="26" t="s">
        <v>154</v>
      </c>
      <c r="B56" s="27" t="s">
        <v>254</v>
      </c>
      <c r="C56" s="22" t="s">
        <v>185</v>
      </c>
      <c r="D56" s="22">
        <v>2.71382999066262</v>
      </c>
      <c r="E56" s="23">
        <v>4.23820614972193</v>
      </c>
      <c r="F56" s="24">
        <v>0.09</v>
      </c>
      <c r="G56" s="25">
        <v>-0.06</v>
      </c>
      <c r="H56" s="25">
        <v>0.666666666666667</v>
      </c>
      <c r="I56" s="47" t="s">
        <v>255</v>
      </c>
      <c r="J56" s="22">
        <v>6.69206265</v>
      </c>
      <c r="K56" s="48">
        <v>10781762</v>
      </c>
      <c r="L56" s="48">
        <v>12492765</v>
      </c>
      <c r="M56" s="49">
        <v>1711003</v>
      </c>
    </row>
    <row r="57" ht="14.25" spans="1:13">
      <c r="A57" s="26" t="s">
        <v>154</v>
      </c>
      <c r="B57" s="27" t="s">
        <v>256</v>
      </c>
      <c r="C57" s="22" t="s">
        <v>185</v>
      </c>
      <c r="D57" s="22">
        <v>3.67056794910846</v>
      </c>
      <c r="E57" s="23">
        <v>6.26832002646587</v>
      </c>
      <c r="F57" s="24">
        <v>-0.26</v>
      </c>
      <c r="G57" s="25">
        <v>0.2</v>
      </c>
      <c r="H57" s="25">
        <v>0.769230769230769</v>
      </c>
      <c r="I57" s="47" t="s">
        <v>257</v>
      </c>
      <c r="J57" s="22">
        <v>10.48937103</v>
      </c>
      <c r="K57" s="48">
        <v>27654590</v>
      </c>
      <c r="L57" s="48">
        <v>29104637</v>
      </c>
      <c r="M57" s="49">
        <v>1450047</v>
      </c>
    </row>
    <row r="58" ht="14.25" spans="1:13">
      <c r="A58" s="26" t="s">
        <v>154</v>
      </c>
      <c r="B58" s="27" t="s">
        <v>258</v>
      </c>
      <c r="C58" s="22" t="s">
        <v>259</v>
      </c>
      <c r="D58" s="22">
        <v>3.49722053453124</v>
      </c>
      <c r="E58" s="23">
        <v>6.19864334721379</v>
      </c>
      <c r="F58" s="24">
        <v>-0.17</v>
      </c>
      <c r="G58" s="25">
        <v>-0.1</v>
      </c>
      <c r="H58" s="25">
        <v>0.588235294117647</v>
      </c>
      <c r="I58" s="47" t="s">
        <v>260</v>
      </c>
      <c r="J58" s="22">
        <v>10.10000734</v>
      </c>
      <c r="K58" s="48">
        <v>7300988</v>
      </c>
      <c r="L58" s="48">
        <v>15397835</v>
      </c>
      <c r="M58" s="49">
        <v>8096847</v>
      </c>
    </row>
    <row r="59" ht="14.25" spans="1:13">
      <c r="A59" s="20" t="s">
        <v>261</v>
      </c>
      <c r="B59" s="27"/>
      <c r="C59" s="22"/>
      <c r="D59" s="22"/>
      <c r="E59" s="23"/>
      <c r="F59" s="24"/>
      <c r="G59" s="25"/>
      <c r="H59" s="25"/>
      <c r="I59" s="57"/>
      <c r="J59" s="22"/>
      <c r="K59" s="48"/>
      <c r="L59" s="48"/>
      <c r="M59" s="49"/>
    </row>
    <row r="60" ht="14.25" spans="1:13">
      <c r="A60" s="26" t="s">
        <v>154</v>
      </c>
      <c r="B60" s="27" t="s">
        <v>262</v>
      </c>
      <c r="C60" s="22" t="s">
        <v>168</v>
      </c>
      <c r="D60" s="22">
        <v>15.1421204247174</v>
      </c>
      <c r="E60" s="23">
        <v>35.5157198413428</v>
      </c>
      <c r="F60" s="24">
        <v>0.29</v>
      </c>
      <c r="G60" s="25">
        <v>0.14</v>
      </c>
      <c r="H60" s="25">
        <v>0.482758620689655</v>
      </c>
      <c r="I60" s="47" t="s">
        <v>263</v>
      </c>
      <c r="J60" s="22">
        <v>2.949951</v>
      </c>
      <c r="K60" s="48">
        <v>29747413</v>
      </c>
      <c r="L60" s="48">
        <v>30285916</v>
      </c>
      <c r="M60" s="49">
        <v>538503</v>
      </c>
    </row>
    <row r="61" ht="14.25" spans="1:13">
      <c r="A61" s="26" t="s">
        <v>154</v>
      </c>
      <c r="B61" s="27" t="s">
        <v>264</v>
      </c>
      <c r="C61" s="22" t="s">
        <v>198</v>
      </c>
      <c r="D61" s="22">
        <v>6.72673548103266</v>
      </c>
      <c r="E61" s="23">
        <v>12.2455074944919</v>
      </c>
      <c r="F61" s="24">
        <v>-0.2</v>
      </c>
      <c r="G61" s="25">
        <v>-0.01</v>
      </c>
      <c r="H61" s="25">
        <v>0.05</v>
      </c>
      <c r="I61" s="47" t="s">
        <v>265</v>
      </c>
      <c r="J61" s="22">
        <v>17.63292596</v>
      </c>
      <c r="K61" s="48">
        <v>25509411</v>
      </c>
      <c r="L61" s="48">
        <v>27723769</v>
      </c>
      <c r="M61" s="49">
        <v>2214358</v>
      </c>
    </row>
    <row r="62" ht="14.25" spans="1:13">
      <c r="A62" s="26" t="s">
        <v>154</v>
      </c>
      <c r="B62" s="27" t="s">
        <v>266</v>
      </c>
      <c r="C62" s="22" t="s">
        <v>135</v>
      </c>
      <c r="D62" s="22">
        <v>3.34762102030789</v>
      </c>
      <c r="E62" s="23">
        <v>6.02839375765467</v>
      </c>
      <c r="F62" s="24">
        <v>-0.06</v>
      </c>
      <c r="G62" s="25">
        <v>0.19</v>
      </c>
      <c r="H62" s="25">
        <v>3.16666666666667</v>
      </c>
      <c r="I62" s="47" t="s">
        <v>267</v>
      </c>
      <c r="J62" s="22">
        <v>12.10953695</v>
      </c>
      <c r="K62" s="48">
        <v>17876993</v>
      </c>
      <c r="L62" s="48">
        <v>20156867</v>
      </c>
      <c r="M62" s="49">
        <v>2279874</v>
      </c>
    </row>
    <row r="63" ht="14.25" spans="1:13">
      <c r="A63" s="20" t="s">
        <v>268</v>
      </c>
      <c r="B63" s="27"/>
      <c r="C63" s="22"/>
      <c r="D63" s="22"/>
      <c r="E63" s="23"/>
      <c r="F63" s="24"/>
      <c r="G63" s="25"/>
      <c r="H63" s="25"/>
      <c r="I63" s="57"/>
      <c r="J63" s="22"/>
      <c r="K63" s="49"/>
      <c r="L63" s="49"/>
      <c r="M63" s="49"/>
    </row>
    <row r="64" ht="14.25" spans="1:13">
      <c r="A64" s="26" t="s">
        <v>154</v>
      </c>
      <c r="B64" s="27" t="s">
        <v>269</v>
      </c>
      <c r="C64" s="22" t="s">
        <v>168</v>
      </c>
      <c r="D64" s="22">
        <v>21.8832620049771</v>
      </c>
      <c r="E64" s="23">
        <v>50.0979286348716</v>
      </c>
      <c r="F64" s="24">
        <v>0.18</v>
      </c>
      <c r="G64" s="25">
        <v>0.08</v>
      </c>
      <c r="H64" s="25">
        <v>0.444444444444444</v>
      </c>
      <c r="I64" s="47" t="s">
        <v>263</v>
      </c>
      <c r="J64" s="22">
        <v>2.949951</v>
      </c>
      <c r="K64" s="49">
        <v>29747413</v>
      </c>
      <c r="L64" s="49">
        <v>30285916</v>
      </c>
      <c r="M64" s="49">
        <v>538503</v>
      </c>
    </row>
    <row r="65" ht="15" spans="1:13">
      <c r="A65" s="60" t="s">
        <v>154</v>
      </c>
      <c r="B65" s="61" t="s">
        <v>270</v>
      </c>
      <c r="C65" s="62" t="s">
        <v>135</v>
      </c>
      <c r="D65" s="62">
        <v>6.00423385816712</v>
      </c>
      <c r="E65" s="63">
        <v>8.97214341238797</v>
      </c>
      <c r="F65" s="64">
        <v>-0.04</v>
      </c>
      <c r="G65" s="65">
        <v>0.11</v>
      </c>
      <c r="H65" s="65">
        <v>2.75</v>
      </c>
      <c r="I65" s="68" t="s">
        <v>271</v>
      </c>
      <c r="J65" s="62">
        <v>12.52709236</v>
      </c>
      <c r="K65" s="69">
        <v>17876993</v>
      </c>
      <c r="L65" s="69">
        <v>20166493</v>
      </c>
      <c r="M65" s="69">
        <v>2289500</v>
      </c>
    </row>
    <row r="66" ht="27" customHeight="1" spans="1:13">
      <c r="A66" s="66" t="s">
        <v>272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</row>
    <row r="67" ht="31" customHeight="1" spans="1:13">
      <c r="A67" s="67" t="s">
        <v>273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</row>
  </sheetData>
  <mergeCells count="2">
    <mergeCell ref="A66:M66"/>
    <mergeCell ref="A67:M67"/>
  </mergeCells>
  <pageMargins left="0.314583333333333" right="0.118055555555556" top="0.354166666666667" bottom="0.236111111111111" header="0.51" footer="0.51"/>
  <pageSetup paperSize="9" scale="75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liang</cp:lastModifiedBy>
  <dcterms:created xsi:type="dcterms:W3CDTF">2018-12-18T06:39:00Z</dcterms:created>
  <cp:lastPrinted>2020-03-31T14:51:00Z</cp:lastPrinted>
  <dcterms:modified xsi:type="dcterms:W3CDTF">2020-10-29T05:18:04Z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