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Ex1.xml" ContentType="application/vnd.ms-office.chartex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Ex2.xml" ContentType="application/vnd.ms-office.chartex+xml"/>
  <Override PartName="/xl/charts/style4.xml" ContentType="application/vnd.ms-office.chartstyle+xml"/>
  <Override PartName="/xl/charts/colors4.xml" ContentType="application/vnd.ms-office.chartcolorstyle+xml"/>
  <Override PartName="/xl/drawings/drawing4.xml" ContentType="application/vnd.openxmlformats-officedocument.drawing+xml"/>
  <Override PartName="/xl/charts/chartEx3.xml" ContentType="application/vnd.ms-office.chartex+xml"/>
  <Override PartName="/xl/charts/style5.xml" ContentType="application/vnd.ms-office.chartstyle+xml"/>
  <Override PartName="/xl/charts/colors5.xml" ContentType="application/vnd.ms-office.chartcolorstyle+xml"/>
  <Override PartName="/xl/drawings/drawing5.xml" ContentType="application/vnd.openxmlformats-officedocument.drawing+xml"/>
  <Override PartName="/xl/charts/chartEx4.xml" ContentType="application/vnd.ms-office.chartex+xml"/>
  <Override PartName="/xl/charts/style6.xml" ContentType="application/vnd.ms-office.chartstyle+xml"/>
  <Override PartName="/xl/charts/colors6.xml" ContentType="application/vnd.ms-office.chartcolorstyle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ean Claude DUSHIME\Documents\Research papers developments\Final paper\v3 final paper\"/>
    </mc:Choice>
  </mc:AlternateContent>
  <xr:revisionPtr revIDLastSave="0" documentId="8_{B622BE6B-CE6C-4C20-BDE3-693B4A6679FD}" xr6:coauthVersionLast="47" xr6:coauthVersionMax="47" xr10:uidLastSave="{00000000-0000-0000-0000-000000000000}"/>
  <bookViews>
    <workbookView xWindow="-120" yWindow="-120" windowWidth="38640" windowHeight="21120" xr2:uid="{D0DFEE94-01ED-4CE2-8D1B-A0C97D6DAC05}"/>
  </bookViews>
  <sheets>
    <sheet name="beans_yield_t_ha" sheetId="1" r:id="rId1"/>
    <sheet name="20 average yields" sheetId="2" r:id="rId2"/>
    <sheet name="15 average yields" sheetId="3" r:id="rId3"/>
    <sheet name="10 average yields" sheetId="4" r:id="rId4"/>
    <sheet name="5 average yields" sheetId="5" r:id="rId5"/>
    <sheet name="Average yield per district" sheetId="6" r:id="rId6"/>
    <sheet name="standard deviation in yield" sheetId="7" r:id="rId7"/>
  </sheets>
  <definedNames>
    <definedName name="_xlnm._FilterDatabase" localSheetId="1" hidden="1">'20 average yields'!$A$1:$V$23</definedName>
    <definedName name="_xlchart.v5.0" hidden="1">'20 average yields'!$A$1</definedName>
    <definedName name="_xlchart.v5.1" hidden="1">'20 average yields'!$A$2:$A$22</definedName>
    <definedName name="_xlchart.v5.10" hidden="1">'10 average yields'!$L$1</definedName>
    <definedName name="_xlchart.v5.11" hidden="1">'10 average yields'!$L$2:$L$22</definedName>
    <definedName name="_xlchart.v5.12" hidden="1">'5 average yields'!$A$1</definedName>
    <definedName name="_xlchart.v5.13" hidden="1">'5 average yields'!$A$2:$A$22</definedName>
    <definedName name="_xlchart.v5.14" hidden="1">'5 average yields'!$G$1</definedName>
    <definedName name="_xlchart.v5.15" hidden="1">'5 average yields'!$G$2:$G$22</definedName>
    <definedName name="_xlchart.v5.2" hidden="1">'20 average yields'!$V$1</definedName>
    <definedName name="_xlchart.v5.3" hidden="1">'20 average yields'!$V$2:$V$22</definedName>
    <definedName name="_xlchart.v5.4" hidden="1">'15 average yields'!$A$1</definedName>
    <definedName name="_xlchart.v5.5" hidden="1">'15 average yields'!$A$2:$A$22</definedName>
    <definedName name="_xlchart.v5.6" hidden="1">'15 average yields'!$Q$1</definedName>
    <definedName name="_xlchart.v5.7" hidden="1">'15 average yields'!$Q$2:$Q$22</definedName>
    <definedName name="_xlchart.v5.8" hidden="1">'10 average yields'!$A$1</definedName>
    <definedName name="_xlchart.v5.9" hidden="1">'10 average yields'!$A$2:$A$22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7" l="1"/>
  <c r="F8" i="7"/>
  <c r="F9" i="7"/>
  <c r="F10" i="7"/>
  <c r="F11" i="7"/>
  <c r="F12" i="7"/>
  <c r="F13" i="7"/>
  <c r="F14" i="7"/>
  <c r="F15" i="7"/>
  <c r="F16" i="7"/>
  <c r="F17" i="7"/>
  <c r="F18" i="7"/>
  <c r="F7" i="7"/>
  <c r="E84" i="1"/>
  <c r="E82" i="1"/>
  <c r="D82" i="1"/>
  <c r="C82" i="1"/>
  <c r="Z3" i="1"/>
  <c r="Z4" i="1"/>
  <c r="Z5" i="1"/>
  <c r="Z6" i="1"/>
  <c r="Z7" i="1"/>
  <c r="Z8" i="1"/>
  <c r="Z9" i="1"/>
  <c r="Z10" i="1"/>
  <c r="Z11" i="1"/>
  <c r="Z12" i="1"/>
  <c r="Z13" i="1"/>
  <c r="Z14" i="1"/>
  <c r="Z15" i="1"/>
  <c r="Z16" i="1"/>
  <c r="Z17" i="1"/>
  <c r="Z18" i="1"/>
  <c r="Z19" i="1"/>
  <c r="Z20" i="1"/>
  <c r="Z21" i="1"/>
  <c r="Z22" i="1"/>
  <c r="Z23" i="1"/>
  <c r="Z2" i="1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10" i="5"/>
  <c r="G9" i="5"/>
  <c r="G8" i="5"/>
  <c r="G7" i="5"/>
  <c r="G6" i="5"/>
  <c r="G5" i="5"/>
  <c r="G4" i="5"/>
  <c r="G3" i="5"/>
  <c r="G2" i="5"/>
  <c r="L2" i="4"/>
  <c r="L23" i="4"/>
  <c r="L22" i="4"/>
  <c r="L21" i="4"/>
  <c r="L20" i="4"/>
  <c r="L19" i="4"/>
  <c r="L18" i="4"/>
  <c r="L17" i="4"/>
  <c r="L16" i="4"/>
  <c r="L15" i="4"/>
  <c r="L14" i="4"/>
  <c r="L13" i="4"/>
  <c r="L12" i="4"/>
  <c r="L11" i="4"/>
  <c r="L10" i="4"/>
  <c r="L9" i="4"/>
  <c r="L8" i="4"/>
  <c r="L7" i="4"/>
  <c r="L6" i="4"/>
  <c r="L5" i="4"/>
  <c r="L4" i="4"/>
  <c r="L3" i="4"/>
  <c r="Q18" i="3"/>
  <c r="Q3" i="3"/>
  <c r="Q4" i="3"/>
  <c r="Q5" i="3"/>
  <c r="Q6" i="3"/>
  <c r="Q7" i="3"/>
  <c r="Q8" i="3"/>
  <c r="Q9" i="3"/>
  <c r="Q10" i="3"/>
  <c r="Q11" i="3"/>
  <c r="Q12" i="3"/>
  <c r="Q13" i="3"/>
  <c r="Q14" i="3"/>
  <c r="Q15" i="3"/>
  <c r="Q16" i="3"/>
  <c r="Q17" i="3"/>
  <c r="Q19" i="3"/>
  <c r="Q20" i="3"/>
  <c r="Q21" i="3"/>
  <c r="Q22" i="3"/>
  <c r="Q23" i="3"/>
  <c r="Q2" i="3"/>
  <c r="V3" i="2"/>
  <c r="V4" i="2"/>
  <c r="V5" i="2"/>
  <c r="V6" i="2"/>
  <c r="V7" i="2"/>
  <c r="V8" i="2"/>
  <c r="V9" i="2"/>
  <c r="V10" i="2"/>
  <c r="V11" i="2"/>
  <c r="V12" i="2"/>
  <c r="V13" i="2"/>
  <c r="V14" i="2"/>
  <c r="V15" i="2"/>
  <c r="V16" i="2"/>
  <c r="V17" i="2"/>
  <c r="V18" i="2"/>
  <c r="V19" i="2"/>
  <c r="V20" i="2"/>
  <c r="V21" i="2"/>
  <c r="V22" i="2"/>
  <c r="V23" i="2"/>
  <c r="V2" i="2"/>
</calcChain>
</file>

<file path=xl/sharedStrings.xml><?xml version="1.0" encoding="utf-8"?>
<sst xmlns="http://schemas.openxmlformats.org/spreadsheetml/2006/main" count="227" uniqueCount="51">
  <si>
    <t>District_or_Category</t>
  </si>
  <si>
    <t>Musanze</t>
  </si>
  <si>
    <t>Rubavu</t>
  </si>
  <si>
    <t>Nyabihu</t>
  </si>
  <si>
    <t>Rulindo</t>
  </si>
  <si>
    <t>Nyamagabe</t>
  </si>
  <si>
    <t>Karongi</t>
  </si>
  <si>
    <t>Gakenke</t>
  </si>
  <si>
    <t>Bugesera</t>
  </si>
  <si>
    <t>Kayonza</t>
  </si>
  <si>
    <t>Kirehe</t>
  </si>
  <si>
    <t>Ngoma</t>
  </si>
  <si>
    <t>Gatsibo</t>
  </si>
  <si>
    <t>Nyagatare</t>
  </si>
  <si>
    <t>Rwamagana</t>
  </si>
  <si>
    <t>Kicukiro</t>
  </si>
  <si>
    <t>Nyarugenge</t>
  </si>
  <si>
    <t>Gasabo</t>
  </si>
  <si>
    <t>Huye</t>
  </si>
  <si>
    <t>Muhanga</t>
  </si>
  <si>
    <t>Gisagara</t>
  </si>
  <si>
    <t>Rusizi</t>
  </si>
  <si>
    <t>Rwanda_National_Average_Yield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</si>
  <si>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</si>
  <si>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</si>
  <si>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</si>
  <si>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</si>
  <si>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</si>
  <si>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</si>
  <si>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</si>
  <si>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</si>
  <si>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</si>
  <si>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</si>
  <si>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</si>
  <si>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</si>
  <si>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</si>
  <si>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</si>
  <si>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</si>
  <si>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</si>
  <si>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</si>
  <si>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</si>
  <si>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</si>
  <si>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</si>
  <si>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</si>
  <si>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</si>
  <si>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</si>
  <si>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Averegae</t>
  </si>
  <si>
    <t>Average Yield</t>
  </si>
  <si>
    <t>PEAK</t>
  </si>
  <si>
    <t>DEVIATION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</si>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</sst>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/>
        <bgColor theme="6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6"/>
      </left>
      <right/>
      <top style="thin">
        <color theme="6"/>
      </top>
      <bottom/>
      <diagonal/>
    </border>
    <border>
      <left/>
      <right/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  <border>
      <left/>
      <right/>
      <top style="thin">
        <color theme="6"/>
      </top>
      <bottom style="thin">
        <color theme="6"/>
      </bottom>
      <diagonal/>
    </border>
    <border>
      <left/>
      <right style="thin">
        <color theme="6"/>
      </right>
      <top style="thin">
        <color theme="6"/>
      </top>
      <bottom/>
      <diagonal/>
    </border>
    <border>
      <left/>
      <right style="thin">
        <color theme="6"/>
      </right>
      <top style="thin">
        <color theme="6"/>
      </top>
      <bottom style="thin">
        <color theme="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theme="6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3" fillId="33" borderId="10" xfId="0" applyFont="1" applyFill="1" applyBorder="1"/>
    <xf numFmtId="0" fontId="13" fillId="33" borderId="11" xfId="0" applyFont="1" applyFill="1" applyBorder="1"/>
    <xf numFmtId="0" fontId="13" fillId="33" borderId="14" xfId="0" applyFont="1" applyFill="1" applyBorder="1"/>
    <xf numFmtId="0" fontId="0" fillId="0" borderId="14" xfId="0" applyBorder="1"/>
    <xf numFmtId="0" fontId="0" fillId="0" borderId="15" xfId="0" applyBorder="1"/>
    <xf numFmtId="0" fontId="13" fillId="33" borderId="0" xfId="0" applyFont="1" applyFill="1"/>
    <xf numFmtId="43" fontId="0" fillId="0" borderId="0" xfId="42" applyFont="1"/>
    <xf numFmtId="2" fontId="0" fillId="0" borderId="0" xfId="0" applyNumberFormat="1"/>
    <xf numFmtId="0" fontId="0" fillId="34" borderId="0" xfId="0" applyFill="1"/>
    <xf numFmtId="0" fontId="0" fillId="35" borderId="0" xfId="0" applyFill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34" borderId="19" xfId="0" applyFill="1" applyBorder="1"/>
    <xf numFmtId="0" fontId="0" fillId="0" borderId="20" xfId="0" applyBorder="1"/>
    <xf numFmtId="0" fontId="0" fillId="0" borderId="21" xfId="0" applyBorder="1"/>
    <xf numFmtId="2" fontId="0" fillId="0" borderId="20" xfId="0" applyNumberFormat="1" applyBorder="1"/>
    <xf numFmtId="0" fontId="0" fillId="0" borderId="22" xfId="0" applyBorder="1"/>
    <xf numFmtId="0" fontId="0" fillId="0" borderId="23" xfId="0" applyBorder="1"/>
    <xf numFmtId="9" fontId="14" fillId="35" borderId="24" xfId="43" applyFont="1" applyFill="1" applyBorder="1"/>
    <xf numFmtId="2" fontId="0" fillId="35" borderId="0" xfId="0" applyNumberFormat="1" applyFill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3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Ex3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Ex4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Average yield of beans on year basis 2003 to 2025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NG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beans_yield_t_ha!$B$1</c:f>
              <c:strCache>
                <c:ptCount val="1"/>
                <c:pt idx="0">
                  <c:v>2003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NG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beans_yield_t_ha!$B$23</c:f>
              <c:numCache>
                <c:formatCode>General</c:formatCode>
                <c:ptCount val="1"/>
                <c:pt idx="0">
                  <c:v>1.25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E1-458C-8F94-2C3F942AE8C1}"/>
            </c:ext>
          </c:extLst>
        </c:ser>
        <c:ser>
          <c:idx val="1"/>
          <c:order val="1"/>
          <c:tx>
            <c:strRef>
              <c:f>beans_yield_t_ha!$C$1</c:f>
              <c:strCache>
                <c:ptCount val="1"/>
                <c:pt idx="0">
                  <c:v>2004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NG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beans_yield_t_ha!$C$23</c:f>
              <c:numCache>
                <c:formatCode>General</c:formatCode>
                <c:ptCount val="1"/>
                <c:pt idx="0">
                  <c:v>1.19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BE1-458C-8F94-2C3F942AE8C1}"/>
            </c:ext>
          </c:extLst>
        </c:ser>
        <c:ser>
          <c:idx val="2"/>
          <c:order val="2"/>
          <c:tx>
            <c:strRef>
              <c:f>beans_yield_t_ha!$D$1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NG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beans_yield_t_ha!$D$23</c:f>
              <c:numCache>
                <c:formatCode>General</c:formatCode>
                <c:ptCount val="1"/>
                <c:pt idx="0">
                  <c:v>0.86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BE1-458C-8F94-2C3F942AE8C1}"/>
            </c:ext>
          </c:extLst>
        </c:ser>
        <c:ser>
          <c:idx val="3"/>
          <c:order val="3"/>
          <c:tx>
            <c:strRef>
              <c:f>beans_yield_t_ha!$E$1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NG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beans_yield_t_ha!$E$23</c:f>
              <c:numCache>
                <c:formatCode>General</c:formatCode>
                <c:ptCount val="1"/>
                <c:pt idx="0">
                  <c:v>1.25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BE1-458C-8F94-2C3F942AE8C1}"/>
            </c:ext>
          </c:extLst>
        </c:ser>
        <c:ser>
          <c:idx val="4"/>
          <c:order val="4"/>
          <c:tx>
            <c:strRef>
              <c:f>beans_yield_t_ha!$F$1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accent5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NG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beans_yield_t_ha!$F$23</c:f>
              <c:numCache>
                <c:formatCode>General</c:formatCode>
                <c:ptCount val="1"/>
                <c:pt idx="0">
                  <c:v>0.86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BE1-458C-8F94-2C3F942AE8C1}"/>
            </c:ext>
          </c:extLst>
        </c:ser>
        <c:ser>
          <c:idx val="5"/>
          <c:order val="5"/>
          <c:tx>
            <c:strRef>
              <c:f>beans_yield_t_ha!$G$1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accent6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NG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beans_yield_t_ha!$G$23</c:f>
              <c:numCache>
                <c:formatCode>General</c:formatCode>
                <c:ptCount val="1"/>
                <c:pt idx="0">
                  <c:v>1.26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BE1-458C-8F94-2C3F942AE8C1}"/>
            </c:ext>
          </c:extLst>
        </c:ser>
        <c:ser>
          <c:idx val="6"/>
          <c:order val="6"/>
          <c:tx>
            <c:strRef>
              <c:f>beans_yield_t_ha!$H$1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accent1">
                <a:lumMod val="6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NG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beans_yield_t_ha!$H$23</c:f>
              <c:numCache>
                <c:formatCode>General</c:formatCode>
                <c:ptCount val="1"/>
                <c:pt idx="0">
                  <c:v>1.25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BE1-458C-8F94-2C3F942AE8C1}"/>
            </c:ext>
          </c:extLst>
        </c:ser>
        <c:ser>
          <c:idx val="7"/>
          <c:order val="7"/>
          <c:tx>
            <c:strRef>
              <c:f>beans_yield_t_ha!$I$1</c:f>
              <c:strCache>
                <c:ptCount val="1"/>
                <c:pt idx="0">
                  <c:v>2010</c:v>
                </c:pt>
              </c:strCache>
            </c:strRef>
          </c:tx>
          <c:spPr>
            <a:solidFill>
              <a:schemeClr val="accent2">
                <a:lumMod val="6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NG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beans_yield_t_ha!$I$23</c:f>
              <c:numCache>
                <c:formatCode>General</c:formatCode>
                <c:ptCount val="1"/>
                <c:pt idx="0">
                  <c:v>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BE1-458C-8F94-2C3F942AE8C1}"/>
            </c:ext>
          </c:extLst>
        </c:ser>
        <c:ser>
          <c:idx val="8"/>
          <c:order val="8"/>
          <c:tx>
            <c:strRef>
              <c:f>beans_yield_t_ha!$J$1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accent3">
                <a:lumMod val="6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NG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beans_yield_t_ha!$J$23</c:f>
              <c:numCache>
                <c:formatCode>General</c:formatCode>
                <c:ptCount val="1"/>
                <c:pt idx="0">
                  <c:v>1.33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BE1-458C-8F94-2C3F942AE8C1}"/>
            </c:ext>
          </c:extLst>
        </c:ser>
        <c:ser>
          <c:idx val="9"/>
          <c:order val="9"/>
          <c:tx>
            <c:strRef>
              <c:f>beans_yield_t_ha!$K$1</c:f>
              <c:strCache>
                <c:ptCount val="1"/>
                <c:pt idx="0">
                  <c:v>2012</c:v>
                </c:pt>
              </c:strCache>
            </c:strRef>
          </c:tx>
          <c:spPr>
            <a:solidFill>
              <a:schemeClr val="accent4">
                <a:lumMod val="6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NG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beans_yield_t_ha!$K$23</c:f>
              <c:numCache>
                <c:formatCode>General</c:formatCode>
                <c:ptCount val="1"/>
                <c:pt idx="0">
                  <c:v>0.94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BE1-458C-8F94-2C3F942AE8C1}"/>
            </c:ext>
          </c:extLst>
        </c:ser>
        <c:ser>
          <c:idx val="10"/>
          <c:order val="10"/>
          <c:tx>
            <c:strRef>
              <c:f>beans_yield_t_ha!$L$1</c:f>
              <c:strCache>
                <c:ptCount val="1"/>
                <c:pt idx="0">
                  <c:v>2013</c:v>
                </c:pt>
              </c:strCache>
            </c:strRef>
          </c:tx>
          <c:spPr>
            <a:solidFill>
              <a:schemeClr val="accent5">
                <a:lumMod val="6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NG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beans_yield_t_ha!$L$23</c:f>
              <c:numCache>
                <c:formatCode>General</c:formatCode>
                <c:ptCount val="1"/>
                <c:pt idx="0">
                  <c:v>1.38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BE1-458C-8F94-2C3F942AE8C1}"/>
            </c:ext>
          </c:extLst>
        </c:ser>
        <c:ser>
          <c:idx val="11"/>
          <c:order val="11"/>
          <c:tx>
            <c:strRef>
              <c:f>beans_yield_t_ha!$M$1</c:f>
              <c:strCache>
                <c:ptCount val="1"/>
                <c:pt idx="0">
                  <c:v>2014</c:v>
                </c:pt>
              </c:strCache>
            </c:strRef>
          </c:tx>
          <c:spPr>
            <a:solidFill>
              <a:schemeClr val="accent6">
                <a:lumMod val="6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NG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beans_yield_t_ha!$M$23</c:f>
              <c:numCache>
                <c:formatCode>General</c:formatCode>
                <c:ptCount val="1"/>
                <c:pt idx="0">
                  <c:v>1.42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BE1-458C-8F94-2C3F942AE8C1}"/>
            </c:ext>
          </c:extLst>
        </c:ser>
        <c:ser>
          <c:idx val="12"/>
          <c:order val="12"/>
          <c:tx>
            <c:strRef>
              <c:f>beans_yield_t_ha!$N$1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NG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beans_yield_t_ha!$N$23</c:f>
              <c:numCache>
                <c:formatCode>General</c:formatCode>
                <c:ptCount val="1"/>
                <c:pt idx="0">
                  <c:v>1.34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BE1-458C-8F94-2C3F942AE8C1}"/>
            </c:ext>
          </c:extLst>
        </c:ser>
        <c:ser>
          <c:idx val="13"/>
          <c:order val="13"/>
          <c:tx>
            <c:strRef>
              <c:f>beans_yield_t_ha!$O$1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NG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beans_yield_t_ha!$O$23</c:f>
              <c:numCache>
                <c:formatCode>General</c:formatCode>
                <c:ptCount val="1"/>
                <c:pt idx="0">
                  <c:v>0.92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4BE1-458C-8F94-2C3F942AE8C1}"/>
            </c:ext>
          </c:extLst>
        </c:ser>
        <c:ser>
          <c:idx val="14"/>
          <c:order val="14"/>
          <c:tx>
            <c:strRef>
              <c:f>beans_yield_t_ha!$P$1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NG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beans_yield_t_ha!$P$23</c:f>
              <c:numCache>
                <c:formatCode>General</c:formatCode>
                <c:ptCount val="1"/>
                <c:pt idx="0">
                  <c:v>1.27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4BE1-458C-8F94-2C3F942AE8C1}"/>
            </c:ext>
          </c:extLst>
        </c:ser>
        <c:ser>
          <c:idx val="15"/>
          <c:order val="15"/>
          <c:tx>
            <c:strRef>
              <c:f>beans_yield_t_ha!$Q$1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NG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beans_yield_t_ha!$Q$23</c:f>
              <c:numCache>
                <c:formatCode>General</c:formatCode>
                <c:ptCount val="1"/>
                <c:pt idx="0">
                  <c:v>1.22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4BE1-458C-8F94-2C3F942AE8C1}"/>
            </c:ext>
          </c:extLst>
        </c:ser>
        <c:ser>
          <c:idx val="16"/>
          <c:order val="16"/>
          <c:tx>
            <c:strRef>
              <c:f>beans_yield_t_ha!$R$1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NG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beans_yield_t_ha!$R$23</c:f>
              <c:numCache>
                <c:formatCode>General</c:formatCode>
                <c:ptCount val="1"/>
                <c:pt idx="0">
                  <c:v>1.23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BE1-458C-8F94-2C3F942AE8C1}"/>
            </c:ext>
          </c:extLst>
        </c:ser>
        <c:ser>
          <c:idx val="17"/>
          <c:order val="17"/>
          <c:tx>
            <c:strRef>
              <c:f>beans_yield_t_ha!$S$1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NG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beans_yield_t_ha!$S$23</c:f>
              <c:numCache>
                <c:formatCode>General</c:formatCode>
                <c:ptCount val="1"/>
                <c:pt idx="0">
                  <c:v>0.86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4BE1-458C-8F94-2C3F942AE8C1}"/>
            </c:ext>
          </c:extLst>
        </c:ser>
        <c:ser>
          <c:idx val="18"/>
          <c:order val="18"/>
          <c:tx>
            <c:strRef>
              <c:f>beans_yield_t_ha!$T$1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lumMod val="8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NG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beans_yield_t_ha!$T$23</c:f>
              <c:numCache>
                <c:formatCode>General</c:formatCode>
                <c:ptCount val="1"/>
                <c:pt idx="0">
                  <c:v>1.1299999999999999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4BE1-458C-8F94-2C3F942AE8C1}"/>
            </c:ext>
          </c:extLst>
        </c:ser>
        <c:ser>
          <c:idx val="19"/>
          <c:order val="19"/>
          <c:tx>
            <c:strRef>
              <c:f>beans_yield_t_ha!$U$1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2">
                <a:lumMod val="8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NG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beans_yield_t_ha!$U$23</c:f>
              <c:numCache>
                <c:formatCode>General</c:formatCode>
                <c:ptCount val="1"/>
                <c:pt idx="0">
                  <c:v>0.81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4BE1-458C-8F94-2C3F942AE8C1}"/>
            </c:ext>
          </c:extLst>
        </c:ser>
        <c:ser>
          <c:idx val="20"/>
          <c:order val="20"/>
          <c:tx>
            <c:strRef>
              <c:f>beans_yield_t_ha!$V$1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3">
                <a:lumMod val="8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NG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beans_yield_t_ha!$V$23</c:f>
              <c:numCache>
                <c:formatCode>General</c:formatCode>
                <c:ptCount val="1"/>
                <c:pt idx="0">
                  <c:v>1.1100000000000001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4BE1-458C-8F94-2C3F942AE8C1}"/>
            </c:ext>
          </c:extLst>
        </c:ser>
        <c:ser>
          <c:idx val="21"/>
          <c:order val="21"/>
          <c:tx>
            <c:strRef>
              <c:f>beans_yield_t_ha!$W$1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4">
                <a:lumMod val="8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NG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beans_yield_t_ha!$W$23</c:f>
              <c:numCache>
                <c:formatCode>General</c:formatCode>
                <c:ptCount val="1"/>
                <c:pt idx="0">
                  <c:v>0.75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4BE1-458C-8F94-2C3F942AE8C1}"/>
            </c:ext>
          </c:extLst>
        </c:ser>
        <c:ser>
          <c:idx val="22"/>
          <c:order val="22"/>
          <c:tx>
            <c:strRef>
              <c:f>beans_yield_t_ha!$X$1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5">
                <a:lumMod val="80000"/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NG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beans_yield_t_ha!$X$23</c:f>
              <c:numCache>
                <c:formatCode>General</c:formatCode>
                <c:ptCount val="1"/>
                <c:pt idx="0">
                  <c:v>0.73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4BE1-458C-8F94-2C3F942AE8C1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347128671"/>
        <c:axId val="347125791"/>
      </c:barChart>
      <c:catAx>
        <c:axId val="347128671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G"/>
          </a:p>
        </c:txPr>
        <c:crossAx val="347125791"/>
        <c:crosses val="autoZero"/>
        <c:auto val="1"/>
        <c:lblAlgn val="ctr"/>
        <c:lblOffset val="100"/>
        <c:noMultiLvlLbl val="0"/>
      </c:catAx>
      <c:valAx>
        <c:axId val="347125791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34712867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NG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NG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NG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beans_yield_t_ha!$Z$1</c:f>
              <c:strCache>
                <c:ptCount val="1"/>
                <c:pt idx="0">
                  <c:v>Average Yield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beans_yield_t_ha!$A$2:$A$22</c:f>
              <c:strCache>
                <c:ptCount val="21"/>
                <c:pt idx="0">
                  <c:v>Musanze</c:v>
                </c:pt>
                <c:pt idx="1">
                  <c:v>Rubavu</c:v>
                </c:pt>
                <c:pt idx="2">
                  <c:v>Nyabihu</c:v>
                </c:pt>
                <c:pt idx="3">
                  <c:v>Rulindo</c:v>
                </c:pt>
                <c:pt idx="4">
                  <c:v>Nyamagabe</c:v>
                </c:pt>
                <c:pt idx="5">
                  <c:v>Karongi</c:v>
                </c:pt>
                <c:pt idx="6">
                  <c:v>Gakenke</c:v>
                </c:pt>
                <c:pt idx="7">
                  <c:v>Bugesera</c:v>
                </c:pt>
                <c:pt idx="8">
                  <c:v>Kayonza</c:v>
                </c:pt>
                <c:pt idx="9">
                  <c:v>Kirehe</c:v>
                </c:pt>
                <c:pt idx="10">
                  <c:v>Ngoma</c:v>
                </c:pt>
                <c:pt idx="11">
                  <c:v>Gatsibo</c:v>
                </c:pt>
                <c:pt idx="12">
                  <c:v>Nyagatare</c:v>
                </c:pt>
                <c:pt idx="13">
                  <c:v>Rwamagana</c:v>
                </c:pt>
                <c:pt idx="14">
                  <c:v>Kicukiro</c:v>
                </c:pt>
                <c:pt idx="15">
                  <c:v>Nyarugenge</c:v>
                </c:pt>
                <c:pt idx="16">
                  <c:v>Gasabo</c:v>
                </c:pt>
                <c:pt idx="17">
                  <c:v>Huye</c:v>
                </c:pt>
                <c:pt idx="18">
                  <c:v>Muhanga</c:v>
                </c:pt>
                <c:pt idx="19">
                  <c:v>Gisagara</c:v>
                </c:pt>
                <c:pt idx="20">
                  <c:v>Rusizi</c:v>
                </c:pt>
              </c:strCache>
            </c:strRef>
          </c:cat>
          <c:val>
            <c:numRef>
              <c:f>beans_yield_t_ha!$Z$2:$Z$22</c:f>
              <c:numCache>
                <c:formatCode>0.00</c:formatCode>
                <c:ptCount val="21"/>
                <c:pt idx="0">
                  <c:v>1.4717391304347827</c:v>
                </c:pt>
                <c:pt idx="1">
                  <c:v>1.4569565217391303</c:v>
                </c:pt>
                <c:pt idx="2">
                  <c:v>1.4330434782608696</c:v>
                </c:pt>
                <c:pt idx="3">
                  <c:v>1.4513043478260867</c:v>
                </c:pt>
                <c:pt idx="4">
                  <c:v>1.4486956521739132</c:v>
                </c:pt>
                <c:pt idx="5">
                  <c:v>1.4543478260869562</c:v>
                </c:pt>
                <c:pt idx="6">
                  <c:v>1.4621739130434781</c:v>
                </c:pt>
                <c:pt idx="7">
                  <c:v>0.64739130434782599</c:v>
                </c:pt>
                <c:pt idx="8">
                  <c:v>0.78956521739130436</c:v>
                </c:pt>
                <c:pt idx="9">
                  <c:v>0.74863636363636354</c:v>
                </c:pt>
                <c:pt idx="10">
                  <c:v>0.72434782608695658</c:v>
                </c:pt>
                <c:pt idx="11">
                  <c:v>0.76217391304347815</c:v>
                </c:pt>
                <c:pt idx="12">
                  <c:v>0.7052173913043478</c:v>
                </c:pt>
                <c:pt idx="13">
                  <c:v>0.76521739130434774</c:v>
                </c:pt>
                <c:pt idx="14">
                  <c:v>1.1495652173913045</c:v>
                </c:pt>
                <c:pt idx="15">
                  <c:v>1.1034782608695652</c:v>
                </c:pt>
                <c:pt idx="16">
                  <c:v>1.1856521739130435</c:v>
                </c:pt>
                <c:pt idx="17">
                  <c:v>1.1117391304347828</c:v>
                </c:pt>
                <c:pt idx="18">
                  <c:v>1.1704347826086958</c:v>
                </c:pt>
                <c:pt idx="19">
                  <c:v>1.1652173913043478</c:v>
                </c:pt>
                <c:pt idx="20">
                  <c:v>1.1895652173913045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F4-46FC-AAFA-DA490473DD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74795824"/>
        <c:axId val="9449471"/>
        <c:axId val="0"/>
      </c:bar3DChart>
      <c:catAx>
        <c:axId val="1574795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G"/>
          </a:p>
        </c:txPr>
        <c:crossAx val="9449471"/>
        <c:crosses val="autoZero"/>
        <c:auto val="1"/>
        <c:lblAlgn val="ctr"/>
        <c:lblOffset val="100"/>
        <c:noMultiLvlLbl val="0"/>
      </c:catAx>
      <c:valAx>
        <c:axId val="94494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G"/>
          </a:p>
        </c:txPr>
        <c:crossAx val="15747958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NG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/>
              <a:t>Total</a:t>
            </a:r>
            <a:r>
              <a:rPr lang="en-US" sz="1800" b="1" baseline="0"/>
              <a:t> </a:t>
            </a:r>
            <a:r>
              <a:rPr lang="en-US" sz="1800" b="1"/>
              <a:t>Average Yield per district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NG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beans_yield_t_ha!$Z$1</c:f>
              <c:strCache>
                <c:ptCount val="1"/>
                <c:pt idx="0">
                  <c:v>Average Yield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NG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beans_yield_t_ha!$A$2:$A$22</c:f>
              <c:strCache>
                <c:ptCount val="21"/>
                <c:pt idx="0">
                  <c:v>Musanze</c:v>
                </c:pt>
                <c:pt idx="1">
                  <c:v>Rubavu</c:v>
                </c:pt>
                <c:pt idx="2">
                  <c:v>Nyabihu</c:v>
                </c:pt>
                <c:pt idx="3">
                  <c:v>Rulindo</c:v>
                </c:pt>
                <c:pt idx="4">
                  <c:v>Nyamagabe</c:v>
                </c:pt>
                <c:pt idx="5">
                  <c:v>Karongi</c:v>
                </c:pt>
                <c:pt idx="6">
                  <c:v>Gakenke</c:v>
                </c:pt>
                <c:pt idx="7">
                  <c:v>Bugesera</c:v>
                </c:pt>
                <c:pt idx="8">
                  <c:v>Kayonza</c:v>
                </c:pt>
                <c:pt idx="9">
                  <c:v>Kirehe</c:v>
                </c:pt>
                <c:pt idx="10">
                  <c:v>Ngoma</c:v>
                </c:pt>
                <c:pt idx="11">
                  <c:v>Gatsibo</c:v>
                </c:pt>
                <c:pt idx="12">
                  <c:v>Nyagatare</c:v>
                </c:pt>
                <c:pt idx="13">
                  <c:v>Rwamagana</c:v>
                </c:pt>
                <c:pt idx="14">
                  <c:v>Kicukiro</c:v>
                </c:pt>
                <c:pt idx="15">
                  <c:v>Nyarugenge</c:v>
                </c:pt>
                <c:pt idx="16">
                  <c:v>Gasabo</c:v>
                </c:pt>
                <c:pt idx="17">
                  <c:v>Huye</c:v>
                </c:pt>
                <c:pt idx="18">
                  <c:v>Muhanga</c:v>
                </c:pt>
                <c:pt idx="19">
                  <c:v>Gisagara</c:v>
                </c:pt>
                <c:pt idx="20">
                  <c:v>Rusizi</c:v>
                </c:pt>
              </c:strCache>
            </c:strRef>
          </c:cat>
          <c:val>
            <c:numRef>
              <c:f>beans_yield_t_ha!$Z$2:$Z$22</c:f>
              <c:numCache>
                <c:formatCode>0.00</c:formatCode>
                <c:ptCount val="21"/>
                <c:pt idx="0">
                  <c:v>1.4717391304347827</c:v>
                </c:pt>
                <c:pt idx="1">
                  <c:v>1.4569565217391303</c:v>
                </c:pt>
                <c:pt idx="2">
                  <c:v>1.4330434782608696</c:v>
                </c:pt>
                <c:pt idx="3">
                  <c:v>1.4513043478260867</c:v>
                </c:pt>
                <c:pt idx="4">
                  <c:v>1.4486956521739132</c:v>
                </c:pt>
                <c:pt idx="5">
                  <c:v>1.4543478260869562</c:v>
                </c:pt>
                <c:pt idx="6">
                  <c:v>1.4621739130434781</c:v>
                </c:pt>
                <c:pt idx="7">
                  <c:v>0.64739130434782599</c:v>
                </c:pt>
                <c:pt idx="8">
                  <c:v>0.78956521739130436</c:v>
                </c:pt>
                <c:pt idx="9">
                  <c:v>0.74863636363636354</c:v>
                </c:pt>
                <c:pt idx="10">
                  <c:v>0.72434782608695658</c:v>
                </c:pt>
                <c:pt idx="11">
                  <c:v>0.76217391304347815</c:v>
                </c:pt>
                <c:pt idx="12">
                  <c:v>0.7052173913043478</c:v>
                </c:pt>
                <c:pt idx="13">
                  <c:v>0.76521739130434774</c:v>
                </c:pt>
                <c:pt idx="14">
                  <c:v>1.1495652173913045</c:v>
                </c:pt>
                <c:pt idx="15">
                  <c:v>1.1034782608695652</c:v>
                </c:pt>
                <c:pt idx="16">
                  <c:v>1.1856521739130435</c:v>
                </c:pt>
                <c:pt idx="17">
                  <c:v>1.1117391304347828</c:v>
                </c:pt>
                <c:pt idx="18">
                  <c:v>1.1704347826086958</c:v>
                </c:pt>
                <c:pt idx="19">
                  <c:v>1.1652173913043478</c:v>
                </c:pt>
                <c:pt idx="20">
                  <c:v>1.1895652173913045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93-4AB3-8EB1-D872E7DFA4A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574795824"/>
        <c:axId val="9449471"/>
        <c:axId val="0"/>
      </c:bar3DChart>
      <c:catAx>
        <c:axId val="15747958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600"/>
                  <a:t>District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GB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G"/>
          </a:p>
        </c:txPr>
        <c:crossAx val="9449471"/>
        <c:crosses val="autoZero"/>
        <c:auto val="1"/>
        <c:lblAlgn val="ctr"/>
        <c:lblOffset val="100"/>
        <c:noMultiLvlLbl val="0"/>
      </c:catAx>
      <c:valAx>
        <c:axId val="94494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600" b="1"/>
                  <a:t>Yield</a:t>
                </a:r>
                <a:r>
                  <a:rPr lang="en-GB" sz="1600" b="1" baseline="0"/>
                  <a:t> h/t</a:t>
                </a:r>
                <a:endParaRPr lang="en-GB" sz="1600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GB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NG"/>
          </a:p>
        </c:txPr>
        <c:crossAx val="15747958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NG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_xlchart.v5.1</cx:f>
        <cx:nf>_xlchart.v5.0</cx:nf>
      </cx:strDim>
      <cx:numDim type="colorVal">
        <cx:f>_xlchart.v5.3</cx:f>
        <cx:nf>_xlchart.v5.2</cx:nf>
      </cx:numDim>
    </cx:data>
  </cx:chartData>
  <cx:chart>
    <cx:title pos="t" align="ctr" overlay="0">
      <cx:tx>
        <cx:txData>
          <cx:v>20 Year Average Yield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n-US" sz="2000" b="0" i="0" u="none" strike="noStrike" baseline="0">
              <a:solidFill>
                <a:sysClr val="window" lastClr="FFFFFF">
                  <a:lumMod val="95000"/>
                </a:sysClr>
              </a:solidFill>
              <a:latin typeface="Aptos Narrow" panose="02110004020202020204"/>
            </a:rPr>
            <a:t>20 Year Average Yield</a:t>
          </a:r>
        </a:p>
      </cx:txPr>
    </cx:title>
    <cx:plotArea>
      <cx:plotAreaRegion>
        <cx:series layoutId="regionMap" uniqueId="{A47F8B4C-AFA7-4F0A-9237-3CE6F849E9A9}">
          <cx:tx>
            <cx:txData>
              <cx:f>_xlchart.v5.2</cx:f>
              <cx:v>Averegae</cx:v>
            </cx:txData>
          </cx:tx>
          <cx:dataLabels>
            <cx:visibility seriesName="0" categoryName="1" value="1"/>
            <cx:separator>, </cx:separator>
          </cx:dataLabels>
          <cx:dataId val="0"/>
          <cx:layoutPr>
            <cx:geography viewedRegionType="countryRegion" cultureLanguage="en-US" cultureRegion="AE" attribution="Powered by Bing">
              <cx:geoCache provider="{E9337A44-BEBE-4D9F-B70C-5C5E7DAFC167}">
                <cx:binary>5HpJc904lu5fcXj96CRGghWVtQDJO+nqapaHDUOSZQAcAJLg/Ov7yE47bVe6Kire68Xr9sI2L0gQ
xHDON5y/P81/e6qeH7pXc11Z/7en+ffXuu+bv/32m3/Sz/WDf1Obp85596l/8+Tq39ynT+bp+beP
3cNkrPoNh4j+9qQfuv55fv2Pv0Nv6tkd3dNDb5y9Gp675frZD1Xv/0XbXza9evhYG5sa33fmqce/
v5aDevbP3cPrV8+2N/1yuzTPv7/+8a7Xr377ubN/evGrCsbWDx/h4QC/QZSEccRp+OUPev2qclb9
0U7CN6GIKaOcfX3r6aGGB7+O5dXX8X1t/stBfR7Sw8eP3bP38Fmf//3LPn74mN9fZw++f+7sq8vO
jcY+Pb/+5Zx8N44nN9j+ZdYVLMDvr6+nB/sR5sx4l3xpSdzLp1+//TxXv/24YP/4+08/wOz99Mt3
a/rzVP+7pn8a/pnpnjV81r9Z0P/OETwszq7/fk/9PxzCLxbo+zn44Zb/dE+jNzGnnBMEe/anvcwp
JSzm37b6l3d+2dJfN8qvx/HX2/jrcz+M+b973/16Ob4d9/Shf8g+B4rvtuW/bv26n3969Ift+cNn
ft25+4+/v8Yh/W6lXrr447m/mt5vDzzDEf/9NcQZEcchjSMmYoQQIa9fTc8vLVi8ERwTITgKBYkF
hZdY1/Uaghd6E1L4IY5jAk8w+N/rV94Nn9vwG7g7YrHAnPMQMY6/BedLVy3K2W9T8cf1KzvUl87Y
3v/+mkbQVfPlvpehMi4gRDKBBAsRRPwYwzCap4dryABwO/o/btT50sfRTV9q5qWJKyFDlcf7tpm6
e4x7mvmYVyfNhbuy6yLOJ8Tmx9D2LBmLnKSRrstUDcSfun6c3+M5n24WHOJb5kizGSa/7FlVFffr
gm4DpNY7NCmdzNqrq7wa1jPahyzTSzCPkoxq2fAWrm1R9nsy0CiJxr46EqPFoe7zMZR9ZYjaFEE3
hGmDWZ61uh/flaJdqCy0bqLU2Ih9YDWah1TRFfOk4sRf4M6Js6JlHZd57usDH6a4kl3L+0jOTbOK
Tc1JVCVhFZedpJMP0kUFZhfSsCllzIhbJOtpc1UTy/W+D4fh3nNkatnShV7VUxltYSj+vM4pS1qX
o0vaLFHSUzSlbmHNns8mYLK0PepkG85G2kKlfYMOfnB2mxNzolyHZwVFaR028+UUvYvJcNmbQi5F
MEvetp9a8oHpYLpS03QYvXjsyuVIrM/y+mx15jCN/V1Uhwkrhy6b5kiGYXcT6vxjkMfjoe2md43L
6/3QjPiioyKhUallR3yU4oI/4nAWR9+3B5iqC6HpzRy3TUbHYaPbacmWXKvHomBVqhvxxHDRJZpF
80NY9x8592XS1DF6PzP/3rTxfsLBoe5UKbXKq+sJLcWWtbP7aEN+w233ia7oTiB6k7Nwt4woK7tu
43NRJjaA/7XY03QwhI6SGuh6zV23KRrR7JY6x1kX0Gve1LddjdpjgacHRpZFSZPv2nGBOR2GdOrK
dTvWlOAzMhSlnJ259cW0TJJgprhEU4izfOrCT26C9cKBpDwqyiTQs8aSV8TKtnRbFtSpGYd9S/ri
fqL5cpgjnpS6k9X4bqwqPnwMzHDTqShV9n3L+oEl/eip9PWipVuEx1nbaJHMAe10musuWiVjXS4k
CwiyMOZlONg4wIOcSVuPR9QW/iEII3vpR8UzQQa1ZxqjUnYNWkrZz9ZIUwC+0r6+D1TbSjw2kum6
l60aTothcBXFl1HRxnJa/G6i/i3GNOtIfU2mJa0VvinWSbbVQtMeN1eDqsyGzT6ULC792UBmklTU
vA+XYsMxG6RwupYhjw++gu8ZmuFovda7ZjBHMpS1FP26JDUVx5JjIf04tRtqw432zJ/qsgsPKylF
UmLlUgLTL90YhHKOVviLrpGkZRNta+wvWlR6LOc2P9pwpomvq2PQr72sbVcnPqjHLApsnOp6WGTh
1E2tjdjbZca3Qc3UVcjiPGlKmErCxbKJo6nSMgbAWBn1tjbdPqg+9UuJbiuxtlnd8uDecur3qI13
umnfNpbiTVVzCE8E7co6Sgcuhu00w3yExcQyXzRzMvJuSnMvVukDXSdrH/pWejHwZCV0R+dcbJCd
0JZ4Gj2iXEWbQU9j0jUrfr/M8bUq7S4PQitZU+y0nR9VXV45PVHJQ57qIi2062/8uMTJUpejXEKh
JKvzYjtQlQhfPOUwdamvI582OXvSY7lf2jKttL5XjX+iy1A+ltbvio62sptwMrdDktfUpHQuE5j/
C0OHk0XsOgh8k4TBSBJMh90swndhB8cxjN3OlIN0GNbATHNajrmTtqt21ubsVERVcwmf0yWzW82p
ZmTIClTku4AOU+YEOah+URnPp12kULSj2tyHfE1dj/H72OAJVjzS+W1vV3XwNdKb2uBYztw4Ofa5
uqvy6m3R0m0fapIS/j4SopYTEtTuGmxInkGwpW815M9LQhpy10wDRHWhHpHBcHapholbuKzaopVu
jcYtNYoldTXSp2lsUwg9Qkvcs2DfxJWSZNbBGQnHcHioyr4+o2joH93Mp1nOmLEniwNL0yinE0mR
YYRJUYZtWq9ttDXIjCdnulKcY+fQ3VBGbTLTIgi2dchOVVwMp3q0nZa8y8nl3KE+6bsOpRC5440K
lm4/daw4i1A+CNkSBUEj9tWps5PeTJbXSVBOFRxMH6ZFoIycx5hJxIzZrSVbtrOg0dtGqYzW9Ynm
/a4b1Lapd24eqx3Chd2RtRoHOUII5F6N+9FNO1LxT0Hs2jMyh2Gq5oqP0s9i2JiWBjvRT8XGhWW+
ieBbfDyuZ13doksfzIniE0wBfMM48/t+niYYkGmuV89CmfuHcS3MJh+b6C4YlnwzR7VP+7DvU6f8
tCuoz7NctPxehaV7CEi13ioRmWzOx/qctGVxH5hJ75fSBltKjDpMhdOHEsfBKai65SowonlvFq4C
qQGKQPZcRL4vaY0hYff8uu8Ce6xNaO975OyjRny9MTPJ05DPPrU0DzeiFvllLMIq5TbM9x4t69P3
dOoHiPXkmqUzCrL6Z3z57fIf51959WeK9efvLyT6z6uL5tne9N3zc3/+0Px85wsO/nYr9P8HLn5B
nz9c/BMQ/gXU/cLVf9H4Aw7+gap+j4ODKOYMM8FD8a/w8JlRD5V5lQCR/+XT38AxjmLB4zCKAR5/
hsB/gOP4TQy/YUFxhDANMcDmP8FxBE2AjUOArDQkApj9n+AYuhIojlHEISoA2v76xT8sHAgZf4WN
GXzXd9hYoDBGAiMeE84RYdHLm77HxvNY91HF8xuAUx/GdkoJdakPURa58Lrq46yiXvJlSGbAXwtq
UleFTzzHqe8IoNcJ0jKq6g2dQ3MN+XlT+aWVtmn0XrhKRssmYIs64nXESSNYCSnC54kp1jhda/w0
j+YwaKvTXpA57enKEl0UPp0mHez6Io52BvcakidxKc7Xy4WY7bDyLcvptZ/72+G8KdYEgYIjy1IB
wqukiHy5HVF1Vy3kehpEJdlKGunL5racyLCJVnvITeEl9ggSrnVrslTrM69XnDLS78KOQT/2bTBO
5z3D56Jim5bjKgvZchMg9+hUvRkJtlLPhUloDgGUf+i8vupJcfCYH1Q7AihtMoOam5JHW02aRE/1
kTQzk21dQKoPFjnBw2PZHn2zvMO6Rklg1zCby8LKYi2vetRXSWymRgJMykSL0r6rEjJG+9wEO9Kt
yTDxWi5iMldKhNO5nxaziUdVndbepLlrdlU+pToXW9OQOsNifjC6XFJbT+dDnS+JDmzxVgxttyGB
3oCmRGQrpk3Ju+1Ccjm45ciDxw6CKgnag64KWdDm2FK7iSp61ZU8LRqeBoEChlEntUaJp13SUJFG
5qwo9W5gDxDRLuouTsvqYiDTdmEuIaLNqKhvac+OLO5kH6w7AQOMyMdwuJzckkXI7fumTMXUZypC
Sd7jy7aYnkSDr+LGSIS6hDH6ru4rSB9001bzLhfsqPR1pQFcGyOVKnbE3XQNuW2n8FCYT4uOZVAF
u3o8+baBCZw2g9OJgFF5gGy0mmTJx4wtcvV3tTenGBLRGpKMtGHKI7MZCnVBWZcx8+zn9qCG+7yY
ki5iqYJZ7ak/FUWXsuaelsuWLrHkrMjglsws0YYzm0wlS1QwJH1jjovVmbWz7NbSS2+eIc1twhn2
W5gAXdmOjU6KkpxHpk8qcTObYjPR+nmy0QagROJqdDsavxnm4Aky305XdRoWS8aD9wF99GzPjdlb
7DPga8xXabPgbd1G70hl4WQ0SVPUKeSoLQ8fazJvyXhLCDmsyKd4ic4r4G5V3GSi6LNyJteKlTKs
4KhglOmRyUm3cEg/FIpkRtmsguPakWFXL7Big75Ypnvt/EXow2dnu+1Qe4DzZGfxJzimm9DnG25m
uaoWjkCPNgpyelAOabt2aT2RQxU+Nu5DuebvWqX2Tr8rS3aWt9G5Wy/KmmUVKeQg1lOM9Bnp9HGe
AT+zCcADfQuQ5XoZRVbafC/EcOGV2ZrYpHNus8bkCedtttr3dsiTTlWpi0OJgESOYtrnzKUN8C86
FxKVTeIau7GFzkLj97rONz0wSQ70eLRUGt0ftWJ3aqQJAUgrfLBv1ZGSeV+GJmPxgTG/CyzAbP+2
HulOrEvqo3czWSTupiTk7cYxIoeu2auiPkWq2lb5oWvnpO1tgsZ5E5t70CqSlb0t8wGgIN05le/w
5CWqp4MFhJ5DQNVFuxHRO15UtyssGizepqmRbCJ34XJ2GPso6/mx6tl9uABBt4tEboCtDhsMNncQ
VftC7cYmPomAXOr4QQUkC/Jc4truRnXJmqup7rIiN1f6JUqU+dlqB5nzSHb1eFUtPDEl3VbGylk1
ae9UynCd1kOVtJ7vcRmeO3fpaZkNAGy06hI10TRA67bFoQxUfhrcWV80MhBrGrhzgcy19Qi29TPJ
202BlSwmICvEbUgP8A6Ad6eBmA7LpitxUufVTpflplZFEgG3LcYwKeb5GoD25Tovm8Zy6BmfXF4l
qiy3no9OsmEX5fo6Xtm203sgcFk/Wem7Hpi9vxholfC2SACdJUCECxnwVgIrhtQlHv9zCPX/AzjC
f4FvOKPhv0JHv/QXXtS4PxDWlz6+YSQSEQziYShwxAmPvgmIgJEANcUhuBwhSHgxoJevGAm/CbHA
0ATBiUIj/QEjURJFKAxB0OAg/An2n4AkguCrvwNJLwIiQ1QgJjCYKYKSnwREiBCW9XNzO5n8WNM6
Eev5EOYbMuEHNNCMcp8Il6cWQn68kIsWDmcVB+fjxFJKQ+nETavpkbh+E6ESS9jlci2LpC/VeZvH
u7hzx7ysdo6284ZS3iUlddtuBrqk/P3c3SrmzuapPaviO2uLVGt7booyNeXbPqjGFLJK4S7CungS
kY2SCo2LhOMlOpMwc5ezMmNhdBYpcxFUIBoY4ztQIBxPIKQHmncboGMXXbcWksSgBNqpCRtgRSAF
yCBEaxIt1YH1JEOuu8Z5/T4Q7RnqguOCgy0GOVVyZTeAMKp9ybiTQTful6b1MgdSdTl6dF5U/DDW
+LFb6st86So5tuoCh3m2eHw9srqRRjlQHIANS4LgFC4s2PRruSauZ1ecAG7g1Wp3K4h1KO4D0Dfx
RonLkF6Og0mi/Izzt75wWayHTTvZs66NtxOqr3TfZWVuP9Fu3qM+gg9sQBhbtN/Nlu3WeT2PY3aw
ebQlARBwv9aAENQWWViMwFySHheJj9qUzMOR9O1xDskBtOsyxSSYUwoCdqpAfi3Z3CUUmYup6Dhg
QlQl5QLEcVyb49wRl6w12gVRTuQ4goi86me/rimp1BbUxdPkx9Okmy1RNUlaUs+yLcTlXA+DrBRb
JQrijQ6LTAFuhLjUFCCriDMHDFKgZUc8KbJIxLeTZseJYgSoghynwJ53LE9rlye08peTVki6CV9S
YiENx+6DQS6XE9WlnEx5hZr2gq32lENkDFR5vQjTSwivWzHTUo5k3ViIq0bNuUQKto9384ZQOsug
QRtm813UB1iOqNiHM3+fQ5BXM0kBCXwSMLzA5Rd1Ndyg2r6zVUQT2GzbaBRnBhJLEKsrD5TeRuX5
kufbCLJR1EensFW3dVXjlKiukHFeX+CFnli+PqOwOnexexuqJpK9mZPK863Np4PoqoOGlDrEdh82
8YMugyREc1rnIMiQeNk3tHiufHgRo57LIeeXU1hem5UQoCr6bgIkEJTtIXf6aJf2YgHgICi71kEx
J6XD1yuvH3VkXDLo5eSW6Yzp+eSb4Arkif3kyXNt2AHN06klcKpwH73Tuj9rAWkkqhts1lrQbOIe
xC4+2jM7q1lODT22rWgT6vpODqsxIHuZejd4lszNopOxHd9yZK+1Br1WGb3TCpDC0ulnUhXirI9g
OpfxFIjgplXzE2+DY4lMmyDrl22J8yIJxlFnQth3+SRIyublIwSv+OiFMyAMzUAOvK9lyWyQrBgH
KYTB4O24MpGuSqhUr2RN8q59W9HpPZpKgA52GdKhFnhT9IvbqaF67oOg3ogS0FbpRSxrkwORKS31
6VjZ4NrwcJL/MzPoXyRQkBcgxX0z+//Jbsv+yTr/4mt+lz+/dPEtf0JmxCR+IfBwwAVkyT81hl/l
zxcDLqKQIxHCMWIh+cGA+7/Jn+yl4ODn/IkFiyl4gAwcwpD/KDJ8y586xvk+4u1dFIDQ2IIwtl1b
ZmXFSHv5LfGFtO6Tz87U5+wGNtxtl68qQ5EVsuF9K7+lMtLbcf/ZswLl3W9NHRVkg1TFZNys+xK1
c9p0SLYxRDcLAn/up1aKDrh1MMU6yekAKinL0XnUFIdxqu89agZJWWtlCBkyA3GkAKQJdhfvQVCd
SiGSYYBwtHTsvhfru88GWCvySNY4vHMrUWnLgL5pMx5qbsIUDejk57FLLVCdlDlfJR1nMsyHj01f
Xnpn8FbEM6jYcfz82TMz7WiP37yyKCZFQgKgfXFPL7rCPoBpVuLpktbvCqY/OhCfYD4aSBwfsHo/
8K6TtgpysN5ARS0aQMh+HCC8zMUR1F0jo667NBBKXAnB8bNplpd6SHtQSNNwiI7a2wqMAzxLbxH5
Yp2VQawzF5t1I/JZb/ui+sADd4F1AYIPRckYRFcYFfeFH06DdVtq9YdK00Lyfs6TvzDU5ti+i9yE
klYEbbKGOgInxJq0EAaCU9dkTd1biI3GHgZj6uMctWd47d12nESf6Ci6HpXXUtTB3YvLRoriClax
l02phAzyw58OGwbhOgXRSSXdDAYTXnoPxqhWadHDpAF2fPzsuVUOq0Sts01eTDemArFhoguTuO3G
TeeHK6GWclMwswtqyrIgZqCOqxkEKkPCAZSwX/pvqAFO+cV4U6PoMXhHZeYG3WymulhB5Gly2uw4
YJ9+9+KzRaHefjHZxOK2MUfgNv1ktPFhPGGxPDdOx0XyxXDDy0LuwdUq92urXmQKfNUPc79VVswy
ckuXxoF+uyzxboQ3wFaIr6mvw52Iegz8SQWbEoHcx3EO+XYYQbD2cxr76d42u26qWNoHVJ1aN3SQ
7inof4VYskKNZcqiqAI2WeYQ9XvAjS+WHpiC1+0Crq2tQLIi/ao3NiKTpKshSR6Fc5o3ZjdO46WL
IBO3C7oz4YvY6LIX3y/GoFgUfS2HtniwGH+aRnOsOpe1zhx5M6R1k29yIU7fvEHfrllVhkcKwtMS
TttKD7cvVmHTNK0sRfTFKqxB0JBLG3z2CRWYX1VFb6IGSVVVKC1ynVS4ukIDqGvf/EJUhlc+APzD
oGygc3w79X3CGZywcSj3lTCNFGo9VbU776xLPEjucVcfC4/Pui7/0WRs3XS7UA1i/V/5jILqOzGD
KPfVauwGV9/mY27Ai/R9Wji/gEWJgPuWqNo4UT3+7DIOYbkDG+2cRpVLulbZJFx8s0Ph+tGYx342
Se7xw9K/a8mnAM9JEarUewF5HxSBJtwRJsBPfVvSjKHtUJZnn23JwPcC4gnMZOz7RxbXgBknrLKI
xiQhCyfys0FZodqkjgmSTcw2KVui8ItLacp2Ols6C8owblcIZMPHZa0BWeeAiE03O3AAYiM/W5bg
dwxQodBM0KBGsPmXS7XiS8c7tedlnZ8jZUHuUhQWAzS6dK7JtprK+2pUH9bA3imvDkFL7JWrp2bb
LUoluQrOh5nALyBFTrRfpOW+Txi3503Vfcg55tt4DlwW1GCamEJcTA2AetyUccZaT+9QFznQBVF+
PYaxTzDkOCWXSV/4ojMH3RSFATUnmDbVOBZXBFUXUHByRdZZ7KYGpm4uKXh/9TomjtNbN1OzRyzy
W+ZweRZaOENL50ACZb1IYtyJpJpgo7DeD5dBP8+Zjnu/nYEyJHrVYzpb2m5bsOVSRv1dB+FdjtSj
vX7RyucK7MjxRT9XL0q6BskuARxbnYCnVMmMLDq1L0J8nrcYjN1Gwd7aRKDV+1gEVxo2xV3cdHwA
ne9nxtCCCkIZ2/4vIQ3EtuBXE3r4ShrWoLbZ/wzCwBvz4Qe2QFypM+BXoMT9h2zBQW3QzTCY/Oxz
0VEEhmtak0jflNYNp1/zAld16oZ17f8qXoBAxPo1L3gLVXU/ltT+BS946eILL8DxGw7CFehnERS9
EYH/5AUvhXngH4oIY0Yo+k5WQ28YpBCossQgxoHeFf0gq0WUkBhAPFjuNAIl5j+R1YBi/BMtgPIn
DpWD+MXuxOQnWtBSNTAcdDdgq/PQASjm/k7Z6gqKqpMpYJtK1DstWqhNQ2jYtbG7jecojcv13kbV
fafUOZ/M48TNU1j4U2MBuuMGtJcWufe59ifUQ4FWw0GTx2CzMH7ftGGYgF+bkaYCd4unvjEgmOsm
cz3Z57gFOYGYO8xZndEOVHtKtjSAEoSBg3axfBjXESpFliVPEOrfofms7We0L8py10JBiwxcrCCJ
MHjfUENlVJWtTbkzXRbxQCVmxXuD2me6hGPKdXWrq+5tpO1d10VIxnN1ALx7hUv+MPrFQbXCeonm
xJAokFAPuAOLsZWuLS/KmGR6baFErd0yoXZrJK4HsHPKIDoONb4hzIC3UpFRRiW58sZMaejWc++6
Wx6qzejrm1CAJuLsB93VgWSjeHJihpK2aOeReVfH5iwkUHCI+wOK8HYoQO/pCv1+4u2y7TDgCOan
rfOjPuOIlWcNA5e11eLaixzA1kutAtRZBpnh9kxQcTtC8ZIj7t3qlj1ECw4JudGyINWSgdQAbGtI
V2auI5WTvVYu34wK3ZfLCNWS/eCTmA1jsgaLzvxcgYcIlRzLnH/ouZlAeAQndxxfingWcA07AoVU
Dr8v2+DUNuUE4KQCN47rp6lQPO1E9J6AVbcFX7jfGdBo7sAHY3IoDL8f4dWAb0D/FGFEszEa3Itz
c23XSmxdwZpUx5GSVDV5OlXmshq035elucFQzx71LX1J7gtUnHXgZvHgVLuBpVPtz12x4BMEQ6js
WoNjg4sZSO90j6Dqa6e4swmUws4SKv2fMcq7zRAtuWwBke/KSJ/7uDmBcQ/gqLJghLvKAfQyF8PS
zNeThc27sOrBVbNIKVFMdkOgdp4Oj6C67FrCwJ1WeOvYcMHJUIN/XNxrDzpvzuNt2NmbMoIKJ7N+
GMZub8vpvevGs7oK/oucc+mO22aT8C/iHJAAb5tvwUt3Sy2pZUuyLW14bNkhCRIgCN7x66fQiW05
tjNOspkzs8lJIqnZzSbBt6qeQoqv/GqcMYRZPtUvRLsvvSlXmr/pxvXVGgQf2sB9hif+HLMSRs86
38dcv22lvHYDeePE/ZE5/ALwD5A4dlszkfdDRw5kwcdy6L5Q481UEwjEdTttfflqXMtnpabchmwV
YDOnIonHnhpY64krqcgiCm+4MCG8rjaV3XYZRsPOr+ILoBJpF7l7Xq5pRcd08dqLrY0BlXZHx592
4I/LdNbGSwD1nUhPLgoG3q4JpzXpdLmnvmGJ0nOdBKp4Ikoem2V9Q+fqenW1l5aw5lombtdGmguv
VVcubt/EGDji2i1gPYdPqjX7oh0u43E5DW3xduRDWgXEAX9VHNZ4vV4Ltm8m3DJttdNVsechfMbK
jCkI1N0Qj49j2BzLWrzmlXsz91MFL9nfFxCtSVQvu4JEr0xdzsm0Rc+hGfZ8WnNg9Bd6W/aqNlGq
KJzYao4lBvr24FVbhC8OTOlU3M0Dy4uOvJ91gyh9G7r9sgFQoMaYw1hW12qkwC8AOURkPnZV0WZE
hUtebOZtE3kkrTpfZ3qEVTg3y4kucAqXpvnk1PFlT8Q7UbsUBjO/q5b40aO4rz3R7lTZl0nvN84+
5hwxHB9jGKzdpRwFTbgHwor4s8BwZS/1IeDJGPZ9rucZIX+fYTQFQRHEeWfIHVZLzN5+1WV1C8u8
QXzS1IDFiuCjcVSRgkY7DNztgX+xLgE6G+M7wYkDqPswz30eiqnMHHBZWS2ETKkOwkOhl3wch/va
Wy+8oHZBC3vrUYLU9r1xybSWMFib7pXw6vaCMh8+AVwjD1TcEnvjvgj0J9wXUxardkx5NWL6d4eD
Ut6WQdvQh3aN90VUXflNtOu24L6V7NRXQBeQoc/JXG9vXFA0g2qR9naKHdbSpTmreJc5QTT6+Z8J
wEU24w1fxZKYwqNZ0DTLq6/QnxdSnO1qW9lNuJgp9yz1t1bM3AnBeb+vkcVtSbSOG8jnOGZJQ0mH
xGWa+KldtwruhOFT9j0C2Edlj2Qbv1ZuChZRZ4yGO+y7fK/bLrhQ41jRHRFhl28x7CsAFtzJ4aTV
F2HvdclYtX4+zshfv5KAoii7w0qragf6EH881vXph0igjOJr+BzdbRtFYe7JftgDH+wOw9IsYIHw
j5KzKdFORDIzyvVwJgEBtoy5p4FJKlkAcmi9ncUChcsDhOsg94Qf3X/lAruKhgnvo3HnbHSvexcs
Csd64nfdezEBTnUH+6m8kwdjPplLsvO3KdiRwOsPxOMGyZ/lm80Qp6zhQIM7sqd89h9aYExXJBLw
JOY6//9kfMNl/vmAe2cLIP/jhEvwGl+cb/Q54gBXLUG9w2cvk2MvRFob+UFgS3AUY+zn5Nj9L4yu
gOjAvBEv9L3gG+f731RPAvID5zuIfTeIImTRIO3+NOJ+qZ7Av9jJjT0UfHpP2XYbVl2ZA6ZCh6GK
rtZiuwMgyLJFcp6caynxuL6fNLtqtGUuKuea1+N7Y5adhwd9NvkbTZTpXvukyk3YIe+jTnrurvg9
Vs6mGZ6YRvimmz75WmRxxu2ml6pOo5iC0R/BDTcFadNJIHhWM6bOhc0fyeBFueN7S8rj/pb3HU2q
oLyGP7/kzlsQNXJnBFxfaMZ7pxGfPD0EqSJjvpIWRLPjZnSDsxvfD/Kj6bHoDp34zZAtjRfQY2pg
h41hVK+iliVdubxnc3uzIF3c1lBmVAwTKB33WhKJKNU2Z0IFKEVhJNlpuHRwD1Ho2LZ81RIenBju
Q4X5szWkxTIsjudyDZOKJXJ1y/zcsOFE0TQK6IpIWu0x7J5WM5w4D8EUzyIFdq0BMrEn3g4PvRuZ
VG71YF1JlCjc+d4p9cNkdI1nG2uTrRwuaVG3SdkEFy049TJpKUalxl0khnz36Es84IZKOG952d9Q
Lh8QV1Nw3ajyzBsCvrmj22URR/hATVmk8ST3g2ZVHqg2SITjMthG9GImhZ81a9NlCxbh1CHdoerA
BbCKgHLrlZ860TAn5VK9BmRgUh/kcKUWkk2mxBfVO0jEuUiMnszByLmD9SfGK39z+kRRumS9GlQm
hO8m5/ZQGVbgkql6PevIyVqbBlKbC2p0KnJQgXUixq64wsD2UZQ1y2IEihw4Wk6ta2AKhYyxEH0a
IoAMXPMcwmJQG6B0TAfRsefNp9oGl8tQH+I2QPWEqdcTss1We1U6Iu1sfEDdBaof6BItGk0BEEMr
0tHOxqQ1V8fiHJxWXpAAQpX5qPuTWHwQA3o8bNQBWDnFNyOYhrhq9yglyESI6RgO80c50ytRmr0y
7DDH5DKM270EETeZ8ejS+XEmcuf3823oRVU6Aa1DKaHY4dlyCMr+vTsWjywkl00XxIkBukep866u
+LECcVUM3TMF8jcgnEsMG14hxX/VhUMu7Duq1vhyNeQjbP8mAgtoEO7jo3xoAueq7FrgRhY39LYP
XtWGmDLqPAblCB3xjIsCQ0rv8mQpHZPwqH9b9HikdcsdDdeLMvauhCRp5Esk36HKnFFfVWp9AkVz
J2gJ0jFqZKYD+OWLeSfW/hEuPmoIMRDYKPpUCzWgLuDfdJzeTBjkE8C8UEPzrb9Fd5tTAZcfOeYs
hnjJXfT9Rio4lBp3aN15MHxpbHadW18sAcD/oe5+E6IgCVkGUI2zH2ThYB7ngpI8QoyUySAGjo4Z
OiMYAVPVwxXtveYwKXTiytaNdrTHfbSuwcdQloetF9Pejemzq82DCuXbCFhLtc5DgkoBHtYzBj9c
8k9iHuRO9MWajGUnkA1qdNVMcyrCuUpRKn7qmwgXVtUUadcNFax78z5oMFBqsqRdLMlprZmftZgV
Azs0ItWL08kOktqOlJj4DpsdMhmmTRgmYMxKL+GYQ2cvwlJlR9Nu2u4aGqFnJWcE3jrrMcUqUAS5
soNt708FxlcMu4B+lkzYAVgi1SrsSFz1aMspOyaPrURJA5PzFIoKt3T8yKrqbhoWACGyeVdg2mZD
9QkEIG5oOZ16O5CXdjTndkgvxPq2Ue6SM4e1GeK844SJvp23Kpsw4zM77C8N3mBsBcBkpcDkre+N
ornY7gTpmtS1oqGGehglYNXOCoqxm6K0h8aIoDVqaI5Z6z38+WeHRFMSQ5UMuJrEClWMPu8e+QBO
OhQMlN/rCYpmmPRjDIXDUTZJG2ieHtqnU/VuaOd9TOg+bpZrCo1UWrHk9zodoZ6qdTrFUFMdVFUA
ddUuS5GiLHmpoDIBm6urNiw2W4m4dVDeiEvppVryaw7VFkXd0YeKw3CPxdoKOwmFx63UQ/I7Jgbq
D7DDabFyUNEV2QAU4gSlGLTh7Qzl2BZDSsUC4s/dx5gEAyhMSvWug+KsGWxzBtonXK3PvomstfKU
siczgtJBJy0gYHegYpHJf1ihakOo29HKXAd6F+XUPYqhh34rCbQ5iHLPu3VAYvtQyiCbjh6Us5rb
68gqaSjqyo2hkaCx18Y8t4J9gOXyqrcaHM/atnDAuUOdqxK6QHrqysOFutDxyF0ISuh5cChPLfQ9
8tw7B3q/tsKfwQHYVgDbCp7AAm9gYy4wILgFI1yDwdoHyD5ZwjYN/APeQmlwW080Xl4vpDz51oDA
VgxVslFSJyPcCcLLa23tiiLCpV5whpPlrJ8qjQS5NCApiTU6ZgDTnbU+Angg3JohHZGAM6f+uqCd
j4UKjk3cQoZYEwUZP0u9bnnN4a8oXOYXKxyXcuRFVp9NmMKoLGyBbUXL8tpI2R2a2WVYa2DfaKAu
CWb94I3wJj+prM0zW8Mn7NZhL4ficbZmEIUrFGLp2CtrFA14dCADflQOvAENLylkaOf51l5atTNj
ZSqe0HidE209KGtGRdaW8qxBxa1Vxb3tzcirYifRkL7Y4GcxLg7Uddbca+w9XaI9twhA9cRBmLay
o2vmB2+OVM61M4I6nkuQXgB1txWse2N04mqxG7wNXddxZJfzWl3H4Xb82vZZ/epDQRjcA3blupBZ
oQnk1bn5E9bt63omH3hPWeKwUKWT3x9r128TzNEQRDN9y7bRpP/3pUl0rsBgQndRayPI7nzY1D+X
KDe2v/4zifLD1/oiVWAsg2aFKoGhh4rRC0iHwRv3IqgD1Oi9GCLmq1ShJMKfAe8hIUHs/UKqYKsE
1wPYB+0T/U7A/h03nro4zJ8hHXhhSAU8nwCr9cH4vmwCCfivijfL3VCuelfbdggWpnJXo6GSlW7n
YyDFU1OxHtW9hmAJ3GQENLymcTLV44M7bbeCopzDm96/taWTvQ70lZhEd1lvGMeLAO0BLB0iYa0P
MeCj8GoWmCtG6Q8G7RplazZuTd29b9s4K2o5SNRNGmwO/q1R98xtnVxGVKehbfmoGPNZDPnSV0GN
fozT70ubj8YFgLXaZqblhPQ0sDmqsIlqYbNVioJ/amze6trktcWz+ujZNFbZXFYhoN1sUrudM1ub
3jKb48bR8gqHPwmb8M42663Pse9oE+Bt4Cd6DoUBJo0pisPOa89mxuPk0AeBEk6+2kQ5KIuT7tAu
L85p8zl3dsenAEF0ZxPp1WbTyqbUxea/chBbDza/VjbJLjUy7ZI4FwQhNxjVJ98XbzaE304RVtkQ
h8jDgy7zpZjRIUFOzhFEJF/rvu5c3/2p6ts1XYmTv4n8a9WXV2Cd4imc4at6csdqWIU9GNFSJV+q
v6TFcxzoaf+i+ivx+L0BgevCeAOIGMwTGEksl4w6oF38+ehvTZ02qC8kJlB4tHpDuhL9XjLzULzR
Oivp0czzLvitj3M4lnqEu8Z38Y5dlpftVkw3thXcRQssMgdWZN1/bQfzQNzGXNVZOINBBSwDPsRM
JmmH+oEF6/2XonAHhPpcEm6XeUtDGTx8bQdr4JfZuRbsjG2cr2sIkWWrwJ6UzTWJOnnt9wUq1T6q
wJse1nxl1a3UaAx/qQJHBA9orqX7zsXDHu6yt1zVFE/MQYPybgqNqrs89hs5bU3wm+eV8S5uCjTU
vPIKUsikwg8zyRms6JFndQ1a81wbjkz77JTYxaFS8UUbThe1BvgKxVElDZkQYLnFu6FuUX8FpZQs
fhscey/ci6nf0EE6W4rUuotuG9Ic3h87aOs9EpiQ4UDeaOtK1g4Unq+8ExDVe1fHO7HB0IKRGVlH
s7Pe5giTE+UX9GE9hYqvdUBxnj/N1hMdUKlIQlBstmDUWt8UwvWVDAHnMuupCpiro3VZUVsjF71c
LirZ38cwYj3ryFbWm8XsMGSB9WvDBXrcxH4m7YzeY9nx7dQ+Y3yXdo7ndqKvozJIt6h/iu20v83i
BJNFJGuMtr7wgxXbF0AdUMgE1HVBoVnlMIphSCwjH8/tWwJxsZrgGePQtA8gOxbIDwAqZeI0UCQi
HOdEQaR0Vq00XNPUtwomDGsBeQNVM1l9E0DoQG8FGLuXNfGCykUHsf+tpEALJQSSsEppc1D4cSY0
zVarowgElWtKFGmsxlqt2hpZcRdDfmkxPYxWj0kIM68Mbyqr1BwefPIQBfRnDVeOjz5E3QBx11qV
97/nIf6i4gumB/XZn21vc97M5d6CP//glz4XYi1Y+/0LfdMEfn654dRLVNf7bkec8yud3+9fvcKL
/bn+xl5GmDdenJrv3/P31eZ/9jvfvPNvWtC/WPT5yUn480u9OAt/Z5eyXz0Nv3CuvuwQBNS2/Xi+
jtDM/NHl9rNf+HwVff/zP87i532QvvlFu4fa78f+nc2w//2fb07P+Zt+8cPP3/z5OH/8+R8f8PtD
f3Osz5/q8/881NhhTj9X2/kH2x9v8/ctnH6dHTnfcj/YCu7FVPxXB/obHv6/PNIvtfD/5THyX0bx
/+WB/oGu+Msj/ugK+rLIfH9dfV5gfvRn39409jee7Z6L//lvAAAA//8=</cx:binary>
              </cx:geoCache>
            </cx:geography>
          </cx:layoutPr>
        </cx:series>
      </cx:plotAreaRegion>
    </cx:plotArea>
    <cx:legend pos="l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endParaRPr lang="en-US" sz="900" b="0" i="0" u="none" strike="noStrike" baseline="0">
            <a:solidFill>
              <a:sysClr val="window" lastClr="FFFFFF">
                <a:lumMod val="95000"/>
              </a:sysClr>
            </a:solidFill>
            <a:latin typeface="Aptos Narrow" panose="02110004020202020204"/>
          </a:endParaRPr>
        </a:p>
      </cx:txPr>
    </cx:legend>
  </cx:chart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_xlchart.v5.5</cx:f>
        <cx:nf>_xlchart.v5.4</cx:nf>
      </cx:strDim>
      <cx:numDim type="colorVal">
        <cx:f>_xlchart.v5.7</cx:f>
        <cx:nf>_xlchart.v5.6</cx:nf>
      </cx:numDim>
    </cx:data>
  </cx:chartData>
  <cx:chart>
    <cx:title pos="t" align="ctr" overlay="0">
      <cx:tx>
        <cx:txData>
          <cx:v>15 Year Average Yield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n-US" sz="2000" b="0" i="0" u="none" strike="noStrike" baseline="0">
              <a:solidFill>
                <a:sysClr val="window" lastClr="FFFFFF">
                  <a:lumMod val="95000"/>
                </a:sysClr>
              </a:solidFill>
              <a:latin typeface="Aptos Narrow" panose="02110004020202020204"/>
            </a:rPr>
            <a:t>15 Year Average Yield</a:t>
          </a:r>
        </a:p>
      </cx:txPr>
    </cx:title>
    <cx:plotArea>
      <cx:plotAreaRegion>
        <cx:series layoutId="regionMap" uniqueId="{A47F8B4C-AFA7-4F0A-9237-3CE6F849E9A9}">
          <cx:tx>
            <cx:txData>
              <cx:f>_xlchart.v5.6</cx:f>
              <cx:v>Averegae</cx:v>
            </cx:txData>
          </cx:tx>
          <cx:dataLabels>
            <cx:visibility seriesName="0" categoryName="1" value="1"/>
            <cx:separator>, </cx:separator>
          </cx:dataLabels>
          <cx:dataId val="0"/>
          <cx:layoutPr>
            <cx:geography viewedRegionType="countryRegion" cultureLanguage="en-US" cultureRegion="AE" attribution="Powered by Bing">
              <cx:geoCache provider="{E9337A44-BEBE-4D9F-B70C-5C5E7DAFC167}">
                <cx:binary>5HzZcty4su2vOPx86cZEENixez+AZI1SaZYsvzBkWSbBmQDB6etPyoM8drsdpzv29b2OcLSrWCBA
JHPlypWJ/vf99K/78uHOPJuqsrb/up9+f571ffuv336z99lDdWdfVPreNLZ527+4b6rfmrdv9f3D
b2/M3ajr9DeCMPvtPrsz/cP0/D//hrulD81Rc3/X66Y+cw9mPn+wruztn1z77qVnd28qXUfa9kbf
9+T358fO3tXLw/NnD3Wv+/lybh9+f/7lj54/++3re30z77MSlta7NzDYwy+YFH4gCUfv/+Dnz8qm
Tj9cJ/IFR5z7AaJPl99PfrirYPxfWdG79dy9eWMerIVHevffz0Z+sf7fnx8a02cPpn52appB1/fw
tF/84vNtuG9c3T9ubwo7/fvz8/GufnP3/Jm2Tfj+Stg8PuT5zbtd+e1Ly/zn3199Afv01TefGe/r
Tf3RpW8Wfe5e3w3u7zUdGIYJRPjXJqMUE+oLId//+Tjpe5P9hYV832IfB35hjt+f3zzY/s/t9XHg
r2Suw3z3Wmd/t71YwH1ffmMvH+MA+exLO/2VFXzfUE8jf9pSTyN/JVOdO6sX/XHz/g5QJC98/xEU
efDBg8TXHobgIsUC/YGH/XBB3zfcxyf5abt9HPhrma3U9Zvm77QbfhFQiGS+JF/bS4ogQAFm3w1i
5+7HK/kjg30Y+ZXF/kIQe5r0V7LZ/s48coO/02bkBViF8ACTP/I1Kn0iGZbftd1fWdH3bfc08ivb
/TiePY38lUynXPpgHwzQo7+PPD7ajiIZ8A9+hb4kjxS9QEIyn3H/46zvKcjHtTz7yG0/Xv4ueH/f
fN+5x1eGjO9+REy+c49fyaTru+KhLoAg/30WxS+4FCTA8oO3fWVRSAcCwSRwmI+R8ePk7w37V1b0
fXM+jfzKiH8BSZ+G/lq2s3ev/+bgBzhJUeB/SVbACYFcskAICIqfp27ru8cV/G9c8Js7fGW7vU7v
Sv0shFT12yTum8G/kvWAJ1d36d3rv9X3yAsWEEwZ/sgqvzQk+J4PrvmHkfCvren73vfZ2K9seNG4
H6Xjnw3+lWy4v5ubevlxPPwHNYG9Ng/Zj9+hf3AFh7Sp/qtbsL7rrf4LQPhP7sEMrtzfmf+qIY5d
dlenPzbFlxrWD6Q9CNTAvSCYP6WpX0p7AaEYYrn4LrP+sKL/TYD49hY/jy7f3uNXAhmQJB8DRf1j
w/6DL/he37tCmx+zjX9wDRAkDGQgdfpf9bKNm388/0+4GAhFhPn8Ub578qGvXAyJR0bNnzzwcwr2
w+V8P1q/H/bzrvR+3K/kPmttwXv+7qSVY8445d/IsIJRjoSA7z830l9aw/cN9Wnozxvr09j/mw32
B2v7PCH94ic/X56SYCuQWv0vFL1HZYEzRkFLf/K7z232sRL0x+v4vsE+jvtizf90YemPUfcpvEfA
T+J3Nb/P6k5/fvXdA0Ih8quhf6oVvN+u7RuoC4K+7RMf6kvBZyZ7vNcXvvFV+e+bkQ8gwfz+/FE1
4ACSoClQIn0hIbEZoWr07grz4UtITrlEjEiYrX4sAL6rTFLBHpUIDpIDwYjg58/sYzby7hqwFtB6
pcDAbyji5KnwetqUc9rUT5vz4fOz2lWnja57+/tzHICLt+9/97hkn4uAEySwH1AG7xt5rKi193fn
UN19/Pn/KVjKMNb+ufbaXaXpyi/RrRxFFho6XM58CtnweinqONHpqJJWrudU16q1nlNdnaKIGjSo
rvVIXPTDpWyqLFeinybVVW6MfeaNyvT18RLYSaWdbsNa2pWk+EhQGqdmGOOhEy/rZebKMJtFbhFB
PPlkOC5QV66TTusrmXQsLCe97JBoqTKTvTBueskS90p6xSrx/VwVRDwsebqHHbOqd0WuqJM8ksym
sa2SVJWimxTueR8GVVXu4A2IbJq8rrKpVGKZPTUVAVtJVKjZdsoJourJK5TVOI/w2F46P9kvQxIX
3nRo+BzaCsVpm9fxiMxlkZjY4FpJ2cXdjE7mgr+dluWyH/i21Oh+ES4qXHqf01ek9OM8aZTrhiWs
/CCiOAgzpzf5ZELew2Rek6mS1gpNPEyTZVUmYwQmuRjbMUqz9FDJJsJ1pjqGrcpauS0DtyUu2aft
EGZNvULJorCZbwN54xWjypJR8aTZWZbFXZ+GtciOmVcrPJZvu6SPRlm+Tpxe170MG8RDXQ1SSZS8
7Eiw7meTdWFJcLVNuOj9mGY5TF8GNMaZV4eECqSIDXrFRhaiEt0HFl0bggelPaOV35KTeuaX2MhV
NedHxSTXXm+JQoOgSmIXmXZRspuE4st808xeqXpsNzrrtZpI24c9C1xULe6BT3UfNgF/WOzJJO69
Hl63ZC+HmyTLY2RXqJaK4mMtLhC6p/SoSlPY4Msx6/ZT19wUPrk0NW/DUtjo87L5F35137Sz0Wn2
oafh6eN/TtqH+qI3Dw/98V37rpz+6dqXH8FBPwDfI6p88eEbpPsDLHvfVvEHF38a6ABenlonvgG6
p2rN9yASRr4HuketDRAOg+di0OIY/RzoBNSlhOTCR1BblFDs/QR0AIkgo8NfgTCVGNDnE9BJTAIo
5DMkKEOgpf8M0FEGYfNroEMkgHl88q56Ccv4HOiqIE3avBgvbDqZlfbq/KZiegmDZDrWtp2jakB3
XMsqLptk3YopqlC3oW0etawrD2ac9coL0Hg810KfVUhWailRWI3plgzBNsurUHY4QqKJs25plc+n
MhyW6gw3Va1y46PY4Q6HBUUvDTdHQ67DsvZm1Va5Iu3kK1w2R/3QhUUBIOubC4G7eJSDQo3Y+XW5
G2x+Jmv5isHApdahEX6tMm2OoUnnRGA2K0Gt6oJpHxC+qWy99zU9BmGNANYcGaP3foWjPklDgMcw
naowS6p4CdimW24Z7VRR9arvuWrSlzWeYpPgU8JataAl9LEJA+et2my8yhHe6kzs/WmPeHnkxmG3
+HJt0XHviRVh58FSn8wTPtM231HGjtOhUqV5BDYdttZXmqNozt/Ow1XaNjG3YyxRF1UNtBkF69KH
mfx5m7L0MI/9qnVWiU5ftFOyJW0Xt0QfdJJtCPLXY6n3yTiopkzjMSviQbOrqfajvAQQG3UsFw11
kH6NpzFThqZKVuI8ZS/tQFfGl3u/ZTGvluOZVlVIBu8qD6jiddYqk8086gMHmJSHS5ttW4SF6rvu
1J8Lpsak3DkuIzMmWz9oz/KJqFy3cZA4G3tJGwaL2DdMvLI5PLpMU5Um5jzw5sjvIaZMrm0UY/Uu
bSzAJEZ7VtWxv2xbv9kWOHLOi21P3xaJF86LDAudR8s8xtPswrnQR43e+eisnR/SrA3FJM8lGWBb
WQHQJi4cq1ZBgGNUs1PKaqM4IStdFTde0+pILPyWDvN1gvqQ5dWqrnjo+jIWzheKVMtDGqRZWGSJ
jVBrkMqoDBRiRRBaiq/dmJ+Xs9wuSK4pNWsnxaBka0qVpXjlkaQIa4bXvje/rimEKCpcG/cdeNVY
8UrRJNGKCUOUJ2sDsWOqFQj7nnJ06sNlknFCs6in9rrAwzYpZK46Ia7mGql8hJ9aGnbJeNnk5qwq
0lsXtP2qtHXeqqFkdC2ztoyGEpFNJr1cOXjfZm8YtkPd7NvAWxdzddwk7oo089uiBAeYZv8VK/Ru
KrLzIOc9UIth62csnJ2/bYtCBVyoSi6xnEWEh2LlCW/NKvDVpj9ldNPX9cq0V3UnL1Jch55rVBN4
IcYQwMFzzIiUb0hUshWXOmrwqRtSuCdSY5PHmbjgBiJUfRwweAum7rirrriuQtrqcCxe9W2lPCBg
pVx3uYw0OxIYyEltQ8GWOBlc2ObmakJZFWezULModrx4OXcLxOPMj/xu2hI6rpJmPi2LTKV2ieic
hvmUH4PVTt1YrhiAn5yHNaDhVZ3Tgy2k8tJk3wgSon5ZDX1zAy7DExbWzt91NgunlsSTdmHT0Whs
7WpM6Kqd8quAGyAkQdyxOSqNOFvkOc38MAiydbNciUrD1fbWkyie62L9/0z4vf+8T+9jdv3IvAmC
APQnUfdDQ9+noPtuwFOwhbiImISKl8QYU/qUVYgXggPlEhxD1JSCfRFsEYMvQI6hMMKHf30KtuQF
/DqAKE045wj7P5dVsABu9XWwZb7AEPEx9IhK8lWwbYYsmXsZXPRF5lulZSkUShO57drRXBPSs9hK
Xh4yLpoz4P7ieMT+9BrVvR8OeUKjIKuKKHXUHkw/TLdkSsaLmSBy6Te0XbnRzlu/LPPrZcaXHk6X
KzwCak2ZTc+S0i171iMfvMKbBkWHdF7xDj7XedFvqWNBGAx9eUQhiO2qPhmQ6ktN01XuGYeilvhJ
3GX98LIQ3cxUnmVtEOk68F9B/JxclLKF8LDk1J4Q04h93vmGqySx1Y474NLKdLwP1NS2i1hVnAYl
0GJZGCDI1ovm1NMbxFBbKOnTZlZ+z9qzitY82/bIuWvLsa7AWWZ2Vo1FsIal2OMqYX7YNRCRWTsH
QInxGDWz3275pD1fFXWPwf3QpFWdp1Hf4p11Tb1OqD4wnqF9zjDwmXY6HYOXkrrTXudqzr1J8a57
29FXfuaNZ+k4AskQr00xH9Haxkm1XyDUjEN/FVQo9Atn4nGCaIDMBcqSN14ih11nxpdtk1Rb1w7k
xDARsgDQxlAbRCTnrwmaxJHtux1s1YnI2MUkuzZmg1tl3TjHc5Klr/PcL6OsFfc+yU2Y+cF0h6r+
Dee2CNtK4tvJt7e6k9uReLvKpAVEm6Q8H/GcrwHmmjc14he8Nm/Zgq+ACV0kPtrMA44LY1Y2ERCU
PPhXRyyLnKaAtkzDrZekMau8Fe1mrhISG4+d87a6NBXujnIy3vl0nlOlk003zLCnzkWjKZb1UDFK
9tTlEMgbfWnzcR4VJX7KIaNCJE5Gg942I9iLeIrxIC9CL5syovhjUtcVDYTHKtKD23a0z69Hlsy7
KeAQc40qh5dDWXL3xtPuwqRBlNa3nd87P+wHy5St5kw1s7Ak7tpMhJPHTBYlmQkW5fsmEcr3KKSh
OpndrpYecWqiXTUc4S63dx4K6lM7pDwW1KUQ5wjEE9PiuVD9VGulc+jIzmx17aVdp8gAJDYDStil
7jBrHz4F8jTIO6nG2W5GZm8IYbGh1TkdgT6n5CJfRtWVM4t60p65tNQrf7IQAmVh9xDhaVgyfYvm
fMWJ75RoskohLne2hOdxrTuqbZZtWqePqCsqUBGWOayYOCo4EcoOY7diNVpl1reHqjBot9BChAVJ
m4jC9qtm8JCaAgh/E1sCxYo2WFfEnnS4gHRz6pKjGk0M8vbyyOuXXlW1qULrVUMceLWMssrNKm/S
iyrTYlvPE7n0Kj89Q75MwraAraRczCsZjGWmJPSYlzq9qbTZeuXbfi7wZSmWLq467l3XnNkt7uQm
a7ubtmZkVVYc4IniTVEFkePCrccJ9gPlox/bvJ3CgZsxSqxYlPWyKlx6BCKEFY6HC2UbNiVihesR
r6llwWucpMHKZeMQQu5MbmdggGlRbxIP1ZBv55usnl6nVXHWZCNT0OQeZXmUZ01/YYdZhnNVDGpG
IlV+leRrx9JQ2Pw+ga2LbBXYqE38+2wotnNXRGWWXaetvWezK14Xtd3khnVAbEg4dS5MIIWK2FSE
sP8nmrlDjf1zz7NtiLyBhoS5zSTQS2TAHZFsNrpwqiFgAz1OUTGAClKbclPXiX/Ig7I9hccx4dQs
+lD51MU5zpONx0BHagTdpf2cxjwZN0GKgw3L9DXiS9T0hNxKTUaweJAll329pDtb4WxVaSLVxHWj
Bkh6rsqkvMk7tu5RRiPKb6FtpFIjFqzeQE5BkxjAlt1kED9PKW3pVTs6QHWRvsYaMijOMtg4EKnK
Lu9UswTDmunUD6tyYPfj0EUAPSJTpPe9bSvLVNEp8/YUDcjdlUVf7Rl2/etm4uMEqobv39fEq1kU
JGykEehv1FcCBC/QObpgrbEeDo02hTgmTYOvXBF04cRyz1tXyD+UMneHaqhNprhJ6OlkMKgkxuAI
kFuuUm8229H4+T7AiROqoymAhrSQxNZjthprXoUgC5XgmBZFuZeCzjJI4LS+1pul8Of1BOrkTZum
MauqA0v6DdS31m21aaah3GCS1xu6lINTA0AgtykQ7Gbc0JK/9WTT7emEUJROJR+UnYRb6Y55G9GP
+apBRQKpSRdaOSx7U3X41HpTmPIRtgCeYZj4dT+NIyxIt+eL9ZFK7N2w5HqVDG1w5bk5WU1BZaMe
9X3UpHbc5MwmcSI6fp2iornzaLlcpiLQ8ZQM1THtivza02O2nYsaqDvV6W7Mm2xXEOkdvNLMZ54W
7a2eeeqpDKgIRM9ZJNuCVQQCds/Pe+PVR5VG9XWPm/p1hvlyoSeaRIhPNqpZglaiEskp1JrLiNco
2Vo8L/c/z3CPP57E+VJNeicCfZKafmEZChSbPybEn7XafOLEn7R6GPukuD9SWCnhfAj9wICfFHcS
EAYyFOePvZkUxKuPQhS0c4KiDgd9fBCvOEjrQFg/ClFQ6QTFnQCZfqTVXDL6M0IU/44QFQC2UI7p
4zzfKO5EGFSJnFyQBLLvJrnU0kaO0FXg4SizZDt7y1Fq0g2W2XVf4t3EvTVE7eOe+4d6kFGaZut6
nHaT324Gv7pKqDwyAyg/3XSSW3HV8pQq27NwqhqVNHw9JR2kb96GZykwXbQWHV4vwa5tzG6egIZq
P5zzTNWACFmxKAGOm5op6tPhjJkhQt4YBdW0yQzdNaAg4ZG9I1ZVD9oGyMbgdyowNuLevrfbWogt
y9c9pMBWe6HLsrB1eVg4gIoiUbXEgA06WuQtoWs6duGSk0ORlccj22beCdInffUKB9d5lq7gmJQL
ITG4T2dmI+ayNKQp4PwQHHfIu8xwsAK1ooq8hauKy61n6xDN4owM+doWzTHp+7PCVhcgam867V1W
SbOiKUgscox4NrYgbrCrhYHkkPguRtyptvagKmBGNeulCNFwN3ZyLaC4kUztyh/7uObjcQ1ReR75
q84lEeD7WuQuUIlmm7zxTj3nnWUmWXMLiUCKVgsAjSp4HYm8PQMxfdfPbqOZDR0mkdbL3lmxg3Nw
kb9kuwDkouTxZkX2stKJUelSdqGbdezyJfR4FTVoB2Ll1dT1W9vmF1OSQEiqAP4hu+9gb5IiUIFn
XmXTA22LeNb9TQvq0QjyhEp1F3o2ZOm8nx0+GwIa8dKFBSQGUDFpN4mZbrPgoU6c6tmkKv3gAU0H
F9o4L9v0jh0tLT/ty1rR7iaw+IBRvkokigArYzvvc50o5pt4zuwDKYYjL7glnd5W2MTlshYMGI0s
i3AM3NqR4GbpFrjpfGpmUOfygOxk2u0R01vZyn1qp5OS1Td9hy5FwbemuzHyai7vx/ow4FzVdX4I
/GvAc9BI2pd1TlY8CeKC2D0oRid6HnaJKVQNuUJngaNk8GYEl3W25/IGz29TjQ643ZrGKdZYRbxO
IW8zgPhSSaRoDyWPEefrfEZzGIAuZJv2uiCghTZGVfMYTd1D1hNQTPcSErkxIFAMScOUneZLplh3
/Y6vAZfJna/S3Ky4voJACWWTl153VgsHaoxc+yWka2KJAvZqbK5T4cWluegcCFfVawFVqYEHamhs
SDp7OstZEdgOMq6l7UMz5Xvm5+tqCFSv9aXp3oK+HpaQd2JIEfx2UgYs6UE0Axrv0DXm11iPSiAd
i46poS2AciYxz0tY33FgsjDtmlBDBjEzyGYgc9VzHuZoUoUe9gs8q5SHbmIvUzmsnBkOkGaHgXid
1+264fdWF6FP7ioLcNLz1YJlJGgaEqDxyLBQyznMC3Owk1Eoy9clT5XD/EDZq6WHWhUkFxym6loX
y3rdm+nMozpkeoR61RBzfJ8SEwdsUcxCmjI1EXH60psnoOQ3tk7WU++FoESsiSlWFMXAge8lXRTq
N3p6WclgjZt2ZUkXNvYGWdiGBd6mGwcbuTT3eYnVkE2RN8zKS+bQ9/JtWx6wh7bWu5/LQqV9HaPF
jwrw1ARk9tzcDMuwJWUDTFao3InV7MvVCGQLipnRQO86fZdMKJSDjqB4ueZBqZC/bNqxWVv+1k1l
3CYilBmDLJjHDepjqPbvTLcobyxiTF4VgV0BYZe4WbPyvF+CcADdQnDIwNszibLzmrRHhTeG1L4a
ab+fiiasrTtJHOgA1gtl3l025FAGJqzb63mo10N373G55p59SXTwiCzwnpFjnPSrnm3T7LGea6G6
W61QWsUGhM/FXU/42NZ3YwpbK++4nFashNLpOIGzZRGp7lEP7JoGMad6lzfFOmgEiPlFVDut8qFc
ZVN+olMQQEAF6oY80q2+bnq3aae41X1sHskmSIOl9FfE2k2v2apKsq0ZXuv2LGvYJh3gzaO3hb4v
G67yaovri1ocZnKaVZka3Z4lt95QxTMnd42BJHB5kNJF2XTulTAl5BtVeZZBBO002WqKVYOnEJSr
VTrTDWSZUSpkVOn2hAY29JbqaMQPvWwPKE+PWeZ5avEDqHsLB6EL08PSNSxsvOkhM2RS0swnHjzC
6Jcx5CsvyQzEUk+7ucuuhtRda4sE5MLBni/eEdThb8quOJ1ab1+27VmBIGXpEV3NNj0uLIiurjuu
xzoIc5GHiYQ8AqOoX7LTLKFGQU45q84fd5wlxwwwmTTjeV7oi9ENq6a1l8LpXT10l47yeCr16Sj6
43FpAlDfglRBlr9mC7paBm/nl9hGMzeXYhzPeyjIxhWpNokDbRhDuaOm3UZYgDUjRK2CpLpN0UXb
g5qPi7TdoKFau0Ssi6reoWa5nk1FVdUFY8iFuOSzbONxng5DlQ5RUZYnFTB8gdpzv4NqGfJe9iZ/
mZbtWmf+ZqnnrXX42EhjlYVsfmyKXZC2F5Dqra2Th9wsR1kLSrcHCbuZmy2qhtXEUaVM7q8H0ces
SaCyjgFRXXlqluJCz+MBmPmZl3tQsJl2SVaW8Fpku3mc4qGYdi2hr7SnLyopbuG+267yjosuqVTe
dhAxJsC/wZlj2ss5mrC99rx6Tasg1k0fuVyshMc2VS5XAGAbOrWbbKH3ozBrD9JzRvF2RCncwXfH
P58C/Lrk/vFoxh+T+4/HpL/D7B8HPjF7BqetpAwwx1BSJp9Ub/kCwylHaJYBmg6dNvIzZo9f+HBi
Fc7sCIl8DJI03O8js4dDk3CAC3pp4AokDdD78rGi/kXJH1qJPnz+spUGTpV8JXqDtsgfRXYqkcT+
V6K33/utptqdExfoPKa0OzU9SLmEt9DHYcqDKwloOiDbIdQorSGwVWkDcUvG3aihBtbmWzS5y2FE
WPmChyYhr8tUqNRzoRiAPWRvl25UFVvCxE9XFYbg0l0FJRSPIN6XqVWApUd2IWGCwSVFuhK4P2vz
6aSgw13vDb1qmjfQNw3qNXkYJZSl0XBFO3Ck+eDX+aoeLWhCoLWBlNmUOk4XTwn3CrUgFmsdt8Dd
J5qe4FxspW72Dto7HF7CZQT5sUn6UUFPlQDVh66ntAQq11lVj6doBEecyDZj55Pb6+pN2S4nevHP
ujJ/M0DlyZ/pq6Tk63aB2h96o4tyPzQ0gjLgiVdlt/PiTniCTpPxFo0OGHd16NPm3C9YDdO7I0n7
a+nJY+41j0JzC4XKOawXexAmPx8HmLgrj/HMwqV8gA6SzTL7UIPyVwicWHGHoF8pN5EuoOacL6sg
x3MI0/lb6CEawgDTZQfCDGghIyQM0ASVb8eCH1vg2UMRnCR+sxYYJhenPfQCdSY98rzkVA/zCV8g
LenFAsWE7Di3hqoxh5RJyh4alHizSUA0aT2G4qknVWSESy9cPdFXKfOTAyguV7Nswnd6lOgEWqNi
ABJBzVWj7Rre9vSdODWUQwT68wj7vx5MFqy+I01B68I6yziPWSohVRsXFztYY+fxU+cQ4DZJQCRq
LkQy0GioFwh1gdQK5CfXryBvTq/+f0Iy/qfdMk8n8r4DZY8jn6AMinCIgArw2HYrODT/PYkUnBJo
B8SEQNkMulU+iRQAZdCjB/U7RHzom4DTiJ9DmQjg/33xKGIwARIGEj+DZfRxmq+wDDA28KGPBw5S
QAcaguuftQUusoauQtFeTF53n/D/Ye9MmiPHsSD9i9hGECRBXrnFHqEIbSFdYCmlkhtIkATB7deP
s8pq72qbuo11z6UOWSllpoIBvOf+uQeAtL5VUdEMRzk3kZdi+XVY7LH2R0o1pAOCrQ26fS3Ui+zc
76DNYm7InfL50R6zmw/Duk370Ifh4GanDna2Aw0Cy5WGyW3P75LAqocumS/PbaNOA2b0uj7NeRb2
8mmCWT4MGNJhno/pFc9mlBmJC2NdwWCvYLQ3kORTmkbpIDGsS/h7xqNqnjMlE4dup3p4cGDadzWw
EZj40+xHNUx9Y/QxIZZwS9xd79lhC/O/Hv0+IFVxS0mxn4EHiJUTgE/3owE4IAAQEJFtRwAFy09k
ARCDfGUNIKdaW77yB+NKIoC+WaGElU+oASqkZX/NIUxWtR2WABlyMHOYrp6NlXAQQB3gdL7wJY9M
DGPDykLQlYqgKx9BG4sFelFvI7QGrAcujWTFIyfzqmic0gdNZVwwsI2Deuu9JgW+WG0Kq/kUrvQv
IPRJUAocy07NL7mVXcylf4cyTgLluLfRgZ8nygI+0TIWkQ1/Ni6JFTeZeSzsLjGaldjscL0MRJzc
lebMKwlgZyU8+U+wpwD22a38Z+cDxckZNHnCQc5MKyfKDbYxVnIU8mucZugdmcIWYKm3Eqa9Nb3B
eE1aLfcVmDy1wnnlbD7NoPUmUHuWeqrB8BX6SMxPd3hkxomA8SurxADxN+WvmekdUv3U95+muois
utW2GZSjGbM2mHuVQOShgCGKWFjsDL0rSe2Xqawvfc9ikeX31FC7EriPzYstATA0ERP/UOCtC2gu
vEZFYwSD32LuzgBrsdBI6z10aHd6KYp+b1HMpN0c4l+aSJbfivY8uAWIrlwk1KujpvEejMq6mHj2
sq55UTV+ehqwq+w3bLmAMkxmuzuaJvykboxNUySdaYXu6OIBgYo0iahLsSSVLuS8KcJVtjVqclup
Ssq/88zCDK3uKeAuPvG46WwoEW5xYWMX29wCjeVTLMxsJ31WRQ2bzqlTXAoOdxuHPs0Bqrnz49Av
30QhMS4XL35tnYqBQ9yaD21RPpZq3BPPSJxuwQOQDwllcivMIUk137ligcdaXYgL5Ug4Bw3kqJHN
blTsUIF+A0+rrk4xYfcoBJyQ5R0aPse4A2d01t6Z9M2LmPSO4efqD+LV7JbnaXE/PbjGcZo70NLT
7Ti53+3SPva6SnIxP8gVr6lYPwSCD0FVtpFsey9g9fyN+/IrLepdycGiDqTCm6t4nh0ofz65ekoD
UM3n9cBhyVCIcDTmSzY1wf/S1eZgov37IR0K/O97gf5AvK9f+evV5kJ2XyESXEcerrLfXW3Us3CF
WR4KmnDn4f/8or+vUzq0ddMEi27hixiuyj9M6XBZUdaF34Ec8D8a0+Gl/eVq84hpE/wt8P1soKd/
utrKsZfG7NxIrr7AXCrM12Mdyt44w0uaAqO2dnXLXqXdXohVfdm5ocCN+7exzWScOtNbXhcfduPt
U2jaHTVOY6UvZb6cfFMc01FuSScghwIaM/QJRzjmdkh6Gb/OhCfKnW9m1h9V1gCYbyJOdZBZ2VG1
fNtV+WYsigDn/NZ3Pqq6jBuM10JBPu8+U3Z1ho2Sn5DB+izfuR3DLUEi1XahmK24JjbuGpyiwwd4
SXD5TTgCT+MjPXvtfvHyIJXkNuEQ6XGYGI4bGJmOcxwywClvDIcO1TQkOIQ4DiMGM3PW/bGusoTy
i8SR1Xr83uMI883uhazXaWlfWhxxiwMevKoSnD0z/u7nBkchQgIJnSb8BfugNvWeTS+9fl4mHPR4
u2PdCUccqyWO12kiQYvjtqtlMOP4hWIEiUtsBY7lDMdzpsu7xnHtp81FitcWh7gz+WdQ6HHuLDRY
cMx7bWDOJIYkHUyFvDVAxNnKinO3+wLuoyO/EX1YrES5BlrerIy5W4+vfKXOFfBzDgydrDx6qoEK
CCDq3MuOTuklEui6qPEPzZo8UBao9iGfXwgwdwe4OyCXHrc0bgprZeGnlNDYXvl44ydUXrrqR5Fa
BBfIOt2P65wvvNmMKx8S2FBvvXUXsKuxArYz0KDBogAEACQoNgfoGJci9R9aix8UVgvHe0Bk5MSn
egM/+NL9tIC4p2zdSOymb7DMYUupfb3sK4vr0Fl3mAFHeZhhrWnJuGNYc5x13zEbwwsAyiaUuJDm
9bYmXyYWJD+rTzanu1KLG+v1ucMi1a0blYPVanKMU5aPL1Y3HnEkAz0GgqOxjC1YyvzxbTbmBxe4
xWLzu+O2F40VLsMqp8zvPUYzHwseycj7iIUvH9Lv80SvJRZBzT+h4gl1a3ICPd6M3NwOCAMfO+gN
gcTbz8Av1CWtXl0FDrdMbyl7nYEYcVeEdGhAGBineSZ3bqbvpPS6wE+Nm4kNvO0wFZU8/UYJXrI+
FVASxYX1pT70QBZD35hiaoqPXJZHqtzz/9RVgN3i76+C3xJ6/2bNcfClv94F675i+i7qxJA0wkn8
25bjM2/VZYiFRpU1kPjLVWD9i/o2yh58ZJMQV7KwGv1yE4BSJPg+P2k5+K8LbegfCDbO+q3+tOTg
z0CK1aH4Vqt+9MeboMFgNCmvfqoxSncC2nvvnB0JOpd0ES2Mgz2IswDXSuDEOTjsJ1BzdLJvpn5u
6Aj+vwhZumBbhifQ/DBsa+tgLDYQDuqI9cCZPC81OXmw3Sqr/aJejrEPEmMjFwm7ScfT5IVcZzet
h5OueeArN86Xdgg6QSLPeVKNwq9NSU/rkBdXxKNCrsoICvmWlc19qNSTVZCYNurZ6bPYAmFd+Dwg
Rh/CGILDWB1mMm+9obqrrrvbXRqnnvwa4ZKFrUE2rtdhHsO5xbwLBK0wpWCy2XfmFLFK3wsYMv0M
FLGnr9q2YQ9CtGV3YT72oxubOaxB9VZ2x7xawiy9jdWT6fGkar7Q+RfBnNm4y456PzJGgiK0hQ/+
6Us5Q+A26a4vwFd7FyVf7MxNmHi33LvqPxoFhdcatou+F9giCyuo5NnIngkxTnnen/z62TeNpNNj
oKBHz07AcRtCRAnBgiBkARup/jEIGnEiNmLYuFgy1d1TQzQ5D3lpwdeMU2A4BHDjMoXu3Afm+H3q
24j6T0NjJWx6NWFwGNu80gGf9mQ4pyxEU2nrN2GPPwdMUFGbYebdusJO8mKv6L4HGwSxLScXp8S6
Gxl8b1XfF383WEWQ94lsHwaED9Zttm1EqAGtzZgWjGfiffTdnvLdkgPT71QbYfsJDOTD1DUv5pug
DeS+5d0v3sWArFe+kEPqVhcIg/Cb3a90fPPyMezb6m3B697TGTwd3EowSqHZ5oFB62+TxzbcBohY
PNQkzniE7W1wYDfbcDhPHoNDWLDEhuWQ82JP7C5OSdWGvBGHfvmU6Y+sIWGL319PgTfsWk9cYFvt
HUtGUw2vaGm3OsuDuYUr4Ipd6dgisMhd2O0u6+FE5Cwyybvf35naseZOebCkBzmMV5BCKXmnSFOA
O9qUct4M432Gv6fr4aTyB5uZW5uLGCZ60Khr23x3df/K6cFeLbFgmEQiS3nO7X3uJlatkwY5FTm6
R7xahtnEnrkdrIfBcA+NjxnPvmatCgkCN3RoA5Y1W5c+lT6CFsu1M5PafKzbt4UhcCARd1mHkgpP
Fc/OeGK5noC7DYFBHrrqvZyflaeOCxb8rDAiCcqTX2XB1x0P7qv76kNKxf6j6oj5U9TOXWSX2Hb1
vU3vslU7C0dAg9HprLHje14RtX0yqmLX1TQDXLsEQjxrnUeiQfjHgDos9niwvP5IUivMHevE820P
GrS2MmCNJy1eS6yEKX/sSRrYuotaWM2TaUTdghzfAtvI5Mc2y5PBEFvThJ2CgWB0Ev6smq9qxllg
dYd8Mo91eTeW4iBcxIOwDYNyCnxtHDvRbQ0MeR3oScREtwxhJVnJBoa0FViijKnfx0t1L7Jpbzfi
Wk3lg871t1F5OEJEse8ruCU/ecD25EWApBUiT5X5rE1/DLPJ31luerK87JuROldf999TP/3IXa8O
81lGNcxlPBTssvjOtSQlQieAww3DPrRLvqPM3+WkrcIGL14o9fhZLh4gDrO408l4516HA0IBb2Es
3ecZYG/Bs4ee1ZGsqw+W1oCJJ3+7uIiuSF7uRDdeTTs/VQLwAr3rxRkit6N3f9KvLFuSZiwpTCJs
1iO/5iXEJ7sh+OnWBznhoHcNDVFpKW4GJ0tQMucJg+sbGS0ZkMmBwi4PpVqdzJraCLw2XlAjp4FL
6JCD7PMsDh8As9w85DBQ86qNveqO2WQn2pea4psoS2JONGw7qMwv5K0eIU8dRd0/TNq/jE39QDzE
WmRjh57w31vA4yF+Bb+UAYUfmket+KYa1cbWfiQECxbFP2fAwnY5JEbuhylCXrbFN/BYLtPCT1a7
Lcy9rQf8EPNQ13Zi1DuJ91/tN/AJ9sxB4NUhsRROaM/feZmkeIt3I9JTTXHR6ZbzCrISR65r3vAS
ZkL10TG6yYEK+7MOCuhPRtmFg9cldJYb8DXndK5jjTF4sZK22DMrqmos8YlXgx+14qXsEo86Lybb
pdUV/H5cel7SKHvbDfSRw4T+X5rj1v7Bv5/jfq1z/Ddj3PqVv45xGMNgk9k2Qh2muc5Jv85xWMlt
BNixSzOHeb8z3qx/QabGiIfEJ4RsbBJ/QOpQa7A2g+AQdyxs/f9kjrPtv2bYMSlC+Iabxxyk2f6U
YR/lhGCfWz0i4TIFqG38MlLgb8vonDWbOcYEBqRlNfNLhgUL7r4UP5ZGHhdk4AS8f2CGEa9FZEx0
a4MNsGFmZ2AFsKPskGDZ1uI6Y09nNsYx7+awIWqWLzt1MRo539iI3Yy/wdrqcR672ZVVFweIaLVD
hQPew59Z9Z6BYiCmAwj6WvMPqyt2CqQDAfHg4PIVNMdWaW4kiIh2gsQwbOe5hLFeRqbqkXUQSGuC
owBPUYGr8MBXuOAssLZsHHAXyKjFCzgMUn06oDK0NSfSqvYOaA2tPiawG139DQPUrF8GKN4L6I5c
1Ik79BsJRVmBu8ObvwcLYmciIGBDAN3cOViRxfmcqdx01ksJjsROL02rnjrQJQYok6IZEXNHHXk3
HGz1btpTCJPrmNFVO7/ihozXpM2EaYeKW8abTQP+PEXsQ3xbwL8osC5zZe1TS8cpGBhEQ5IWTEw1
V/h/ABXtZuMJsmVAZxqAKZkqIh9IjTt+0/QbUgjRANwGaZrEMP1E2d6anw01sBwfeE474xb19h5S
nKmW4CGg1BifjrZ2yPLaAHwASYccwM9iTFEOAIjSzwE4kNHeVXZHRBjH3aunAaP3bVLV/iab7ops
PUBFhItPy4wJUKPSoJtxRY8moMXuawF1nAJMynUTSegnLmbTkaqYkU+kmGK7nBBvzMMJE0c2bBrA
Ti7yPxmwOCODgmC/90CiMvzbFyBSZakgPftZyOw5tByAadJ85OCA5gEjJEvcuomz+sg8lTiZv8Pi
FEqPbFr3sABlyGgfjpbYzcJH1kceDAfTuj9cKPaRxbs4rbvtWbdXg7MGLy5ma+4wSfeB1SCtmIkd
60g4tnhAunRTLt3JrWyEBLPIwJNiVVbY2DB9jAUJHxOhlxehh7BUGq0JXdBzB3i5kSwweSgCrJU9
YE3PTtZAn1KXbjpaJKnXYiOwN06/4HBvDhZwjKk0NwTrgrYemUxDiayvxm0N13rnc1jVLaSFReyn
ytimLQXe/U4QT+V63pT5nXWbWWKYwj2PPBeWJeg6ygx799KNoA7NYcdmvE5dmrhYkrB4RkXL4r5Q
4exVR1JjSMVC58FmFbheiuJ98qfTxO1NqUeESPCvmNdQMN/MTZNkQMyyJvugg0IdQYV3QI27fEwW
h1/mXoOZGcrPRaW7JnOvfo9+hnx8n6oOeP4AOlMPEbLIB3MxTl7FPlOx7AqDJtyrvxUImMUtRchF
5kiKLT/cpn8y5/EZWuBDKemOqPo6euIA1ROxW35o+66JzN4Majr7ARPIgda1bUQTg4vR1yDSndK/
9NoETbcglYB2jwzjoC0S1pLvZiGLAIm6m1fSe15jK0VU4N1RDPkaeXAR8M6Yt8fXOUGlRERMduqo
s/f0XIZFnr3q/Dvk/DMbiiD1p0dWA0JlGchfiYWa1ra7tQt3U3TpDzmw74YeH6UWFzyXJJAlRz5r
mZgmsWJzuUphw3s50PplxnLVDGmWOLOjQ8tiTmB3HsxDZusNswDYWUQi9jRRzzi2s/dSYS7NCl98
Utkh39wbSS+sk+kiIVA9ZYy+WnW7yxu2a/I8SvMiKUFllH0Hh2K5m3iqPbNOJOQqObwAifoBfXY7
I6w6N/aTiQN5qvpLjbxBjwxe4+PnrZHLYsVTadYHZjf7YZrX0g7gsDqeO/vYOMYDsi23EquXGoGJ
pRIvGBjsCqHhxT7KxcGAzWaWNA5FKANhMhOoBCiEbUb5fqhpPBI/MNUaOc+KXaWsPMyGrMRTiBey
wxuYF7YV/HfOOZhKfqoD+p3/ALcBI8l/GHN+38b6N1/986iDGgtIT+gtAzO0tvWs+dlfRx2oVY6F
Qh4UdqO3G/TRL5LVyhH5GHMwBpmo9AbX/3vNCt8Kp68PLWvF/v9ReADj1h8kKxgXPvEshBAADhD6
88D1e19+GqqeCZc/Iov5PrRjRG2JXQfatzRvovdjgRnFRU3AhPDmTHAPQal2OZzyju4oqhqwoYoq
sSczvyHch/D83AZ1g4IDT4qAzQlwxvRoLQOOeA9PadcoHubF4kdLZX1OQ77XGd4wvQdbo7cXB++7
QkXjmBnbvvDZNrd68M8lBaHLl4eZ5hu9uBuH2zc19U/61ABjJ/jAmKAsU1weaN5hqtzAW4a1Tm8A
aEUAUR+bRdk8lSPVCbok9jwvgGgrgrRejeV8FssXWhusyKH91uwcfJ/61RjGU4/V2BNO0rqWiE1n
fjSI/JAAWgdqQa6e0Lhhc6Sv3PdOZdeeQryx3H2KxR5LcZyT5rF02SajTZiN1ZGunRwtyjmqtaVj
xBcPZXsEfH+3soqERr2A3CkL3ExLee1JL0I/ByGEjCUIa/RsdKs6zXY8N7a0W0I94uKZvTG/ph5a
RNTaJ+IPqTgvfR5x2WzXlp8MXGXe0Cq2vOlbnpVzVFfjSVegkuEvFJhIWqxJRpbgM2xo0HpjUrq4
+bBxaTkfXeOjQyKLGu0+E0VQ2M2xtWuoa/YVHjLoDRdbc4p4MoaJjITK7nCPexHLDwWGXO18Qxzq
UnU+sM2LpiNKSGRIvTa2verJ7p2j4+N2NxZMQVXM6HdTP4xyxnQjd31TRh7SESkjIe+th7YYP73G
uvowTQiqQ8CY3KteIHuGIU9MW+45xzS7CRxpNRbdNC224I+6hj61o7kv8h9zhiICYWyr4azaBj/A
MdESKhv+Vgp5T1uMyFQMsYMBTj1XKj/7SLEtJo1pCweB5Yku0suaRXDyLzW1sOpeeDGGHXOiFD/V
3lbnYnVDmhe7BBiLu9OF6InfEuc4ll2nRgGDE67gXd/kx7nO4hr6F/BSYKr5FzJyiTnheTNDZJ03
Q5OBbqcnlmOd8B6hEiejXX0B5QWjl4XIzDwNuUr0ZHwiNrfNRBWZxRy7xpthfyhn5+b5rrZUjLC3
g2u2ma0NeNo7FYC2SYOWhypCwG3jmh8VnTagJyil+wUMrzWzk0DwW4C59Yo+Lid6S50yMAXeKhbU
PrSCjIgyZMV7kdI4T+tY4O3aUb2tZrxiOrvM40sm1cVU5pes0edRgU3DFlRbP/A2TUzFEV2YsDO0
eAv0oKYRCDRKHbVLF1Uj3Qvzo5Hv5YKuqDTdyexels6Bt+wkl0tZObGgsD695eyT7EC77DhNCN86
AAWV/Yq8420evLis+c7z9EWl+SYH2zPxGnA4D123jZf6rdY87FIRSQQzCBLogzfuQN1FK85hTwWg
5AbDYp3URQZRGoZhxQG0e+E6Ww8YzHK4rVnqPKcD/DrkYT1l7Nr0aNNpVyIN4fh7x1EAK5DRVa/V
YG+9ZY4Uu09QU61uDE23TaRDA901AASrM0shLXOw+iBZ+jokw5T4+QvWxHBxXkuukSO1tzLlWws0
JanGfY14L8eBmhVt4rE7IhdPC140vHhJU5GgYfIiubMfYHL27lH0kDaQMJH1jJYRjUcdDxgeboOJ
XZFuh8Y/ewZ9yPxvqUHRNcOhpNXbIX1wmutYdagWy6F04pQoUVdWQ8R2WdBVw1XM6MQp7Q0+1QNo
ThP1Mo0c+JGVFmELgckqzZOUD8ouY41UZJZ20ADtyCDLprUwhqf8rOWhh+hpILJiyJNH8lutCB7r
L8rbpLBSdLQg6UyRseqRDUVqt8uQatdz0pVWWHGxzcoyqVKYJpBMC4zpxTTdkNJ9WKY5aWoY0p51
lhzbblkiJgGWy9FbBnPaX5xNl+2Q/o570FOq61ELoC7aFqELqRtsUYgUfQHnpUV2p8DV5X38dw5H
QCr+Mt+4jg3E4e+nI1QgfSl8PMZf6o5/N2H9/D1+nZEoQ3GhT36CMegf4MV1agKC7aN3f52ffpuR
VjnI+4nOpj+3ef1hRrIpY8SEkgSxAoi280/0IHzi1x+GJHh6zCHQaVBthQ5o0Nh/ArFxQtROPzVP
Y86PlV2F3nLSJk/oaH0j2o5tFxU6iA3UOPL9mV5avDmFb5yG0YlAoGN7eWwz+0hlnzAC0whPebCU
RdiX6anl/tbv5JGXYgtCZEqgVnVhCU+ig9SBWNfL1D2ljjxMY3sQ/jNyalEGWz0vSiDGr70BXhe3
SiFBhRWf3go/gf+bod4DV85DJ3/mThkDaT+wNL8YoAWSPFdYVVrphjjSjcztEmS5L123wIxc02f1
2JiAnn30CASGCWCEzTAMevTzye6GkOmb4bUH0hnH2TI2FrpYAjetE0wYq1vjysDoht0MZSfgSGQ/
DIqc0J+1Hyrro5urBz6j3Glo04tl8nhW1g2R05WDlqgrQJQehXt4F84Odq6lhP/SO1eXYm4AHVZv
FzR9EL+HP8It7PwPpv0w6ByVawfXfVWFjP1MJ+1YHzqkLEdSXbO+i0te/7C7aUd6mDG0gcqGPCEY
TqRFJrhmvrOvOdtQA+l9tVSYENINqfFiGPkD7a0iVAxu3qSPtG+Pk0n3KL4pI4tC5wE4CzkI3S2l
g6pFm+SXsehczIREwJFD6nxYmuPUURkuFdkajFMgp2igWbIvtaA8SaQbBxTdqIbzmDUbmlaoo6IV
PI7Ce5gqrcHgOxCIDD/JzCJOMTfiXAI87zRoA0P83IMZSxUtQNf4qCV0jiPaPzFV0ONo1KfO4ShB
4xBG1MOIOq1AjhZKpmpcw758z4nkwWhnYPzy8kqaFiJjfeY4GY20vM1eDqEQx6Y3gQIc6JLUOFfz
dIIbnOLxUXJKgBTDnG5IAhJ0y3rDAiW3Jg7cN1gVm3QCriHVDw9/PUPySyX0I6nqey2YHeJh27DB
O+S4WAw/vSr0AdSsPM2cbxhuI9azM+iTp0pUVkTTrgh8Xl2s2T47fPkCU3SSvnw102ZNK6LRSrmb
mo97rxN7FOedtV/vzMb/lpVrjA/NexzRKOrPu8YuvoQyLz56OwPN3YfRLG/5QilWlex5xCRglO2e
y+xYz+1lxuDg2c4tM4opLKV1W9zqI2M5ZMFsPst5PDjZdFaNcUW3AThF+lXlzh7lcOeW4l1l9eye
Zf2hxaSBvIYGzY/iSuQZ0ZThDvWhniALjo19bNtVvpIQEPQCRUFVebXVykE11pyFQzu8uqS+ZRnK
XtI822YpJgWUaH5RUXiHnuHHOQ9nFIk9tun06bbGsSQwjkitoGRZvAjBFWcxold3Pno0cqb5Ow4v
/6g8Ce5zmrAcKAX9wqmNcLEsI8IxaCCP6HjRknpphDgS8iFd+yrsEcZTidGhnnUEmttKin6WWwSl
4BwZVeKVmLZK5fmI+nIsMmWNlPWAUsJb7prjf6m88Icb9Od9Gx9NsooCDkAWBoTk72/Sv3ywy293
8b/9Tr/ep/9Bc/D8FZABSWl77trz9X+jOZB/+R6cF/guPih+mGH/qDoTNVp/vU8RV4DqgA+SY+gX
+5O/4i9I3luT+5jn81vXe15s554+KB/yaW6gzgjwYPz/9YP/1/QDPVIEwZ49D94EYu4MVYV82rpw
l1M7GcgJ8uRW1+/tEJejijhWarMcY7Lclf9hAtcniwYdAxwUPQ3UjeoZJxzNd0ZBLqWBAJu/sYwm
EWivcADGzvOhQcvyDCCyWXNk0vICsJvnztgD14mH8UL4qfQRXkZGPKP32UOdUAUre0AzgIvaYok9
443gl1JUGgYLZ9GQym1nMbARuLLRUWoi+GaUTmJM6iDnrwldLYb+KNr3oar2ejm7LmoooVeR/A20
RmhiWbfcb6ipOC9zd7X9N4e2J9u+j5QnaAezIlJ2O7NvnGBIcRyy2oG4asFaAGgQ47MAgYOW5Rsi
FQdQbAk+/KCLsPI/lVr5QUfLA7jNmLhwnWDQo1/aMtsgd/XNdIGe1nX3ILzSOi6VgXNaQniaJfX/
Fw5VuKkIb6Jg3f2Pa8nPH9nw2wn6hy/7+eREuzrucwQ7sWwgwGkSHEy/qrWoGiYO6O6ffWkcab+c
nAAMcZI5cJ0tYOgEGazfq7UuuEN0vVAHgDgCpf/ImbbWhNefCUNmo2IdILyHD8oga0/i72JUuWWq
wTbLp1Q2D70yLlm1RpHkMRPGY21++eiBR7ZDodPcd2TQ0Bcbq7hf3Wtc4PGyQiB4jwWelacYGjBj
Dc1BrrzICo6UK0IiVphEgiqxQJfgp46deeje0ErwlGJ1B1Etbq0PeStlgLo6UCoOaJVixVYc8Ctd
he9QgyhxQbY4/viKz/C9W8gBRqAmMfq9kZWEARGTqmo3r4iM4HxbZ4AYbVd+NBCfG694KFasBrGU
fY9EEIrjhiXoivybyqp7KXNEJ4vlU1CjCFum0W3WGTsUBn5AUm/XtNQM7U19TycICC7w8WzUD9ng
fgKGPghdtRBn+9vAl/eOGOHkpyNqYwUKvOTdpc09Gww01lRogvTLGolMfTUJREmDiO3gd3diohR1
wEjsSWjhYF/WjhHHMp5nDPR1g0i7HDeTLUCIk3fmDZtcSxM9jGaUL/IH5EIeDCOSm46fX0ykwMAA
DFsTpe0od3ypTfJgSfTkzgvU1QxdF5oYUPPGBz3V3w0qt+CZomGq0bHB3Y9s0K+tVk8T4jeBB7HL
HVfmeyboHfHeXDtSInsUXrfz0vG5RhsEF5HVoAJvzmLZQMarsGoi7sZfEa8JhlkE9ppq1yqqXHef
6+lgWWgQQrWMU/Vb5Kf2wMavyocVZznIMblzMjP0c6T+puj9ay39B21ZW5SJwZTs+s0MJKg16HuF
epsKNTc2BN2qlwlDtmtMEfjPvqGCH55Ain4crDMRwbVS2X2M75xFQlvPrquaoDSGiM3VTqBsp0Hp
DroZtwVKeLjqIEPLUyXzDRo/rxxlPbr1dsqsNuk8hcZs7pGrC02Ofs5OHLL/Q955LElupNn6Va7N
Hm0QDrW4m4hAiIxIrXMDS1XQcGj19PfzJKuaosg7PbPrXjTbrFhMCbj/4pzvZM7F1FqHvLW3wpbR
ymjdoKnnjVpnoI8APJHqfO/+uLNHN6ii+GzQk23VMUAqhb8vBxnwe9g1jSJ7tdquKusTcl1EGP2F
PXtHWOG7uRkCWftvWiI2CPsz8BD6VVE5GNY65Fts+DbuMuPglU9QLz+icXpKDKtgLstIIEq+MSXB
pFWzsEj1rWB5a4Tlxqd9X1W6OJvSOlt3o8DprJ2Y8aEgzFHuWxjUcMAEoKCP0YRfZLKOo85jNzXP
Lip720fUEL2HmfbuCG9b9GUR2LJ77WNZr/+T5lpKNv7X1fif47N+dpnwIf55mQCGh+/1i8ZJTZV+
XCaOWvmx4jMcjvPfe3JdjLzU2lhu2USjafrtZWLwsfh3jBg4+l33Xxpr/Uyu7uiuYMVIchluqT/K
1b1B5KmhT7dZjsKuTq9Ryr8VprlpTEA+uvtYzu02BPqUh/5xNBsODo7eL3cQeEJ/DlJUPY23aXvj
yJrw0PRMfLVizeT+xR/h/zHIGUKSFdx9CdDW8Tgr3P7ehQnd98bO+NLEohhM6m0oMnh/yX0qlms4
5h+WPzxUIldW0RTtN/VlUS93sY6spbJNprMhqKPR8TtG0MtricwITBu1YrROzGQ7N/yZ3mwcfVhr
iaOUJTWXjLkb8nTLtO9b70wHhDiHKCz3CG2XldUIkARje6grsDe5eOlLaO/1u2tWh2G4Bw7awrxc
7jUDW2kdR8umt8WZGQ9PGN/vBmfca8Wyr3U5oGFFAGmUb9CFvjmaAZkcxtC2FvFeltWlN/tBC08d
jCQyZZPgEslsvyIcJgpmO9qME1/+aLxUIFZK9vMpL37BeqSXOyYtaHfcXYM3y+TLGMpptyz2weBO
EQgz+oSRBi5Rc3IROVSbccm2izNtU85QJzEC0zTXDDgB3Fg7mxkjfJnYCbn1Tbyb9a7WPn3wYkWF
1ry68huNb7g8hHnx6WGGrJQrssQeaU8jYAm0n5VyTqZYKHuslLATWMU4Hy4Wyxirpa88l2Q7vBuY
MCu3fPSYSxZTf5is5mFRZk3l2tSUf1Ng5KwxdDrK2Tlj8SzqcFrJ2Ef+Vh8GjrWe48zEFFov2aWL
STTGLFpgGl3Gcp/6ANvdAXMoXrgceykLy1u2okdgoOsQ+2kEr7HAjjpiS02wpwpsqg121cHxgxj7
ahehD3XZW6BSOdilgw43N85z37h3QtqPcrCelwSURIWybDRYx7E85PiMhxew+HfFxA3u3Hps39Ie
4TMgpVViTmjF06BKq63OpsN3UxTrkoYouq0L/mK+bCq2u20bXukaJu+8O7ABCdMhWxm1v9ajFp2J
gAVcbHz5EZuw5SrzPaNbqIfhfcz0wA9ZObbJPmynY+6CqI9Bs7JSDO3z2qBCqMVGjOZtZZnrOm8e
Q+QpKRgohf3Jy+puDsX5yDtlTl3QtcyuC39VJtB33OjU56wtRYF2sGU/G95Y0UIoLfDAGddZBpuX
AdldWMM0K5gj4rEzqvkYJn4Qjf5zqEteOn+b+ozztJHraaQYYQPEXzjDbfKpO9mH3dyzR7osQqRa
6fgYZdf6Ig7c+esq9OEKeojKpuemTW4JQNoLvh9k4Yc4Kdjy5RB3ZhlIoZ0AhR1m2qgs7o89S/qY
QbtvV2cYpdGs8wjqLyzLtmVuI5+aAlm0O4fLPtZN9OhI5Wd6KpnR22nbPo/OE3s+VWEKPjC/MWsY
fDl2ADe9LK1za+EFQusfF8uKrxqnxLypMvSgKBSXygqK+XbucfvobMJEo22l5R6Gjjm7nu8zl5lm
sXFR3uQcjZ3pHCZxli3iYtHykz4k0P+n20jLeI15B+dx5znoJ41h3c1XQwMECOprJ2Vg5ONadBom
5pGyPiRXyLsuWw6rKt9Wi0BoVWwoVxiFdlvKuA162V3n3EY1fPzGhbeon8za3M+cm3mM7LQjmiP1
gqqIoArAHGB6iyTrbMK4WBVwYFBPZriERmJIBLI03whfE2RqTia3NbK1HPlaOEWUmMPO10lKyMZz
TX8uELu5iN4WxG86IrikzE82N0aGOG5GeO2iWfBKLXAQz3mI6DQl+kZTh7QutL2Vzw7PRXI3Ib0z
jWQV5tOuQiKZjy/tBCYQzDT/2Qeiz7C+1Q1krjO6tm7uDmGcHYT0r+cU6oAuxGs+ht/mnMJ+9J29
57LuR9Si1268kbNxTLDNuLg0Ei/ZkBmDEescCaakJo66Bh+LSU3/ufgK4gwB7WBpORkMoBSTR09v
dibE4bw9ieFpyoG6Ls9+lmNpxCsBQdlz3/UoDeRyW7kNP9uvKQiQg3yTxUjUUalWCDRhEK/95k7g
X22uuCCwyLMNKSO8u8fMftYYy5vWmYb+o48c9qn9XeiytNAWEJcuyvUUkO17Xxn7wjm3MdK7HoqO
yX8orPiaLVXgIVEL9N46JL2zKRrzKdbLeVdC+5n8XlGyR2SY+gchUCGe2BKilTBvQrO46507jbsq
DPHjuv25bs30O8huzYn0l5K1rX/4T6oY7b+Vw9/0bbIkP12hqv/wR50IIZZaUJgsGhm0/hNDpcIX
DNp8GkBqPlzwvxs6IBtjjOtaAuyLEL+zNbqCv82EGYCVoJ78l8a1KN7/NHRwGVUTq4TzWHBrKw3Z
b4YOtYh6WtyGjuu1GbqjlWJ1XaKV3j61T0O6dj7H14ngEa+8aXFE+6jWOwzsLVy88LLiwDSLW4c3
OrM0HE/HmBN97g8NddnkXteA/EbN3nb6Q5XctPEx9JCUTfoKARoa+xs3r1cxZZWDfwly66q36frL
9L1yv9l1dhzqJ6lZh9RHYK1dhy4eJQoUgZ8+fkK/vfIz2mo3f5Cqw74OPyvtmzAlUTbZdZECZsnD
dRqiEYtkoByFegrlyZuCVKI4sRX/st2F6s1UUM7lPlras5EC2QkjMHDtRW5C/Ha0dd1sYiiZGsKg
WFwzJvXbY9I9hPNqhvHZa4dJGmtLPzm2y0wFRQwXsnRjqhfKALtiSMhwUmjrodKuGO0HJu74so0w
/zjAPI23nHKiJenGAGwqVIVNBcLZuEYUv4lR4YbQSFvv0+YbG68LRFdlczkPz+rDz+i3pQjmkQuI
sieO3zWSCtIGyZD2EN9NOrwTzFPpg8xf7AhuK8TYYuB/FMJCw2JTtEdRPjQRhJt01SCcZk2IUard
R6iTYOIFktCrZS7xlCOeQiCEMWcNyWu7hMPVHPW73IUFmusnYzo2WnFt5SZV5UXItEqG4QV1/a5L
TzOiIAR0m1LagZeb+6QvTlV+VYDvk1pzmE2E+npEm87OMrovC6axZb/LuugQj89yzqGvvJsMgvXs
GsXJKmkC+Is7kg2CCJGSmoP1PGc9pn38RRPHXWY/idJYG77cLq62Ld3xkcTDU91NQZlflBqYF91d
lwPe2eaaWcg6bpd9rrHeyjaLM64zxmj12OxACmBcd67DEEHYqsVnbunI2nHTucaRl8I3d4R1BMym
Nh5FX2hU50kMtGeIAnts9jKbeTDacyCSJk/6wCREq+9rXBnlWN8SIgIDqAk051HU+rkNWyKPHQYr
TEV8K0iZEPnJgFf4NtPvbC/aoz9FJy23rfesmei3NPcEk/N2gQbvYOZ3sFp03AEDFvgetv8cGnuz
IjVwcAAOFQcNiYymDUHbsvvrsqvFsPZtVl/NOHLH6TVlXITNN0AgRMvwVNTwZZZtlF2Gw5sgVgoY
z04n6Gw0crzMj82Yb3T0X+V0bTV4EugXGJlsBm/YdAnBgox+ktQ/672bzLjPi4d6vsFjth6XN37N
UN5dRNNUKfhmMvNC65jDh/k2T6O1bpGl4nzzjFdvvAiBbrjmzvDLtT9Zu9oodq7fn9RdLg37M8YE
htbfRP/TrGcETphmkddvpk+veWxnbDrEg0WBSTtL0hrBIVvDYruf3jbANxbLexNGC00Jg3Dkg2kc
RUYtxUGWdHKPE+9uybxj64X1Kk8I9po9uhS0SmgitLKnBcB5WoSPaUnJ4ZRHdnJ3s8VRYsRwQimy
Lfm0yPkwNPV5NZrwQrrzMGKKuFg1pYgWq7S1lbD7zWInqJZMDBvOS+QI3KROZ2/QN6HUMh7srKLH
BWEw+Nq1q8DXeb5ri+k+Xoo7n4SQNaqLAyXUbmKrqyfWNQpa1FrzoUtIyjDip9TIt36a3FV4ghxn
hs1tKlrPtgWR2TVANxJcnhnwzKzWqJ2j3eAVtxNvZwdkUyuhhbdUyoOJ9QAMZwyOcwpJfdO1JwdM
ZzuXNyXYzjYuL6G44p4G6OkqsicK5zvgKCND3MJieLo85GBAex3CLlhQU/FBlwGUbKrR52EucYgh
WDspUI0M+IhW4T8mtOEmFZLMkdljdJ3N6COyrAj8Mb62cVuuHOg+s19f2O18GdKtzU11W4T1/TBY
97FHvM2YpA9e0x+bNr/jEzk0uhCV3UIitS8SxsLalSeRcyTlqLMo2o7jcuOPGpDpRT6aZMxxu5sr
WdsXtV8fpGxJ64LebbTaTVQuyyqKp+NgeOx16gZHNXJHgtP4jCZVPYDl1IE85NZXi6MfhOZdeE66
r9FqLrN7og1axx1pJ150WcbLu5YVp2gY83WHkCfN7A/Mr7SN9vVYWsxuzmcIROmMaCRyK1yfckxX
SHd5mbJwHcnmBE2dmAMEDDrQMX7PUTkdZs1/CbWMali1JoN53jcct2XmfJhR/aRZ3kNvdp8O4vAJ
C0439luCPrcklBzqZeHkEZs0S+/cbj51zbOM+blkM9rqpog3rfRIxCOqMC5nmL2cqgy+AzMviRNE
+THHn3M0letmLIgms8pAE+55JZyBuvtFL8dbywWAuxhnUVXRos5NGpDOwntebRwrfx488xkM+6XU
deL2quwiyazbbNG8QP9gr5bOuPLT+anRa39FUoa1jQfIb+WCKuQrwyJhoxSYLr1A67DosFq/XH2l
WXQEGa5ZSvSBNnl82FntCJAejy0LlFlW/HHzksYG84B4vseWtQ/9GJJw9hpJslH5rs8Jq+24qsRl
5YYn187Ok9L6pqIv2v7BoRpYJvQ1thZkOSiGetkkY4jaqra3fcXVPLk52GOG0WGNPMXhNC3Qlpcn
s4nexExwYRat27o4D1t3F2Xren5oic41kCPl3MZl+c2PxKGZhjMXGZZK1eiiZqMVp0Ie0jLcOCr7
cBkRPQKdtt1DPzbvmM3PEuqNBWBQWt+4w7Ul3VXxPKIZpfai82AAYBtHP0ebeiHrszmDv9sSrSWy
u2EJLyTPfhe7e0e0bIPvLSneeC0D8F6E6Q3fGjPe56iGokbc+XSVg3tf6eGZNlu7ri4Bqi+4s+1s
03t3DkDckCgOS/uIWl813Qhe0KHZzlbpzV3zw5Y27Ta8hUC0R3c4l/VuwhBnyFVn45Oh8/QJGfDs
exNFzSolzldDGavZH6w89mQZbe3KWg+TfZ7n3WvdydtKjtdQ7VjXxAcVKLL08pSxmEmO/jx9CgQ4
3LLatj1LrL0X6hd5oR/88ale4G+jGR6XZ9uL2Vt/OBw/0MN2KZzTCGI0Cmp+Cjec4Q8DaSSpF1M8
iV2V+09x+0JaLuOseeXL1xpUVFy9hi6kdJf7ZBbOpe4Bzq7vI+xGvSGec6Hv/z2br5+0UHRGLEf/
elr/+Nl2n035f64IdUjK98+//BA/ujC8vgZiU7QxBN6ZNDm/Tut/6cLozUyFyTR+04T9HWXM/Mf/
pgmzdbrAP2x+f4EB+6byBkHk/OsmzNHV4++0PBj5dYfKUzVQuVfsY49FKgF/PfZ2eedPvAa/9j9N
FJ07Y/I2Osm7anKqsuoxZyJUrA35rHoZoyMKrXIQsNOggHJ8qGpdh97ig4PJsYKQbg1RCaRUFcjO
OoRmjfbOSu5Nxy4C0SBxB1OpOoapdxD6zS/DMpDJRCnH6KR7ovqntjYOaZbt2X51K036UUAgFp+P
gYQq4Zcq21O4u47GGH+Brm7Un2LWwSXE+V3MHNONy/umAf/iT/nZWCXXZua8DpQoq3ZariihE8ul
MqNoxo9TcyFnl6pMjpeaMLh6pwrkxfVuerwP3ytjy04wIuTWsHIz65rjfdzAID9vZXNHv7Ed2DOq
iraQ5UvcFBrLcO9deiDbqE5bgxrYT45f5ajZnakytE8RRzZp/DwybMTonLx1djvuiGUlKcKws2Nl
Y0mqcSR+FY1fqUCx3WrB9/JwmMy772WhFGjsv+rB1MpngF3/rAUJH7YOMbfNVtV/2UyfgkieOZ2N
c3bhYg1UtQetkNIHZ2vHEhmVLranYVBxWd+rukKaz6qiq6sMguOcY11x4vcxjZxN47nPFr6WHSYq
Yg8QNN5jGrFXfZo4DwOfGpIQXbHHhikY3F4qm8NNueTeTqZ2tYkVJF5EVchGPrnK+xgwJnB5s5kh
gdWQUL7w83nDbsPRLgrJxHYs2nOZzqS3lJIMtUU7VWbKjqMeHwzy1faRI6nx3V8t+SYQpe2XHb92
zYhB6y9OfFxuTDhzYD5C0v+T/XTZz9V0M5Y8vLOdv8ocZIiwsKA2vRbtW9G/IVHc1xZrFOVtlzZ0
aAtZgTWkDzR9TNpwrutNeas86yysX/qhOZQZbSdG9SJnCYJLvRsg6/T40+2wyHfKg1419NTddD05
zltO4gQC8ndfRKgip4ELsHnMAdIaTnmh+fXxu4M8M8VVIoqgbqW+10e+LRzhYdVd9AmYNWeaL+c6
uu6m6P0nbu8MHfrKKK2CqAz2EN+93aWcz/7o6k4jGtqfWLpR7UXroVlIeP6tiztze1YyWLctm1Fz
1QzJyqlCON7lMRunBws39mQ05lrZsHNRXIFEXUizqE4Gr+9KuaztxgjRabsvFcktYd6e+d142ebh
o7JMxw7cGrML9781Scs83iqDdOoiyo2Xbq0M/a3fPXcuW+6kuKH+uhjqPkZ4be/ClmUN7KJtyFx8
SaJh1c/eu7u0u7SfAp+ZOqkwuypZvHVlIVuOB/rFlAG9qaJue8FMpA9vh1YEodRfhybDdza3cjfO
uPmsZSFZJorPq06lCbNsYHZ9lPDqiDR2xyCcl8fMo2aOpY0pu0NXO2TjpTUiqx2z7BMOylmtF08F
q37U2OltzK6EghJpC0uUKsKhX9uZtvPTFM8KWgrUyPKs7OiIUpMsM91mIONYzD4w1qSrzq3roGEV
5FX1JgyV3ZBlllz0W05LScBELEEQoC/P8BpkCbFsofOxaOza4Pzt25Q6bqAmgZbAvsVVWy4iMemG
6sAteiRwUCs3SaF6/MZxoXSNQde1d6y1wOrA1OsrZsElmai22Y2bpikpzjJ5XZhJfiBFnQDpGoER
E4fRN7vdXyETK3PeEHpo3f/34IhtRZ1M6IrY/5GJ+MesvbHMuot0Ylu0hCaBRFkGGupHvB5YEn7a
8TyJiy9uudnZTOdisdwWRZrWuwTjCvC1iWam7cCNMLTUARMlfZ9e5tMMeFMsab/5c9he7UU1NjD+
WjRXMR3egixpA+Uk3TUkjRyqrostEPEuyka/8ZUbkdmZW6XJwa3h8HRxbgfdgNakyb5n7hUhgsXJ
iuPtV/eiE8xz+dW4/DF8r/QAxveDRCHouQGjf6aWvSf37ZiNGGf5R5SKHmKFpzPXKaf9V+YeLtAu
UB2FUdEThIzdANlmq8JI2Th0ZOQVtnf3zwQ+GVv0qrXX0bdBXagNjJsplAhbyteiJwbSQMao5ebl
V809sEu2597Z6g7IH91Ml+Crik6W1l+LLCWEU+o7Kx3s+xzP70mVunk2JMF/UIGro/346wIXtkEX
/38rXPUxfqlwsaIjGlH8RKETpGyrjcEPPcpfBtlhRf8bPQpClP9xyLPzE0a8jVrSINZF51nAPPP7
Eld+D3mWmCfKWdyHaf9qifnKjWVEDnhJVlHsnaZwvsVNLzaQP6GrVWPz4HfTaw8oIWuUQTHWztOk
e12WcQtHKEKqMSOLW0h40ONgcSXmGEsj0IGUaLglfgAZ5UU0OFWarGZr+T0yWuvmi7qskrWnop/s
joTOLNRhpRS4tCrW0Lhnhg+9Nb1As81xnfr1VVqjfYyBj+HiGgPtEftpuV0KwfRfZncMbz7NBvFx
RT7TpMMr6Yjos2Z4eP5dW34sNYduK4tvCmTvj1itFYUKcgRIXy8XKxmNrwohOWLFmSeIY1bR9lha
jfNSL/EddWRSuxUOzoqSZNvAfAxdCoFmnoOpAQc5wHd0K+rPfNEJa4LmyHDODkRZwX6bjCiwVAWT
6vTGnmPBYwfQSLELt6u9TFM3ECwGoH+B9MtT8ZLm7X1teIwb5oRkpNkgrtgY7rSoue8X+HFmAdVr
jlp4hAmCRTLXchJh0TUrCGFmgEhW+EEkF+MGYaf2mEb1hZWW93i7LBJUCc0eCAnZDJIVZOiD82qy
KFz7fblrGxEHTpUT0qcZYj9W1mHQQ+K0CK3ajBzCa02X+1gqsF+sYwmvK8QmUBtXEdkBOPIYJZDR
GVejvumXiF9UrWEfY/OxNP1CiNDAwLQtupM9k+NWWda4qau22hSFbay+crojN44Ps1XdDA1suFxZ
ZyxlomkarOxY6JMVQsfwRMH2UURIAX3cN7BY4sCaxbJZwgpDToiA1sWt4xjLu1slL9VM/CvVgadQ
6Z+Jcvkwb9rDuSXkWVQ3PUagnCkK0Xw2jjPiU0H3Jqyzx2ZFr0JtipVIKk9RklbH8MtlFJsqeEUv
g66pL4vRxl7XwCJBOrviyL7oMAD6cb4j/rdcFUV/dNvhA8nLqYgW0lMEklf9zPVzFscu5LruaFjD
8wDcxK6HKxfA3rrHh16gtdlyt+ydqH41uvBZuPpZJh1/teBztyztKYnTY4w9OYQ2beGPbw3Kg0W0
16gWrqXbBkzUGVRO/tnEUrqjavEwzi844fhW3jJHO0Uyx5u74M035zczzokuq1FogQSgj3jnoaBI
qYnxGyPku6lXg2LmSpNqgjgdIt88FUA2PbvEJuZWG62DK1VNL6jtbgsrAgvgZeWmcZKTMy5PxVQ/
s7uIt1CVWax7n0lRtQTz2hcytS56CnmoTCPdENLr2budtZhg2g5wkY3lhh1dczfrMUSDhjc0kSZ0
P8tftiRSHEanifH7y29FEeorfWTk0ww2O752eR5C5BVeWxqb0kED6lBDA+LBEfglvarNbP8lu4py
w9taNe/Rd70VpEzAxn/QWkHnaxnDoo76IbIqhrZERoe4irQbjBJOA4oVSVXoDvE6aeVLnXk8WDGT
YjXC3inFlJNRUCq5lPRL/XJKhL35IY2aG9tf96qQRKNHvLcFjkwVmYJqU+me0iEyV0rsNJio0ixV
msp+vs0sj0TzckB49ougqUJRFFSqsK1tUtGY2EOvbsmjx2jBzw5dUqhK4rjWbMR/lMkERkZf8qPe
RR2udEcijgERsnetIU5+1xphl+eFRmnEfA8khCrNU1Wkh8X0mFXGGAgNnfZ3+VA+oDnuqfGFKvbH
jC/QVw1Ar1qB3pxef1X6FLoSDammQcl7uhKyg1QNRScBk33X77AvDJR4h43Eu6azS1BqnZanqZjo
ipU0h2gwfuh0MHR+Nz0dTds3z0p0kxosKTN6HqWyYU2w/a3CxqJHilSzpDQ1Hd1TPPWXPt2UpKsi
rvIlH8dwXabZWUWXyXa7OuVuOB8YM1xpTDX9CLFfU6bnKV2b58mjTRdHcc9hrRq7kg4vVa0ew9du
tcDwwhl4Oap2sLKmCIlOD3YTkFPuXg3AwPKwXVsFY2Q4YT6VoAM3zLIa0EfzWSKydYgPJ3Mn9vzk
nGxy1Z7+JKARP8bbRFfr0t12qs3V6HdV+KJB/1vPkU5vDn7FNK++hyliA0YQWF6wrDpX2Yk5HXVs
+PRI9NgwmN7zQrwxcrmuVQ/OXZuz3tgN3G1VRF+gkg5NHlQVc5gaNJT085g2X1S2YVvmtyrVMFGN
v2ACME/QTSpmAiqzcBYG+2emBR1Tg1aNDyINw4WYUcEuzBaihde6t/zxhsy2S1sNIAo1ipgtPVl9
TwFs1LjiKwAQ6BI/rO/hf9ECdkBXgw4V9SfV6EPF/KVqGCL1EpJBX5+HlrQ5qJjY+DltiBqiOGqc
Yv4a3lfxmB9UWl/UpeHmK6lPhEu1cXM8ziqebylLuc8GQ3DWfI/ko9Z3HgqzJ1VEjXkGNfBx5dSi
QQifBzUMspgKuRwdu0oNilSQXs7k6EeInisgZtlqvDQ12sDJFL7UkjyNRs2g1DDKU2MpUw2oUjWq
Ss35oUvjcFsahnWY2W2KtNhbBvx0Ej55pyMsA2MBgUYHLE+C3tFYhntz8KogbTRkG6zPV4YG1WKe
AMMAlFsZTUEg56yv7a4TZ8MUn/vuDIT2e672ZMdvoS6YHoiTwSJ57S5OefrK2HaT/CYZdIxf+F/Y
QFXr3q6PiWEDL4RZhBzCehTI9/9NpfI/HZzrf+tbDV7/G7N39SF+dCYehiYQsBCocKirSL0fnclf
AiCMf+iom4A8GAbpQgzM6XRa1RP93//SzH/8bwAQWMn+NHwH1IVCCwmWbRiG/ofO5AcAIvbN8OA6
9b2rjdamJhae8aRdonkhnO8HuUEXBChDkoSqrPAMdBR3TbhEgeGWHvduV69+sBisrhwOdieI7zSj
dpcUbmptjQjRql8th8yop03VsO33seeXMQrEFvyg16AkIWwKejsZ1pzdoXHOJOFsGIuH1qBbEHZd
rnQQD/htgBgXIaA5p4MgOYK2Xfc9fnpu7wey5J5ENZOf4YWs+kz9Xi70S7UNfyhOhrPCSVgq9gYx
u0OzKWH1bJCgMKFwWD+E/UeFRKSVicn+e6pxnPmftT6xJq+H8gSY8oJZsn50fStdWxrcIr8Tl01K
+qv7lJnjlQDwzMJMQk/j51Gxkn0xo+feacgmzTUy41LfBgoK4qUdevzxUwoLneGu2zRXCV54mbHH
1UKfYGYuccZyrI0h6Z1izvCgqIlTpZjCCGe17ibTfDxPfrJsvXCKERzlL6T7XZLkhGic7mzQ3GvT
SB/Str/oS9qGMn7JYzwB3CgoxFI7Z4Pgvdtm2qxjmA2vk18+uRJBeO1pbAv12F23BdV46iW465sK
YW3HMrmieumTpDhNLulTQFV3AzGq69h1b4YImYBXaPdiYVmapkgyDKyuWeQRGnxWak2zrc1WbMwE
bCvUtGjdTAaqUGKozhz805u044eGHfEtrRClcx6TF72wTHeq4s7mXtraXkNicN0M26btr71ozrap
neBUEHagKa9cEU0Q1pD1onDtmfxMMrlrU9L/Vhi84GQYo05QuUG0BfYKN4UxSECquWqHLJB9XG3H
Il2glFWhAH4OvKPba0l/S8u5q+2ut9ce/GVlKF+1Beo4xFitGdRVDEqpHy5Mb/6skPkTTRs35D2a
82w9WJOVHZY6Upwt87rrp24XlUC/XQn03Nfix3n29wOfgUfBvxFtoaPt7UwAQHBbMwNeHdmDACP6
AZ5nO238dnwoqz3VvL3pNBFd1LIn76UUAOxSDy1+NGQbWyFhNZcw+SLpAJ8MkRPwtd7Uc9kiBoO5
ZpGai0QMUbNYEkzQrj5twirZD+NwJd0Obu9s3Ce6ouXJIElxbJnmDn0hBr46fS1N89s4JKe8kUEt
6TGqflNUIYBO70KLakpnKHrga5l/6SShxBjKxl0e93d0shdVVaG799wrN0XFUEDkAo2vBfSZN1Hh
gtwWt25lrKKcbj8NSRUz82ujBw8X5cnWnloYV5l+3WoAPOzcWzXSobDv1o7NGzb04Mm9BD9otLDR
ludk5qxbPTz4TXFCY3NsmpB5fvKszwDoTZtEZznezSJGc+OftTm/TtYEp7KN431FWp8n4ntvgirX
LbgMhXdqeoCZ4RAS5NeSSJ/KVgUKGMCbMvRG0svf5KDpyEAX/iEWF1m0nu2LMD0XLjbopo6oiOa2
2hv68pGwS5sSGnPzde6eauubZkIIRhSIWg1wBUirSt9bqMjH+TETAXmAfYanumyKtdYq9wo1Nzur
7s0G985iyIwClzQn1l6YPsqZvVtuoHyXtgcu0y6rjT27SFAdRczJ6vE4NyVoQ7NeOMj6j3kpQMOE
oYXWcJJB2fmsnbylDqj5+7WeM+NImmhY29l8FS3mFTOt6OBkRXhuRCUKjwjAcANkbjMV1i4fs4d8
iF4WrbyPgKBrtVVey2KsMPuQVxdG2jkmGP4Elt4oupnw5rZDDlGeV3nzEjqms/MnTbJOxQeUpB7g
dqg0KGL8wK5bcW806BKX1ghvBt0n/507Dq/NGF+2KSbbuEpTUhIabURiNaTXlpFfxuF8bS2Tx3CF
H92UCZ8s2GVQa7s7OYnkYNjoK21pZke95B2aG0nHa3dkkJuNt85HHhS7a/srjWC/IPbR0U4wbxD9
xai/SoHXISFu1hbtfcPxvhpEaxxiBXuccsPlxQIAGSkUZAxzbg2IJb8AtJOvJ6M0LmpFkmTxYa6X
rop4trYusMnWVxl3PBT3ftXgJP0z8qYG40V4y+4/hHpjlbVgbSTOvlNvFq0og38P4o3DwOx3uBvm
qwTWqOnav4q7YcsubonHCI8hQ78z15r0TYHw7JY1dH/x12AbmTfRrd0gp/33X1l4XxxZJveGbdlg
+vm/v1tdXMjmr1cXP/1YPxoFBCd0BK4pWDyQWf2bRkHQAgBgwDGrE3dLc/Gdz2D8w9K/6DVMd1yd
q/c3jQJkG1g8qH6EjolCF/8a2YYc2z83CopsQ8yU/f+oO7emtpEgCv+Vrbwrq+tI2qrNAxgDIcsl
QCqbFxUhjixZknW1Lf/6/VrGrG2Ci8RslddPBAmPpjPqnuk+fY4OjYSzoQWYgsvI49H0Gsb3sh8J
xaqjxUj5QPPaC40xAmo62bTcLpLzcqSTGmkzL7oaRjB5NFF9azTtZWrBcBuPCucygrn1uFTlh7RJ
x+8j6KPBIgjCXk4CtuDsfYfohi5BTiNa+XUORW0uXLVGZBnHjlDazuC2JarPgcpp/DTKb2wj0Y4y
D2UmV6hyc5+8LUKDh8VQ0UpVasVxKD7aD2B9isRvhw0eXIkvT8WrB+LfLYonQHbx+YZ4/4Qc3hlA
wuo4l9iQEySAjE+oC0vckAhiSyzxvekVw1+kEmUmEm+iLvTUEoXaKr6ARIPAxOGI3rxqqH00JW7V
jWbdpjDZHs0kqqkwuCjHbMiDLuJ1sc+ovyiCIfJ49eFM4mMukTJonSuN0FlJDM0lmoYlcTXUtVOd
QAvR2xfHST+1BGAtoDGsQmHsoFRjpInoL3AlVscauoQ520XIPNUQbs7oulFeczydzSyaRabOEZJB
IcZHZCBAae+g0oYpwoCct/zGncCib2Z9G4i+VdDRRXvF3LJP7Fng9fWE/J5ntMVXg+x7vxnSOpaR
ljuHxs6gIA+bl5o0EI2RRrEtjR23Mzlz2lF0OKKt8WCuclJuyG7N9PIus+e3waey7IXW2Xwy6avv
hX8EkqGsoaGI+37ffh++T9qgOfeqGPjSFDlB+BtGUdGrUrfq5YFzH6v00o/zqOdOaAVkw84edd7Q
eldFt7aa3Yyy6iQu7eJgPC3OgtRGTWg6aQ/dTN1qWpUf6trEOizhMOu1ug9RRU3Tw2zmUnyhK/Xc
zLLRX7o3zqi4BcVR6ljCbF5BhW4PL7OyTE7CmuZyFUxPPBhOruIyMz4bJAFBnZjTD5FFJq0qoUoc
BeWRZ9GA0uqIRajvphn6fX8kLTwmzavFhGYG2DSy2AaiUse9KILyDEpQ/8CbJ/fIeLiALCHQd5vT
qIQ9jkoEcGW9AdhmBJ+rCF0HxUnpYOok6qww3eO0KVo6Yjv5RUuUGI3EtY7ABCAPI5gEHT5st9I/
lSLlGMFZAjmfeQHP241R+v20pdCN+qMnSIexYB5q9CJhkI2gjc7rw9pGTBI7DyaClQDrSrMqJ2lh
6U0ET0FB6ypzYbizBWuRArqoBX0B97N+WmTT02FW3PgANExBagwFs0FOseopwXG4yPYmMA/RuEPu
Ho4Q9qLk4EWfN5P8PgQjUHF7tBe2XvHFlypAi/wuG9WUJkFaSzrR3USqBo9iu7FUFOq0qsC4rqvs
kiZtjpcKu2ySQ1R4qFR00ro5xYtOVncUlxZaWFQ2XDeiK1aqHY3UPRQFEOowSnokZ5AsDY0Db1UL
PJUKSqvBmqs10DVD6JTS6lTeGPMQNlqpvcykClPbwbVPWaZMm9ta6jQZBRszdM+HUsHRYjUwgQgV
XW0nrP92KPZUFH3gVcp6+xPEf7+f/REOxr27+o5zRVS3V82gbD8OKnjOq6V+oVy9HNOydCOHj1+4
afsXPbDC3rT54M839+Mmq+UJwmicraYLTR2m1DUEQ/dI3fNu+4bkjiduvvHVGgFa2UpRE3nzG4xY
uP7u9wJmULZtIXlDeySfBRZ4xTTPTX77vBZW3H7P2pPffUvRf4sqYLb3NQwfg00tAQBDmzjlZ4yw
+VVrVkAuCSStzwgrVoCvigZQSPQQCdh7K2xmjH/FCjb5VxdDLGYr/+nr1lDIETqubu29NUSH4SUv
xtY1wVwhjxGYzLoVUGmm2uqxq+0+q55rm1vYvur/izfDYTnvbgXbVQ5+YNMK7BURA1s4oL30C0Lu
tvvsKZzQscBZo/s8eSOgnPOxDqemPV8LNg5+R2tQ9YFalRYN/WG2vGTrbwYQede3jQdrLey/n2vj
NaxBVDAVLAHPWcOij+R/YQ17k9jx52OH+dZAqA9l6IdIuRE7ZD/hwdQFv/veuctFQmQbafDPm4Nt
FT1EuitxaOUVwQw4TRtQ08Iz7+e78RqrwTFthw4yIdeQz1O/qSPaJMmkxWfvFsW/7KUEvh39piwG
WfmEkcfpriwKdpmuyQbcAQ2xNBYj7uXaEK34Ha1hvlVoiyoEsdZejY4bFlI+T5KOezv91wgb5FXZ
ZKvllmHdQ2AGnYuW4S2D7Mut8YIV83h+BWCQfOtOrggq/eiA+9wNy13s0+srZzM5mK7dKAfZxdiL
A5z8+93a5rtb7ysXl+u/G+fhzx8m+HTotbGWs1r+8iRCLIUG67a70D485vldyvn35V2s3blzcR5f
e+6V92HbQNcv7ybYcaSzl4jn7TjGywFIOw70C5WMrSP+aAU9utqn62p5KPvRn62/NHLHfTK4K9/9
AwAA//8=</cx:binary>
              </cx:geoCache>
            </cx:geography>
          </cx:layoutPr>
        </cx:series>
      </cx:plotAreaRegion>
    </cx:plotArea>
    <cx:legend pos="l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endParaRPr lang="en-US" sz="900" b="0" i="0" u="none" strike="noStrike" baseline="0">
            <a:solidFill>
              <a:sysClr val="window" lastClr="FFFFFF">
                <a:lumMod val="95000"/>
              </a:sysClr>
            </a:solidFill>
            <a:latin typeface="Aptos Narrow" panose="02110004020202020204"/>
          </a:endParaRPr>
        </a:p>
      </cx:txPr>
    </cx:legend>
  </cx:chart>
</cx:chartSpace>
</file>

<file path=xl/charts/chartEx3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_xlchart.v5.9</cx:f>
        <cx:nf>_xlchart.v5.8</cx:nf>
      </cx:strDim>
      <cx:numDim type="colorVal">
        <cx:f>_xlchart.v5.11</cx:f>
        <cx:nf>_xlchart.v5.10</cx:nf>
      </cx:numDim>
    </cx:data>
  </cx:chartData>
  <cx:chart>
    <cx:title pos="t" align="ctr" overlay="0">
      <cx:tx>
        <cx:txData>
          <cx:v>10 Year Average Yield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n-US" sz="2000" b="0" i="0" u="none" strike="noStrike" baseline="0">
              <a:solidFill>
                <a:sysClr val="window" lastClr="FFFFFF">
                  <a:lumMod val="95000"/>
                </a:sysClr>
              </a:solidFill>
              <a:latin typeface="Aptos Narrow" panose="02110004020202020204"/>
            </a:rPr>
            <a:t>10 Year Average Yield</a:t>
          </a:r>
        </a:p>
      </cx:txPr>
    </cx:title>
    <cx:plotArea>
      <cx:plotAreaRegion>
        <cx:series layoutId="regionMap" uniqueId="{A47F8B4C-AFA7-4F0A-9237-3CE6F849E9A9}">
          <cx:tx>
            <cx:txData>
              <cx:f>_xlchart.v5.10</cx:f>
              <cx:v>Averegae</cx:v>
            </cx:txData>
          </cx:tx>
          <cx:dataLabels>
            <cx:visibility seriesName="0" categoryName="1" value="1"/>
            <cx:separator>, </cx:separator>
          </cx:dataLabels>
          <cx:dataId val="0"/>
          <cx:layoutPr>
            <cx:geography viewedRegionType="countryRegion" cultureLanguage="en-US" cultureRegion="AE" attribution="Powered by Bing">
              <cx:geoCache provider="{E9337A44-BEBE-4D9F-B70C-5C5E7DAFC167}">
                <cx:binary>5HzZcty4su2vOPx86cZEENixez+AZI1SaZYsvzBkWSbBmQDB6etPyoM8drsdpzv29b2OcLSrWCBA
JHPlypWJ/vf99K/78uHOPJuqsrb/up9+f571ffuv336z99lDdWdfVPreNLZ527+4b6rfmrdv9f3D
b2/M3ajr9DeCMPvtPrsz/cP0/D//hrulD81Rc3/X66Y+cw9mPn+wruztn1z77qVnd28qXUfa9kbf
9+T358fO3tXLw/NnD3Wv+/lybh9+f/7lj54/++3re30z77MSlta7NzDYwy+YFH4gCUfv/+Dnz8qm
Tj9cJ/IFR5z7AaJPl99PfrirYPxfWdG79dy9eWMerIVHevffz0Z+sf7fnx8a02cPpn52appB1/fw
tF/84vNtuG9c3T9ubwo7/fvz8/GufnP3/Jm2Tfj+Stg8PuT5zbtd+e1Ly/zn3199Afv01TefGe/r
Tf3RpW8Wfe5e3w3u7zUdGIYJRPjXJqMUE+oLId//+Tjpe5P9hYV832IfB35hjt+f3zzY/s/t9XHg
r2Suw3z3Wmd/t71YwH1ffmMvH+MA+exLO/2VFXzfUE8jf9pSTyN/JVOdO6sX/XHz/g5QJC98/xEU
efDBg8TXHobgIsUC/YGH/XBB3zfcxyf5abt9HPhrma3U9Zvm77QbfhFQiGS+JF/bS4ogQAFm3w1i
5+7HK/kjg30Y+ZXF/kIQe5r0V7LZ/s48coO/02bkBViF8ACTP/I1Kn0iGZbftd1fWdH3bfc08ivb
/TiePY38lUynXPpgHwzQo7+PPD7ajiIZ8A9+hb4kjxS9QEIyn3H/46zvKcjHtTz7yG0/Xv4ueH/f
fN+5x1eGjO9+REy+c49fyaTru+KhLoAg/30WxS+4FCTA8oO3fWVRSAcCwSRwmI+R8ePk7w37V1b0
fXM+jfzKiH8BSZ+G/lq2s3ev/+bgBzhJUeB/SVbACYFcskAICIqfp27ru8cV/G9c8Js7fGW7vU7v
Sv0shFT12yTum8G/kvWAJ1d36d3rv9X3yAsWEEwZ/sgqvzQk+J4PrvmHkfCvren73vfZ2K9seNG4
H6Xjnw3+lWy4v5ubevlxPPwHNYG9Ng/Zj9+hf3AFh7Sp/qtbsL7rrf4LQPhP7sEMrtzfmf+qIY5d
dlenPzbFlxrWD6Q9CNTAvSCYP6WpX0p7AaEYYrn4LrP+sKL/TYD49hY/jy7f3uNXAhmQJB8DRf1j
w/6DL/he37tCmx+zjX9wDRAkDGQgdfpf9bKNm388/0+4GAhFhPn8Ub578qGvXAyJR0bNnzzwcwr2
w+V8P1q/H/bzrvR+3K/kPmttwXv+7qSVY8445d/IsIJRjoSA7z830l9aw/cN9Wnozxvr09j/mw32
B2v7PCH94ic/X56SYCuQWv0vFL1HZYEzRkFLf/K7z232sRL0x+v4vsE+jvtizf90YemPUfcpvEfA
T+J3Nb/P6k5/fvXdA0Ih8quhf6oVvN+u7RuoC4K+7RMf6kvBZyZ7vNcXvvFV+e+bkQ8gwfz+/FE1
4ACSoClQIn0hIbEZoWr07grz4UtITrlEjEiYrX4sAL6rTFLBHpUIDpIDwYjg58/sYzby7hqwFtB6
pcDAbyji5KnwetqUc9rUT5vz4fOz2lWnja57+/tzHICLt+9/97hkn4uAEySwH1AG7xt5rKi193fn
UN19/Pn/KVjKMNb+ufbaXaXpyi/RrRxFFho6XM58CtnweinqONHpqJJWrudU16q1nlNdnaKIGjSo
rvVIXPTDpWyqLFeinybVVW6MfeaNyvT18RLYSaWdbsNa2pWk+EhQGqdmGOOhEy/rZebKMJtFbhFB
PPlkOC5QV66TTusrmXQsLCe97JBoqTKTvTBueskS90p6xSrx/VwVRDwsebqHHbOqd0WuqJM8ksym
sa2SVJWimxTueR8GVVXu4A2IbJq8rrKpVGKZPTUVAVtJVKjZdsoJourJK5TVOI/w2F46P9kvQxIX
3nRo+BzaCsVpm9fxiMxlkZjY4FpJ2cXdjE7mgr+dluWyH/i21Oh+ES4qXHqf01ek9OM8aZTrhiWs
/CCiOAgzpzf5ZELew2Rek6mS1gpNPEyTZVUmYwQmuRjbMUqz9FDJJsJ1pjqGrcpauS0DtyUu2aft
EGZNvULJorCZbwN54xWjypJR8aTZWZbFXZ+GtciOmVcrPJZvu6SPRlm+Tpxe170MG8RDXQ1SSZS8
7Eiw7meTdWFJcLVNuOj9mGY5TF8GNMaZV4eECqSIDXrFRhaiEt0HFl0bggelPaOV35KTeuaX2MhV
NedHxSTXXm+JQoOgSmIXmXZRspuE4st808xeqXpsNzrrtZpI24c9C1xULe6BT3UfNgF/WOzJJO69
Hl63ZC+HmyTLY2RXqJaK4mMtLhC6p/SoSlPY4Msx6/ZT19wUPrk0NW/DUtjo87L5F35137Sz0Wn2
oafh6eN/TtqH+qI3Dw/98V37rpz+6dqXH8FBPwDfI6p88eEbpPsDLHvfVvEHF38a6ABenlonvgG6
p2rN9yASRr4HuketDRAOg+di0OIY/RzoBNSlhOTCR1BblFDs/QR0AIkgo8NfgTCVGNDnE9BJTAIo
5DMkKEOgpf8M0FEGYfNroEMkgHl88q56Ccv4HOiqIE3avBgvbDqZlfbq/KZiegmDZDrWtp2jakB3
XMsqLptk3YopqlC3oW0etawrD2ac9coL0Hg810KfVUhWailRWI3plgzBNsurUHY4QqKJs25plc+n
MhyW6gw3Va1y46PY4Q6HBUUvDTdHQ67DsvZm1Va5Iu3kK1w2R/3QhUUBIOubC4G7eJSDQo3Y+XW5
G2x+Jmv5isHApdahEX6tMm2OoUnnRGA2K0Gt6oJpHxC+qWy99zU9BmGNANYcGaP3foWjPklDgMcw
naowS6p4CdimW24Z7VRR9arvuWrSlzWeYpPgU8JataAl9LEJA+et2my8yhHe6kzs/WmPeHnkxmG3
+HJt0XHviRVh58FSn8wTPtM231HGjtOhUqV5BDYdttZXmqNozt/Ow1XaNjG3YyxRF1UNtBkF69KH
mfx5m7L0MI/9qnVWiU5ftFOyJW0Xt0QfdJJtCPLXY6n3yTiopkzjMSviQbOrqfajvAQQG3UsFw11
kH6NpzFThqZKVuI8ZS/tQFfGl3u/ZTGvluOZVlVIBu8qD6jiddYqk8086gMHmJSHS5ttW4SF6rvu
1J8Lpsak3DkuIzMmWz9oz/KJqFy3cZA4G3tJGwaL2DdMvLI5PLpMU5Um5jzw5sjvIaZMrm0UY/Uu
bSzAJEZ7VtWxv2xbv9kWOHLOi21P3xaJF86LDAudR8s8xtPswrnQR43e+eisnR/SrA3FJM8lGWBb
WQHQJi4cq1ZBgGNUs1PKaqM4IStdFTde0+pILPyWDvN1gvqQ5dWqrnjo+jIWzheKVMtDGqRZWGSJ
jVBrkMqoDBRiRRBaiq/dmJ+Xs9wuSK4pNWsnxaBka0qVpXjlkaQIa4bXvje/rimEKCpcG/cdeNVY
8UrRJNGKCUOUJ2sDsWOqFQj7nnJ06sNlknFCs6in9rrAwzYpZK46Ia7mGql8hJ9aGnbJeNnk5qwq
0lsXtP2qtHXeqqFkdC2ztoyGEpFNJr1cOXjfZm8YtkPd7NvAWxdzddwk7oo089uiBAeYZv8VK/Ru
KrLzIOc9UIth62csnJ2/bYtCBVyoSi6xnEWEh2LlCW/NKvDVpj9ldNPX9cq0V3UnL1Jch55rVBN4
IcYQwMFzzIiUb0hUshWXOmrwqRtSuCdSY5PHmbjgBiJUfRwweAum7rirrriuQtrqcCxe9W2lPCBg
pVx3uYw0OxIYyEltQ8GWOBlc2ObmakJZFWezULModrx4OXcLxOPMj/xu2hI6rpJmPi2LTKV2ieic
hvmUH4PVTt1YrhiAn5yHNaDhVZ3Tgy2k8tJk3wgSon5ZDX1zAy7DExbWzt91NgunlsSTdmHT0Whs
7WpM6Kqd8quAGyAkQdyxOSqNOFvkOc38MAiydbNciUrD1fbWkyie62L9/0z4vf+8T+9jdv3IvAmC
APQnUfdDQ9+noPtuwFOwhbiImISKl8QYU/qUVYgXggPlEhxD1JSCfRFsEYMvQI6hMMKHf30KtuQF
/DqAKE045wj7P5dVsABu9XWwZb7AEPEx9IhK8lWwbYYsmXsZXPRF5lulZSkUShO57drRXBPSs9hK
Xh4yLpoz4P7ieMT+9BrVvR8OeUKjIKuKKHXUHkw/TLdkSsaLmSBy6Te0XbnRzlu/LPPrZcaXHk6X
KzwCak2ZTc+S0i171iMfvMKbBkWHdF7xDj7XedFvqWNBGAx9eUQhiO2qPhmQ6ktN01XuGYeilvhJ
3GX98LIQ3cxUnmVtEOk68F9B/JxclLKF8LDk1J4Q04h93vmGqySx1Y474NLKdLwP1NS2i1hVnAYl
0GJZGCDI1ovm1NMbxFBbKOnTZlZ+z9qzitY82/bIuWvLsa7AWWZ2Vo1FsIal2OMqYX7YNRCRWTsH
QInxGDWz3275pD1fFXWPwf3QpFWdp1Hf4p11Tb1OqD4wnqF9zjDwmXY6HYOXkrrTXudqzr1J8a57
29FXfuaNZ+k4AskQr00xH9Haxkm1XyDUjEN/FVQo9Atn4nGCaIDMBcqSN14ih11nxpdtk1Rb1w7k
xDARsgDQxlAbRCTnrwmaxJHtux1s1YnI2MUkuzZmg1tl3TjHc5Klr/PcL6OsFfc+yU2Y+cF0h6r+
Dee2CNtK4tvJt7e6k9uReLvKpAVEm6Q8H/GcrwHmmjc14he8Nm/Zgq+ACV0kPtrMA44LY1Y2ERCU
PPhXRyyLnKaAtkzDrZekMau8Fe1mrhISG4+d87a6NBXujnIy3vl0nlOlk003zLCnzkWjKZb1UDFK
9tTlEMgbfWnzcR4VJX7KIaNCJE5Gg942I9iLeIrxIC9CL5syovhjUtcVDYTHKtKD23a0z69Hlsy7
KeAQc40qh5dDWXL3xtPuwqRBlNa3nd87P+wHy5St5kw1s7Ak7tpMhJPHTBYlmQkW5fsmEcr3KKSh
OpndrpYecWqiXTUc4S63dx4K6lM7pDwW1KUQ5wjEE9PiuVD9VGulc+jIzmx17aVdp8gAJDYDStil
7jBrHz4F8jTIO6nG2W5GZm8IYbGh1TkdgT6n5CJfRtWVM4t60p65tNQrf7IQAmVh9xDhaVgyfYvm
fMWJ75RoskohLne2hOdxrTuqbZZtWqePqCsqUBGWOayYOCo4EcoOY7diNVpl1reHqjBot9BChAVJ
m4jC9qtm8JCaAgh/E1sCxYo2WFfEnnS4gHRz6pKjGk0M8vbyyOuXXlW1qULrVUMceLWMssrNKm/S
iyrTYlvPE7n0Kj89Q75MwraAraRczCsZjGWmJPSYlzq9qbTZeuXbfi7wZSmWLq467l3XnNkt7uQm
a7ubtmZkVVYc4IniTVEFkePCrccJ9gPlox/bvJ3CgZsxSqxYlPWyKlx6BCKEFY6HC2UbNiVihesR
r6llwWucpMHKZeMQQu5MbmdggGlRbxIP1ZBv55usnl6nVXHWZCNT0OQeZXmUZ01/YYdZhnNVDGpG
IlV+leRrx9JQ2Pw+ga2LbBXYqE38+2wotnNXRGWWXaetvWezK14Xtd3khnVAbEg4dS5MIIWK2FSE
sP8nmrlDjf1zz7NtiLyBhoS5zSTQS2TAHZFsNrpwqiFgAz1OUTGAClKbclPXiX/Ig7I9hccx4dQs
+lD51MU5zpONx0BHagTdpf2cxjwZN0GKgw3L9DXiS9T0hNxKTUaweJAll329pDtb4WxVaSLVxHWj
Bkh6rsqkvMk7tu5RRiPKb6FtpFIjFqzeQE5BkxjAlt1kED9PKW3pVTs6QHWRvsYaMijOMtg4EKnK
Lu9UswTDmunUD6tyYPfj0EUAPSJTpPe9bSvLVNEp8/YUDcjdlUVf7Rl2/etm4uMEqobv39fEq1kU
JGykEehv1FcCBC/QObpgrbEeDo02hTgmTYOvXBF04cRyz1tXyD+UMneHaqhNprhJ6OlkMKgkxuAI
kFuuUm8229H4+T7AiROqoymAhrSQxNZjthprXoUgC5XgmBZFuZeCzjJI4LS+1pul8Of1BOrkTZum
MauqA0v6DdS31m21aaah3GCS1xu6lINTA0AgtykQ7Gbc0JK/9WTT7emEUJROJR+UnYRb6Y55G9GP
+apBRQKpSRdaOSx7U3X41HpTmPIRtgCeYZj4dT+NIyxIt+eL9ZFK7N2w5HqVDG1w5bk5WU1BZaMe
9X3UpHbc5MwmcSI6fp2iornzaLlcpiLQ8ZQM1THtivza02O2nYsaqDvV6W7Mm2xXEOkdvNLMZ54W
7a2eeeqpDKgIRM9ZJNuCVQQCds/Pe+PVR5VG9XWPm/p1hvlyoSeaRIhPNqpZglaiEskp1JrLiNco
2Vo8L/c/z3CPP57E+VJNeicCfZKafmEZChSbPybEn7XafOLEn7R6GPukuD9SWCnhfAj9wICfFHcS
EAYyFOePvZkUxKuPQhS0c4KiDgd9fBCvOEjrQFg/ClFQ6QTFnQCZfqTVXDL6M0IU/44QFQC2UI7p
4zzfKO5EGFSJnFyQBLLvJrnU0kaO0FXg4SizZDt7y1Fq0g2W2XVf4t3EvTVE7eOe+4d6kFGaZut6
nHaT324Gv7pKqDwyAyg/3XSSW3HV8pQq27NwqhqVNHw9JR2kb96GZykwXbQWHV4vwa5tzG6egIZq
P5zzTNWACFmxKAGOm5op6tPhjJkhQt4YBdW0yQzdNaAg4ZG9I1ZVD9oGyMbgdyowNuLevrfbWogt
y9c9pMBWe6HLsrB1eVg4gIoiUbXEgA06WuQtoWs6duGSk0ORlccj22beCdInffUKB9d5lq7gmJQL
ITG4T2dmI+ayNKQp4PwQHHfIu8xwsAK1ooq8hauKy61n6xDN4owM+doWzTHp+7PCVhcgam867V1W
SbOiKUgscox4NrYgbrCrhYHkkPguRtyptvagKmBGNeulCNFwN3ZyLaC4kUztyh/7uObjcQ1ReR75
q84lEeD7WuQuUIlmm7zxTj3nnWUmWXMLiUCKVgsAjSp4HYm8PQMxfdfPbqOZDR0mkdbL3lmxg3Nw
kb9kuwDkouTxZkX2stKJUelSdqGbdezyJfR4FTVoB2Ll1dT1W9vmF1OSQEiqAP4hu+9gb5IiUIFn
XmXTA22LeNb9TQvq0QjyhEp1F3o2ZOm8nx0+GwIa8dKFBSQGUDFpN4mZbrPgoU6c6tmkKv3gAU0H
F9o4L9v0jh0tLT/ty1rR7iaw+IBRvkokigArYzvvc50o5pt4zuwDKYYjL7glnd5W2MTlshYMGI0s
i3AM3NqR4GbpFrjpfGpmUOfygOxk2u0R01vZyn1qp5OS1Td9hy5FwbemuzHyai7vx/ow4FzVdX4I
/GvAc9BI2pd1TlY8CeKC2D0oRid6HnaJKVQNuUJngaNk8GYEl3W25/IGz29TjQ643ZrGKdZYRbxO
IW8zgPhSSaRoDyWPEefrfEZzGIAuZJv2uiCghTZGVfMYTd1D1hNQTPcSErkxIFAMScOUneZLplh3
/Y6vAZfJna/S3Ky4voJACWWTl153VgsHaoxc+yWka2KJAvZqbK5T4cWluegcCFfVawFVqYEHamhs
SDp7OstZEdgOMq6l7UMz5Xvm5+tqCFSv9aXp3oK+HpaQd2JIEfx2UgYs6UE0Axrv0DXm11iPSiAd
i46poS2AciYxz0tY33FgsjDtmlBDBjEzyGYgc9VzHuZoUoUe9gs8q5SHbmIvUzmsnBkOkGaHgXid
1+264fdWF6FP7ioLcNLz1YJlJGgaEqDxyLBQyznMC3Owk1Eoy9clT5XD/EDZq6WHWhUkFxym6loX
y3rdm+nMozpkeoR61RBzfJ8SEwdsUcxCmjI1EXH60psnoOQ3tk7WU++FoESsiSlWFMXAge8lXRTq
N3p6WclgjZt2ZUkXNvYGWdiGBd6mGwcbuTT3eYnVkE2RN8zKS+bQ9/JtWx6wh7bWu5/LQqV9HaPF
jwrw1ARk9tzcDMuwJWUDTFao3InV7MvVCGQLipnRQO86fZdMKJSDjqB4ueZBqZC/bNqxWVv+1k1l
3CYilBmDLJjHDepjqPbvTLcobyxiTF4VgV0BYZe4WbPyvF+CcADdQnDIwNszibLzmrRHhTeG1L4a
ab+fiiasrTtJHOgA1gtl3l025FAGJqzb63mo10N373G55p59SXTwiCzwnpFjnPSrnm3T7LGea6G6
W61QWsUGhM/FXU/42NZ3YwpbK++4nFashNLpOIGzZRGp7lEP7JoGMad6lzfFOmgEiPlFVDut8qFc
ZVN+olMQQEAF6oY80q2+bnq3aae41X1sHskmSIOl9FfE2k2v2apKsq0ZXuv2LGvYJh3gzaO3hb4v
G67yaovri1ocZnKaVZka3Z4lt95QxTMnd42BJHB5kNJF2XTulTAl5BtVeZZBBO002WqKVYOnEJSr
VTrTDWSZUSpkVOn2hAY29JbqaMQPvWwPKE+PWeZ5avEDqHsLB6EL08PSNSxsvOkhM2RS0swnHjzC
6Jcx5CsvyQzEUk+7ucuuhtRda4sE5MLBni/eEdThb8quOJ1ab1+27VmBIGXpEV3NNj0uLIiurjuu
xzoIc5GHiYQ8AqOoX7LTLKFGQU45q84fd5wlxwwwmTTjeV7oi9ENq6a1l8LpXT10l47yeCr16Sj6
43FpAlDfglRBlr9mC7paBm/nl9hGMzeXYhzPeyjIxhWpNokDbRhDuaOm3UZYgDUjRK2CpLpN0UXb
g5qPi7TdoKFau0Ssi6reoWa5nk1FVdUFY8iFuOSzbONxng5DlQ5RUZYnFTB8gdpzv4NqGfJe9iZ/
mZbtWmf+ZqnnrXX42EhjlYVsfmyKXZC2F5Dqra2Th9wsR1kLSrcHCbuZmy2qhtXEUaVM7q8H0ces
SaCyjgFRXXlqluJCz+MBmPmZl3tQsJl2SVaW8Fpku3mc4qGYdi2hr7SnLyopbuG+267yjosuqVTe
dhAxJsC/wZlj2ss5mrC99rx6Tasg1k0fuVyshMc2VS5XAGAbOrWbbKH3ozBrD9JzRvF2RCncwXfH
P58C/Lrk/vFoxh+T+4/HpL/D7B8HPjF7BqetpAwwx1BSJp9Ub/kCwylHaJYBmg6dNvIzZo9f+HBi
Fc7sCIl8DJI03O8js4dDk3CAC3pp4AokDdD78rGi/kXJH1qJPnz+spUGTpV8JXqDtsgfRXYqkcT+
V6K33/utptqdExfoPKa0OzU9SLmEt9DHYcqDKwloOiDbIdQorSGwVWkDcUvG3aihBtbmWzS5y2FE
WPmChyYhr8tUqNRzoRiAPWRvl25UFVvCxE9XFYbg0l0FJRSPIN6XqVWApUd2IWGCwSVFuhK4P2vz
6aSgw13vDb1qmjfQNw3qNXkYJZSl0XBFO3Ck+eDX+aoeLWhCoLWBlNmUOk4XTwn3CrUgFmsdt8Dd
J5qe4FxspW72Dto7HF7CZQT5sUn6UUFPlQDVh66ntAQq11lVj6doBEecyDZj55Pb6+pN2S4nevHP
ujJ/M0DlyZ/pq6Tk63aB2h96o4tyPzQ0gjLgiVdlt/PiTniCTpPxFo0OGHd16NPm3C9YDdO7I0n7
a+nJY+41j0JzC4XKOawXexAmPx8HmLgrj/HMwqV8gA6SzTL7UIPyVwicWHGHoF8pN5EuoOacL6sg
x3MI0/lb6CEawgDTZQfCDGghIyQM0ASVb8eCH1vg2UMRnCR+sxYYJhenPfQCdSY98rzkVA/zCV8g
LenFAsWE7Di3hqoxh5RJyh4alHizSUA0aT2G4qknVWSESy9cPdFXKfOTAyguV7Nswnd6lOgEWqNi
ABJBzVWj7Rre9vSdODWUQwT68wj7vx5MFqy+I01B68I6yziPWSohVRsXFztYY+fxU+cQ4DZJQCRq
LkQy0GioFwh1gdQK5CfXryBvTq/+f0Iy/qfdMk8n8r4DZY8jn6AMinCIgArw2HYrODT/PYkUnBJo
B8SEQNkMulU+iRQAZdCjB/U7RHzom4DTiJ9DmQjg/33xKGIwARIGEj+DZfRxmq+wDDA28KGPBw5S
QAcaguuftQUusoauQtFeTF53n/D/Ye9MmiPHsSD9i9hGECRBXrnFHqEIbSFdYCmlkhtIkATB7deP
s8pq72qbuo11z6UOWSllpoIBvOf+uQeAtL5VUdEMRzk3kZdi+XVY7LH2R0o1pAOCrQ26fS3Ui+zc
76DNYm7InfL50R6zmw/Duk370Ifh4GanDna2Aw0Cy5WGyW3P75LAqocumS/PbaNOA2b0uj7NeRb2
8mmCWT4MGNJhno/pFc9mlBmJC2NdwWCvYLQ3kORTmkbpIDGsS/h7xqNqnjMlE4dup3p4cGDadzWw
EZj40+xHNUx9Y/QxIZZwS9xd79lhC/O/Hv0+IFVxS0mxn4EHiJUTgE/3owE4IAAQEJFtRwAFy09k
ARCDfGUNIKdaW77yB+NKIoC+WaGElU+oASqkZX/NIUxWtR2WABlyMHOYrp6NlXAQQB3gdL7wJY9M
DGPDykLQlYqgKx9BG4sFelFvI7QGrAcujWTFIyfzqmic0gdNZVwwsI2Deuu9JgW+WG0Kq/kUrvQv
IPRJUAocy07NL7mVXcylf4cyTgLluLfRgZ8nygI+0TIWkQ1/Ni6JFTeZeSzsLjGaldjscL0MRJzc
lebMKwlgZyU8+U+wpwD22a38Z+cDxckZNHnCQc5MKyfKDbYxVnIU8mucZugdmcIWYKm3Eqa9Nb3B
eE1aLfcVmDy1wnnlbD7NoPUmUHuWeqrB8BX6SMxPd3hkxomA8SurxADxN+WvmekdUv3U95+muois
utW2GZSjGbM2mHuVQOShgCGKWFjsDL0rSe2Xqawvfc9ikeX31FC7EriPzYstATA0ERP/UOCtC2gu
vEZFYwSD32LuzgBrsdBI6z10aHd6KYp+b1HMpN0c4l+aSJbfivY8uAWIrlwk1KujpvEejMq6mHj2
sq55UTV+ehqwq+w3bLmAMkxmuzuaJvykboxNUySdaYXu6OIBgYo0iahLsSSVLuS8KcJVtjVqclup
Ssq/88zCDK3uKeAuPvG46WwoEW5xYWMX29wCjeVTLMxsJ31WRQ2bzqlTXAoOdxuHPs0Bqrnz49Av
30QhMS4XL35tnYqBQ9yaD21RPpZq3BPPSJxuwQOQDwllcivMIUk137ligcdaXYgL5Ug4Bw3kqJHN
blTsUIF+A0+rrk4xYfcoBJyQ5R0aPse4A2d01t6Z9M2LmPSO4efqD+LV7JbnaXE/PbjGcZo70NLT
7Ti53+3SPva6SnIxP8gVr6lYPwSCD0FVtpFsey9g9fyN+/IrLepdycGiDqTCm6t4nh0ofz65ekoD
UM3n9cBhyVCIcDTmSzY1wf/S1eZgov37IR0K/O97gf5AvK9f+evV5kJ2XyESXEcerrLfXW3Us3CF
WR4KmnDn4f/8or+vUzq0ddMEi27hixiuyj9M6XBZUdaF34Ec8D8a0+Gl/eVq84hpE/wt8P1soKd/
utrKsZfG7NxIrr7AXCrM12Mdyt44w0uaAqO2dnXLXqXdXohVfdm5ocCN+7exzWScOtNbXhcfduPt
U2jaHTVOY6UvZb6cfFMc01FuSScghwIaM/QJRzjmdkh6Gb/OhCfKnW9m1h9V1gCYbyJOdZBZ2VG1
fNtV+WYsigDn/NZ3Pqq6jBuM10JBPu8+U3Z1ho2Sn5DB+izfuR3DLUEi1XahmK24JjbuGpyiwwd4
SXD5TTgCT+MjPXvtfvHyIJXkNuEQ6XGYGI4bGJmOcxwywClvDIcO1TQkOIQ4DiMGM3PW/bGusoTy
i8SR1Xr83uMI883uhazXaWlfWhxxiwMevKoSnD0z/u7nBkchQgIJnSb8BfugNvWeTS+9fl4mHPR4
u2PdCUccqyWO12kiQYvjtqtlMOP4hWIEiUtsBY7lDMdzpsu7xnHtp81FitcWh7gz+WdQ6HHuLDRY
cMx7bWDOJIYkHUyFvDVAxNnKinO3+wLuoyO/EX1YrES5BlrerIy5W4+vfKXOFfBzDgydrDx6qoEK
CCDq3MuOTuklEui6qPEPzZo8UBao9iGfXwgwdwe4OyCXHrc0bgprZeGnlNDYXvl44ydUXrrqR5Fa
BBfIOt2P65wvvNmMKx8S2FBvvXUXsKuxArYz0KDBogAEACQoNgfoGJci9R9aix8UVgvHe0Bk5MSn
egM/+NL9tIC4p2zdSOymb7DMYUupfb3sK4vr0Fl3mAFHeZhhrWnJuGNYc5x13zEbwwsAyiaUuJDm
9bYmXyYWJD+rTzanu1KLG+v1ucMi1a0blYPVanKMU5aPL1Y3HnEkAz0GgqOxjC1YyvzxbTbmBxe4
xWLzu+O2F40VLsMqp8zvPUYzHwseycj7iIUvH9Lv80SvJRZBzT+h4gl1a3ICPd6M3NwOCAMfO+gN
gcTbz8Av1CWtXl0FDrdMbyl7nYEYcVeEdGhAGBineSZ3bqbvpPS6wE+Nm4kNvO0wFZU8/UYJXrI+
FVASxYX1pT70QBZD35hiaoqPXJZHqtzz/9RVgN3i76+C3xJ6/2bNcfClv94F675i+i7qxJA0wkn8
25bjM2/VZYiFRpU1kPjLVWD9i/o2yh58ZJMQV7KwGv1yE4BSJPg+P2k5+K8LbegfCDbO+q3+tOTg
z0CK1aH4Vqt+9MeboMFgNCmvfqoxSncC2nvvnB0JOpd0ES2Mgz2IswDXSuDEOTjsJ1BzdLJvpn5u
6Aj+vwhZumBbhifQ/DBsa+tgLDYQDuqI9cCZPC81OXmw3Sqr/aJejrEPEmMjFwm7ScfT5IVcZzet
h5OueeArN86Xdgg6QSLPeVKNwq9NSU/rkBdXxKNCrsoICvmWlc19qNSTVZCYNurZ6bPYAmFd+Dwg
Rh/CGILDWB1mMm+9obqrrrvbXRqnnvwa4ZKFrUE2rtdhHsO5xbwLBK0wpWCy2XfmFLFK3wsYMv0M
FLGnr9q2YQ9CtGV3YT72oxubOaxB9VZ2x7xawiy9jdWT6fGkar7Q+RfBnNm4y456PzJGgiK0hQ/+
6Us5Q+A26a4vwFd7FyVf7MxNmHi33LvqPxoFhdcatou+F9giCyuo5NnIngkxTnnen/z62TeNpNNj
oKBHz07AcRtCRAnBgiBkARup/jEIGnEiNmLYuFgy1d1TQzQ5D3lpwdeMU2A4BHDjMoXu3Afm+H3q
24j6T0NjJWx6NWFwGNu80gGf9mQ4pyxEU2nrN2GPPwdMUFGbYebdusJO8mKv6L4HGwSxLScXp8S6
Gxl8b1XfF383WEWQ94lsHwaED9Zttm1EqAGtzZgWjGfiffTdnvLdkgPT71QbYfsJDOTD1DUv5pug
DeS+5d0v3sWArFe+kEPqVhcIg/Cb3a90fPPyMezb6m3B697TGTwd3EowSqHZ5oFB62+TxzbcBohY
PNQkzniE7W1wYDfbcDhPHoNDWLDEhuWQ82JP7C5OSdWGvBGHfvmU6Y+sIWGL319PgTfsWk9cYFvt
HUtGUw2vaGm3OsuDuYUr4Ipd6dgisMhd2O0u6+FE5Cwyybvf35naseZOebCkBzmMV5BCKXmnSFOA
O9qUct4M432Gv6fr4aTyB5uZW5uLGCZ60Khr23x3df/K6cFeLbFgmEQiS3nO7X3uJlatkwY5FTm6
R7xahtnEnrkdrIfBcA+NjxnPvmatCgkCN3RoA5Y1W5c+lT6CFsu1M5PafKzbt4UhcCARd1mHkgpP
Fc/OeGK5noC7DYFBHrrqvZyflaeOCxb8rDAiCcqTX2XB1x0P7qv76kNKxf6j6oj5U9TOXWSX2Hb1
vU3vslU7C0dAg9HprLHje14RtX0yqmLX1TQDXLsEQjxrnUeiQfjHgDos9niwvP5IUivMHevE820P
GrS2MmCNJy1eS6yEKX/sSRrYuotaWM2TaUTdghzfAtvI5Mc2y5PBEFvThJ2CgWB0Ev6smq9qxllg
dYd8Mo91eTeW4iBcxIOwDYNyCnxtHDvRbQ0MeR3oScREtwxhJVnJBoa0FViijKnfx0t1L7Jpbzfi
Wk3lg871t1F5OEJEse8ruCU/ecD25EWApBUiT5X5rE1/DLPJ31luerK87JuROldf999TP/3IXa8O
81lGNcxlPBTssvjOtSQlQieAww3DPrRLvqPM3+WkrcIGL14o9fhZLh4gDrO408l4516HA0IBb2Es
3ecZYG/Bs4ee1ZGsqw+W1oCJJ3+7uIiuSF7uRDdeTTs/VQLwAr3rxRkit6N3f9KvLFuSZiwpTCJs
1iO/5iXEJ7sh+OnWBznhoHcNDVFpKW4GJ0tQMucJg+sbGS0ZkMmBwi4PpVqdzJraCLw2XlAjp4FL
6JCD7PMsDh8As9w85DBQ86qNveqO2WQn2pea4psoS2JONGw7qMwv5K0eIU8dRd0/TNq/jE39QDzE
WmRjh57w31vA4yF+Bb+UAYUfmket+KYa1cbWfiQECxbFP2fAwnY5JEbuhylCXrbFN/BYLtPCT1a7
Lcy9rQf8EPNQ13Zi1DuJ91/tN/AJ9sxB4NUhsRROaM/feZmkeIt3I9JTTXHR6ZbzCrISR65r3vAS
ZkL10TG6yYEK+7MOCuhPRtmFg9cldJYb8DXndK5jjTF4sZK22DMrqmos8YlXgx+14qXsEo86Lybb
pdUV/H5cel7SKHvbDfSRw4T+X5rj1v7Bv5/jfq1z/Ddj3PqVv45xGMNgk9k2Qh2muc5Jv85xWMlt
BNixSzOHeb8z3qx/QabGiIfEJ4RsbBJ/QOpQa7A2g+AQdyxs/f9kjrPtv2bYMSlC+Iabxxyk2f6U
YR/lhGCfWz0i4TIFqG38MlLgb8vonDWbOcYEBqRlNfNLhgUL7r4UP5ZGHhdk4AS8f2CGEa9FZEx0
a4MNsGFmZ2AFsKPskGDZ1uI6Y09nNsYx7+awIWqWLzt1MRo539iI3Yy/wdrqcR672ZVVFweIaLVD
hQPew59Z9Z6BYiCmAwj6WvMPqyt2CqQDAfHg4PIVNMdWaW4kiIh2gsQwbOe5hLFeRqbqkXUQSGuC
owBPUYGr8MBXuOAssLZsHHAXyKjFCzgMUn06oDK0NSfSqvYOaA2tPiawG139DQPUrF8GKN4L6I5c
1Ik79BsJRVmBu8ObvwcLYmciIGBDAN3cOViRxfmcqdx01ksJjsROL02rnjrQJQYok6IZEXNHHXk3
HGz1btpTCJPrmNFVO7/ihozXpM2EaYeKW8abTQP+PEXsQ3xbwL8osC5zZe1TS8cpGBhEQ5IWTEw1
V/h/ABXtZuMJsmVAZxqAKZkqIh9IjTt+0/QbUgjRANwGaZrEMP1E2d6anw01sBwfeE474xb19h5S
nKmW4CGg1BifjrZ2yPLaAHwASYccwM9iTFEOAIjSzwE4kNHeVXZHRBjH3aunAaP3bVLV/iab7ops
PUBFhItPy4wJUKPSoJtxRY8moMXuawF1nAJMynUTSegnLmbTkaqYkU+kmGK7nBBvzMMJE0c2bBrA
Ti7yPxmwOCODgmC/90CiMvzbFyBSZakgPftZyOw5tByAadJ85OCA5gEjJEvcuomz+sg8lTiZv8Pi
FEqPbFr3sABlyGgfjpbYzcJH1kceDAfTuj9cKPaRxbs4rbvtWbdXg7MGLy5ma+4wSfeB1SCtmIkd
60g4tnhAunRTLt3JrWyEBLPIwJNiVVbY2DB9jAUJHxOhlxehh7BUGq0JXdBzB3i5kSwweSgCrJU9
YE3PTtZAn1KXbjpaJKnXYiOwN06/4HBvDhZwjKk0NwTrgrYemUxDiayvxm0N13rnc1jVLaSFReyn
ytimLQXe/U4QT+V63pT5nXWbWWKYwj2PPBeWJeg6ygx799KNoA7NYcdmvE5dmrhYkrB4RkXL4r5Q
4exVR1JjSMVC58FmFbheiuJ98qfTxO1NqUeESPCvmNdQMN/MTZNkQMyyJvugg0IdQYV3QI27fEwW
h1/mXoOZGcrPRaW7JnOvfo9+hnx8n6oOeP4AOlMPEbLIB3MxTl7FPlOx7AqDJtyrvxUImMUtRchF
5kiKLT/cpn8y5/EZWuBDKemOqPo6euIA1ROxW35o+66JzN4Majr7ARPIgda1bUQTg4vR1yDSndK/
9NoETbcglYB2jwzjoC0S1pLvZiGLAIm6m1fSe15jK0VU4N1RDPkaeXAR8M6Yt8fXOUGlRERMduqo
s/f0XIZFnr3q/Dvk/DMbiiD1p0dWA0JlGchfiYWa1ra7tQt3U3TpDzmw74YeH6UWFzyXJJAlRz5r
mZgmsWJzuUphw3s50PplxnLVDGmWOLOjQ8tiTmB3HsxDZusNswDYWUQi9jRRzzi2s/dSYS7NCl98
Utkh39wbSS+sk+kiIVA9ZYy+WnW7yxu2a/I8SvMiKUFllH0Hh2K5m3iqPbNOJOQqObwAifoBfXY7
I6w6N/aTiQN5qvpLjbxBjwxe4+PnrZHLYsVTadYHZjf7YZrX0g7gsDqeO/vYOMYDsi23EquXGoGJ
pRIvGBjsCqHhxT7KxcGAzWaWNA5FKANhMhOoBCiEbUb5fqhpPBI/MNUaOc+KXaWsPMyGrMRTiBey
wxuYF7YV/HfOOZhKfqoD+p3/ALcBI8l/GHN+38b6N1/986iDGgtIT+gtAzO0tvWs+dlfRx2oVY6F
Qh4UdqO3G/TRL5LVyhH5GHMwBpmo9AbX/3vNCt8Kp68PLWvF/v9ReADj1h8kKxgXPvEshBAADhD6
88D1e19+GqqeCZc/Iov5PrRjRG2JXQfatzRvovdjgRnFRU3AhPDmTHAPQal2OZzyju4oqhqwoYoq
sSczvyHch/D83AZ1g4IDT4qAzQlwxvRoLQOOeA9PadcoHubF4kdLZX1OQ77XGd4wvQdbo7cXB++7
QkXjmBnbvvDZNrd68M8lBaHLl4eZ5hu9uBuH2zc19U/61ABjJ/jAmKAsU1weaN5hqtzAW4a1Tm8A
aEUAUR+bRdk8lSPVCbok9jwvgGgrgrRejeV8FssXWhusyKH91uwcfJ/61RjGU4/V2BNO0rqWiE1n
fjSI/JAAWgdqQa6e0Lhhc6Sv3PdOZdeeQryx3H2KxR5LcZyT5rF02SajTZiN1ZGunRwtyjmqtaVj
xBcPZXsEfH+3soqERr2A3CkL3ExLee1JL0I/ByGEjCUIa/RsdKs6zXY8N7a0W0I94uKZvTG/ph5a
RNTaJ+IPqTgvfR5x2WzXlp8MXGXe0Cq2vOlbnpVzVFfjSVegkuEvFJhIWqxJRpbgM2xo0HpjUrq4
+bBxaTkfXeOjQyKLGu0+E0VQ2M2xtWuoa/YVHjLoDRdbc4p4MoaJjITK7nCPexHLDwWGXO18Qxzq
UnU+sM2LpiNKSGRIvTa2verJ7p2j4+N2NxZMQVXM6HdTP4xyxnQjd31TRh7SESkjIe+th7YYP73G
uvowTQiqQ8CY3KteIHuGIU9MW+45xzS7CRxpNRbdNC224I+6hj61o7kv8h9zhiICYWyr4azaBj/A
MdESKhv+Vgp5T1uMyFQMsYMBTj1XKj/7SLEtJo1pCweB5Yku0suaRXDyLzW1sOpeeDGGHXOiFD/V
3lbnYnVDmhe7BBiLu9OF6InfEuc4ll2nRgGDE67gXd/kx7nO4hr6F/BSYKr5FzJyiTnheTNDZJ03
Q5OBbqcnlmOd8B6hEiejXX0B5QWjl4XIzDwNuUr0ZHwiNrfNRBWZxRy7xpthfyhn5+b5rrZUjLC3
g2u2ma0NeNo7FYC2SYOWhypCwG3jmh8VnTagJyil+wUMrzWzk0DwW4C59Yo+Lid6S50yMAXeKhbU
PrSCjIgyZMV7kdI4T+tY4O3aUb2tZrxiOrvM40sm1cVU5pes0edRgU3DFlRbP/A2TUzFEV2YsDO0
eAv0oKYRCDRKHbVLF1Uj3Qvzo5Hv5YKuqDTdyexels6Bt+wkl0tZObGgsD695eyT7EC77DhNCN86
AAWV/Yq8420evLis+c7z9EWl+SYH2zPxGnA4D123jZf6rdY87FIRSQQzCBLogzfuQN1FK85hTwWg
5AbDYp3URQZRGoZhxQG0e+E6Ww8YzHK4rVnqPKcD/DrkYT1l7Nr0aNNpVyIN4fh7x1EAK5DRVa/V
YG+9ZY4Uu09QU61uDE23TaRDA901AASrM0shLXOw+iBZ+jokw5T4+QvWxHBxXkuukSO1tzLlWws0
JanGfY14L8eBmhVt4rE7IhdPC140vHhJU5GgYfIiubMfYHL27lH0kDaQMJH1jJYRjUcdDxgeboOJ
XZFuh8Y/ewZ9yPxvqUHRNcOhpNXbIX1wmutYdagWy6F04pQoUVdWQ8R2WdBVw1XM6MQp7Q0+1QNo
ThP1Mo0c+JGVFmELgckqzZOUD8ouY41UZJZ20ADtyCDLprUwhqf8rOWhh+hpILJiyJNH8lutCB7r
L8rbpLBSdLQg6UyRseqRDUVqt8uQatdz0pVWWHGxzcoyqVKYJpBMC4zpxTTdkNJ9WKY5aWoY0p51
lhzbblkiJgGWy9FbBnPaX5xNl+2Q/o570FOq61ELoC7aFqELqRtsUYgUfQHnpUV2p8DV5X38dw5H
QCr+Mt+4jg3E4e+nI1QgfSl8PMZf6o5/N2H9/D1+nZEoQ3GhT36CMegf4MV1agKC7aN3f52ffpuR
VjnI+4nOpj+3ef1hRrIpY8SEkgSxAoi280/0IHzi1x+GJHh6zCHQaVBthQ5o0Nh/ArFxQtROPzVP
Y86PlV2F3nLSJk/oaH0j2o5tFxU6iA3UOPL9mV5avDmFb5yG0YlAoGN7eWwz+0hlnzAC0whPebCU
RdiX6anl/tbv5JGXYgtCZEqgVnVhCU+ig9SBWNfL1D2ljjxMY3sQ/jNyalEGWz0vSiDGr70BXhe3
SiFBhRWf3go/gf+bod4DV85DJ3/mThkDaT+wNL8YoAWSPFdYVVrphjjSjcztEmS5L123wIxc02f1
2JiAnn30CASGCWCEzTAMevTzye6GkOmb4bUH0hnH2TI2FrpYAjetE0wYq1vjysDoht0MZSfgSGQ/
DIqc0J+1Hyrro5urBz6j3Glo04tl8nhW1g2R05WDlqgrQJQehXt4F84Odq6lhP/SO1eXYm4AHVZv
FzR9EL+HP8It7PwPpv0w6ByVawfXfVWFjP1MJ+1YHzqkLEdSXbO+i0te/7C7aUd6mDG0gcqGPCEY
TqRFJrhmvrOvOdtQA+l9tVSYENINqfFiGPkD7a0iVAxu3qSPtG+Pk0n3KL4pI4tC5wE4CzkI3S2l
g6pFm+SXsehczIREwJFD6nxYmuPUURkuFdkajFMgp2igWbIvtaA8SaQbBxTdqIbzmDUbmlaoo6IV
PI7Ce5gqrcHgOxCIDD/JzCJOMTfiXAI87zRoA0P83IMZSxUtQNf4qCV0jiPaPzFV0ONo1KfO4ShB
4xBG1MOIOq1AjhZKpmpcw758z4nkwWhnYPzy8kqaFiJjfeY4GY20vM1eDqEQx6Y3gQIc6JLUOFfz
dIIbnOLxUXJKgBTDnG5IAhJ0y3rDAiW3Jg7cN1gVm3QCriHVDw9/PUPySyX0I6nqey2YHeJh27DB
O+S4WAw/vSr0AdSsPM2cbxhuI9azM+iTp0pUVkTTrgh8Xl2s2T47fPkCU3SSvnw102ZNK6LRSrmb
mo97rxN7FOedtV/vzMb/lpVrjA/NexzRKOrPu8YuvoQyLz56OwPN3YfRLG/5QilWlex5xCRglO2e
y+xYz+1lxuDg2c4tM4opLKV1W9zqI2M5ZMFsPst5PDjZdFaNcUW3AThF+lXlzh7lcOeW4l1l9eye
Zf2hxaSBvIYGzY/iSuQZ0ZThDvWhniALjo19bNtVvpIQEPQCRUFVebXVykE11pyFQzu8uqS+ZRnK
XtI822YpJgWUaH5RUXiHnuHHOQ9nFIk9tun06bbGsSQwjkitoGRZvAjBFWcxold3Pno0cqb5Ow4v
/6g8Ce5zmrAcKAX9wqmNcLEsI8IxaCCP6HjRknpphDgS8iFd+yrsEcZTidGhnnUEmttKin6WWwSl
4BwZVeKVmLZK5fmI+nIsMmWNlPWAUsJb7prjf6m88Icb9Od9Gx9NsooCDkAWBoTk72/Sv3ywy293
8b/9Tr/ep/9Bc/D8FZABSWl77trz9X+jOZB/+R6cF/guPih+mGH/qDoTNVp/vU8RV4DqgA+SY+gX
+5O/4i9I3luT+5jn81vXe15s554+KB/yaW6gzgjwYPz/9YP/1/QDPVIEwZ49D94EYu4MVYV82rpw
l1M7GcgJ8uRW1+/tEJejijhWarMcY7Lclf9hAtcniwYdAxwUPQ3UjeoZJxzNd0ZBLqWBAJu/sYwm
EWivcADGzvOhQcvyDCCyWXNk0vICsJvnztgD14mH8UL4qfQRXkZGPKP32UOdUAUre0AzgIvaYok9
443gl1JUGgYLZ9GQym1nMbARuLLRUWoi+GaUTmJM6iDnrwldLYb+KNr3oar2ejm7LmoooVeR/A20
RmhiWbfcb6ipOC9zd7X9N4e2J9u+j5QnaAezIlJ2O7NvnGBIcRyy2oG4asFaAGgQ47MAgYOW5Rsi
FQdQbAk+/KCLsPI/lVr5QUfLA7jNmLhwnWDQo1/aMtsgd/XNdIGe1nX3ILzSOi6VgXNaQniaJfX/
Fw5VuKkIb6Jg3f2Pa8nPH9nw2wn6hy/7+eREuzrucwQ7sWwgwGkSHEy/qrWoGiYO6O6ffWkcab+c
nAAMcZI5cJ0tYOgEGazfq7UuuEN0vVAHgDgCpf/ImbbWhNefCUNmo2IdILyHD8oga0/i72JUuWWq
wTbLp1Q2D70yLlm1RpHkMRPGY21++eiBR7ZDodPcd2TQ0Bcbq7hf3Wtc4PGyQiB4jwWelacYGjBj
Dc1BrrzICo6UK0IiVphEgiqxQJfgp46deeje0ErwlGJ1B1Etbq0PeStlgLo6UCoOaJVixVYc8Ctd
he9QgyhxQbY4/viKz/C9W8gBRqAmMfq9kZWEARGTqmo3r4iM4HxbZ4AYbVd+NBCfG694KFasBrGU
fY9EEIrjhiXoivybyqp7KXNEJ4vlU1CjCFum0W3WGTsUBn5AUm/XtNQM7U19TycICC7w8WzUD9ng
fgKGPghdtRBn+9vAl/eOGOHkpyNqYwUKvOTdpc09Gww01lRogvTLGolMfTUJREmDiO3gd3diohR1
wEjsSWjhYF/WjhHHMp5nDPR1g0i7HDeTLUCIk3fmDZtcSxM9jGaUL/IH5EIeDCOSm46fX0ykwMAA
DFsTpe0od3ypTfJgSfTkzgvU1QxdF5oYUPPGBz3V3w0qt+CZomGq0bHB3Y9s0K+tVk8T4jeBB7HL
HVfmeyboHfHeXDtSInsUXrfz0vG5RhsEF5HVoAJvzmLZQMarsGoi7sZfEa8JhlkE9ppq1yqqXHef
6+lgWWgQQrWMU/Vb5Kf2wMavyocVZznIMblzMjP0c6T+puj9ay39B21ZW5SJwZTs+s0MJKg16HuF
epsKNTc2BN2qlwlDtmtMEfjPvqGCH55Ain4crDMRwbVS2X2M75xFQlvPrquaoDSGiM3VTqBsp0Hp
DroZtwVKeLjqIEPLUyXzDRo/rxxlPbr1dsqsNuk8hcZs7pGrC02Ofs5OHLL/Q955LElupNn6Va7N
Hm0QDrW4m4hAiIxIrXMDS1XQcGj19PfzJKuaosg7PbPrXjTbrFhMCbj/4pzvZM7F1FqHvLW3wpbR
ymjdoKnnjVpnoI8APJHqfO/+uLNHN6ii+GzQk23VMUAqhb8vBxnwe9g1jSJ7tdquKusTcl1EGP2F
PXtHWOG7uRkCWftvWiI2CPsz8BD6VVE5GNY65Fts+DbuMuPglU9QLz+icXpKDKtgLstIIEq+MSXB
pFWzsEj1rWB5a4Tlxqd9X1W6OJvSOlt3o8DprJ2Y8aEgzFHuWxjUcMAEoKCP0YRfZLKOo85jNzXP
Lip720fUEL2HmfbuCG9b9GUR2LJ77WNZr/+T5lpKNv7X1fif47N+dpnwIf55mQCGh+/1i8ZJTZV+
XCaOWvmx4jMcjvPfe3JdjLzU2lhu2USjafrtZWLwsfh3jBg4+l33Xxpr/Uyu7uiuYMVIchluqT/K
1b1B5KmhT7dZjsKuTq9Ryr8VprlpTEA+uvtYzu02BPqUh/5xNBsODo7eL3cQeEJ/DlJUPY23aXvj
yJrw0PRMfLVizeT+xR/h/zHIGUKSFdx9CdDW8Tgr3P7ehQnd98bO+NLEohhM6m0oMnh/yX0qlms4
5h+WPzxUIldW0RTtN/VlUS93sY6spbJNprMhqKPR8TtG0MtricwITBu1YrROzGQ7N/yZ3mwcfVhr
iaOUJTWXjLkb8nTLtO9b70wHhDiHKCz3CG2XldUIkARje6grsDe5eOlLaO/1u2tWh2G4Bw7awrxc
7jUDW2kdR8umt8WZGQ9PGN/vBmfca8Wyr3U5oGFFAGmUb9CFvjmaAZkcxtC2FvFeltWlN/tBC08d
jCQyZZPgEslsvyIcJgpmO9qME1/+aLxUIFZK9vMpL37BeqSXOyYtaHfcXYM3y+TLGMpptyz2weBO
EQgz+oSRBi5Rc3IROVSbccm2izNtU85QJzEC0zTXDDgB3Fg7mxkjfJnYCbn1Tbyb9a7WPn3wYkWF
1ry68huNb7g8hHnx6WGGrJQrssQeaU8jYAm0n5VyTqZYKHuslLATWMU4Hy4Wyxirpa88l2Q7vBuY
MCu3fPSYSxZTf5is5mFRZk3l2tSUf1Ng5KwxdDrK2Tlj8SzqcFrJ2Ef+Vh8GjrWe48zEFFov2aWL
STTGLFpgGl3Gcp/6ANvdAXMoXrgceykLy1u2okdgoOsQ+2kEr7HAjjpiS02wpwpsqg121cHxgxj7
ahehD3XZW6BSOdilgw43N85z37h3QtqPcrCelwSURIWybDRYx7E85PiMhxew+HfFxA3u3Hps39Ie
4TMgpVViTmjF06BKq63OpsN3UxTrkoYouq0L/mK+bCq2u20bXukaJu+8O7ABCdMhWxm1v9ajFp2J
gAVcbHz5EZuw5SrzPaNbqIfhfcz0wA9ZObbJPmynY+6CqI9Bs7JSDO3z2qBCqMVGjOZtZZnrOm8e
Q+QpKRgohf3Jy+puDsX5yDtlTl3QtcyuC39VJtB33OjU56wtRYF2sGU/G95Y0UIoLfDAGddZBpuX
AdldWMM0K5gj4rEzqvkYJn4Qjf5zqEteOn+b+ozztJHraaQYYQPEXzjDbfKpO9mH3dyzR7osQqRa
6fgYZdf6Ig7c+esq9OEKeojKpuemTW4JQNoLvh9k4Yc4Kdjy5RB3ZhlIoZ0AhR1m2qgs7o89S/qY
QbtvV2cYpdGs8wjqLyzLtmVuI5+aAlm0O4fLPtZN9OhI5Wd6KpnR22nbPo/OE3s+VWEKPjC/MWsY
fDl2ADe9LK1za+EFQusfF8uKrxqnxLypMvSgKBSXygqK+XbucfvobMJEo22l5R6Gjjm7nu8zl5lm
sXFR3uQcjZ3pHCZxli3iYtHykz4k0P+n20jLeI15B+dx5znoJ41h3c1XQwMECOprJ2Vg5ONadBom
5pGyPiRXyLsuWw6rKt9Wi0BoVWwoVxiFdlvKuA162V3n3EY1fPzGhbeon8za3M+cm3mM7LQjmiP1
gqqIoArAHGB6iyTrbMK4WBVwYFBPZriERmJIBLI03whfE2RqTia3NbK1HPlaOEWUmMPO10lKyMZz
TX8uELu5iN4WxG86IrikzE82N0aGOG5GeO2iWfBKLXAQz3mI6DQl+kZTh7QutL2Vzw7PRXI3Ib0z
jWQV5tOuQiKZjy/tBCYQzDT/2Qeiz7C+1Q1krjO6tm7uDmGcHYT0r+cU6oAuxGs+ht/mnMJ+9J29
57LuR9Si1268kbNxTLDNuLg0Ei/ZkBmDEescCaakJo66Bh+LSU3/ufgK4gwB7WBpORkMoBSTR09v
dibE4bw9ieFpyoG6Ls9+lmNpxCsBQdlz3/UoDeRyW7kNP9uvKQiQg3yTxUjUUalWCDRhEK/95k7g
X22uuCCwyLMNKSO8u8fMftYYy5vWmYb+o48c9qn9XeiytNAWEJcuyvUUkO17Xxn7wjm3MdK7HoqO
yX8orPiaLVXgIVEL9N46JL2zKRrzKdbLeVdC+5n8XlGyR2SY+gchUCGe2BKilTBvQrO46507jbsq
DPHjuv25bs30O8huzYn0l5K1rX/4T6oY7b+Vw9/0bbIkP12hqv/wR50IIZZaUJgsGhm0/hNDpcIX
DNp8GkBqPlzwvxs6IBtjjOtaAuyLEL+zNbqCv82EGYCVoJ78l8a1KN7/NHRwGVUTq4TzWHBrKw3Z
b4YOtYh6WtyGjuu1GbqjlWJ1XaKV3j61T0O6dj7H14ngEa+8aXFE+6jWOwzsLVy88LLiwDSLW4c3
OrM0HE/HmBN97g8NddnkXteA/EbN3nb6Q5XctPEx9JCUTfoKARoa+xs3r1cxZZWDfwly66q36frL
9L1yv9l1dhzqJ6lZh9RHYK1dhy4eJQoUgZ8+fkK/vfIz2mo3f5Cqw74OPyvtmzAlUTbZdZECZsnD
dRqiEYtkoByFegrlyZuCVKI4sRX/st2F6s1UUM7lPlras5EC2QkjMHDtRW5C/Ha0dd1sYiiZGsKg
WFwzJvXbY9I9hPNqhvHZa4dJGmtLPzm2y0wFRQwXsnRjqhfKALtiSMhwUmjrodKuGO0HJu74so0w
/zjAPI23nHKiJenGAGwqVIVNBcLZuEYUv4lR4YbQSFvv0+YbG68LRFdlczkPz+rDz+i3pQjmkQuI
sieO3zWSCtIGyZD2EN9NOrwTzFPpg8xf7AhuK8TYYuB/FMJCw2JTtEdRPjQRhJt01SCcZk2IUard
R6iTYOIFktCrZS7xlCOeQiCEMWcNyWu7hMPVHPW73IUFmusnYzo2WnFt5SZV5UXItEqG4QV1/a5L
TzOiIAR0m1LagZeb+6QvTlV+VYDvk1pzmE2E+npEm87OMrovC6axZb/LuugQj89yzqGvvJsMgvXs
GsXJKmkC+Is7kg2CCJGSmoP1PGc9pn38RRPHXWY/idJYG77cLq62Ld3xkcTDU91NQZlflBqYF91d
lwPe2eaaWcg6bpd9rrHeyjaLM64zxmj12OxACmBcd67DEEHYqsVnbunI2nHTucaRl8I3d4R1BMym
Nh5FX2hU50kMtGeIAnts9jKbeTDacyCSJk/6wCREq+9rXBnlWN8SIgIDqAk051HU+rkNWyKPHQYr
TEV8K0iZEPnJgFf4NtPvbC/aoz9FJy23rfesmei3NPcEk/N2gQbvYOZ3sFp03AEDFvgetv8cGnuz
IjVwcAAOFQcNiYymDUHbsvvrsqvFsPZtVl/NOHLH6TVlXITNN0AgRMvwVNTwZZZtlF2Gw5sgVgoY
z04n6Gw0crzMj82Yb3T0X+V0bTV4EugXGJlsBm/YdAnBgox+ktQ/672bzLjPi4d6vsFjth6XN37N
UN5dRNNUKfhmMvNC65jDh/k2T6O1bpGl4nzzjFdvvAiBbrjmzvDLtT9Zu9oodq7fn9RdLg37M8YE
htbfRP/TrGcETphmkddvpk+veWxnbDrEg0WBSTtL0hrBIVvDYruf3jbANxbLexNGC00Jg3Dkg2kc
RUYtxUGWdHKPE+9uybxj64X1Kk8I9po9uhS0SmgitLKnBcB5WoSPaUnJ4ZRHdnJ3s8VRYsRwQimy
Lfm0yPkwNPV5NZrwQrrzMGKKuFg1pYgWq7S1lbD7zWInqJZMDBvOS+QI3KROZ2/QN6HUMh7srKLH
BWEw+Nq1q8DXeb5ri+k+Xoo7n4SQNaqLAyXUbmKrqyfWNQpa1FrzoUtIyjDip9TIt36a3FV4ghxn
hs1tKlrPtgWR2TVANxJcnhnwzKzWqJ2j3eAVtxNvZwdkUyuhhbdUyoOJ9QAMZwyOcwpJfdO1JwdM
ZzuXNyXYzjYuL6G44p4G6OkqsicK5zvgKCND3MJieLo85GBAex3CLlhQU/FBlwGUbKrR52EucYgh
WDspUI0M+IhW4T8mtOEmFZLMkdljdJ3N6COyrAj8Mb62cVuuHOg+s19f2O18GdKtzU11W4T1/TBY
97FHvM2YpA9e0x+bNr/jEzk0uhCV3UIitS8SxsLalSeRcyTlqLMo2o7jcuOPGpDpRT6aZMxxu5sr
WdsXtV8fpGxJ64LebbTaTVQuyyqKp+NgeOx16gZHNXJHgtP4jCZVPYDl1IE85NZXi6MfhOZdeE66
r9FqLrN7og1axx1pJ150WcbLu5YVp2gY83WHkCfN7A/Mr7SN9vVYWsxuzmcIROmMaCRyK1yfckxX
SHd5mbJwHcnmBE2dmAMEDDrQMX7PUTkdZs1/CbWMali1JoN53jcct2XmfJhR/aRZ3kNvdp8O4vAJ
C0439luCPrcklBzqZeHkEZs0S+/cbj51zbOM+blkM9rqpog3rfRIxCOqMC5nmL2cqgy+AzMviRNE
+THHn3M0letmLIgms8pAE+55JZyBuvtFL8dbywWAuxhnUVXRos5NGpDOwntebRwrfx488xkM+6XU
deL2quwiyazbbNG8QP9gr5bOuPLT+anRa39FUoa1jQfIb+WCKuQrwyJhoxSYLr1A67DosFq/XH2l
WXQEGa5ZSvSBNnl82FntCJAejy0LlFlW/HHzksYG84B4vseWtQ/9GJJw9hpJslH5rs8Jq+24qsRl
5YYn187Ok9L6pqIv2v7BoRpYJvQ1thZkOSiGetkkY4jaqra3fcXVPLk52GOG0WGNPMXhNC3Qlpcn
s4nexExwYRat27o4D1t3F2Xren5oic41kCPl3MZl+c2PxKGZhjMXGZZK1eiiZqMVp0Ie0jLcOCr7
cBkRPQKdtt1DPzbvmM3PEuqNBWBQWt+4w7Ul3VXxPKIZpfai82AAYBtHP0ebeiHrszmDv9sSrSWy
u2EJLyTPfhe7e0e0bIPvLSneeC0D8F6E6Q3fGjPe56iGokbc+XSVg3tf6eGZNlu7ri4Bqi+4s+1s
03t3DkDckCgOS/uIWl813Qhe0KHZzlbpzV3zw5Y27Ta8hUC0R3c4l/VuwhBnyFVn45Oh8/QJGfDs
exNFzSolzldDGavZH6w89mQZbe3KWg+TfZ7n3WvdydtKjtdQ7VjXxAcVKLL08pSxmEmO/jx9CgQ4
3LLatj1LrL0X6hd5oR/88ale4G+jGR6XZ9uL2Vt/OBw/0MN2KZzTCGI0Cmp+Cjec4Q8DaSSpF1M8
iV2V+09x+0JaLuOseeXL1xpUVFy9hi6kdJf7ZBbOpe4Bzq7vI+xGvSGec6Hv/z2br5+0UHRGLEf/
elr/+Nl2n035f64IdUjK98+//BA/ujC8vgZiU7QxBN6ZNDm/Tut/6cLozUyFyTR+04T9HWXM/Mf/
pgmzdbrAP2x+f4EB+6byBkHk/OsmzNHV4++0PBj5dYfKUzVQuVfsY49FKgF/PfZ2eedPvAa/9j9N
FJ07Y/I2Osm7anKqsuoxZyJUrA35rHoZoyMKrXIQsNOggHJ8qGpdh97ig4PJsYKQbg1RCaRUFcjO
OoRmjfbOSu5Nxy4C0SBxB1OpOoapdxD6zS/DMpDJRCnH6KR7ovqntjYOaZbt2X51K036UUAgFp+P
gYQq4Zcq21O4u47GGH+Brm7Un2LWwSXE+V3MHNONy/umAf/iT/nZWCXXZua8DpQoq3ZariihE8ul
MqNoxo9TcyFnl6pMjpeaMLh6pwrkxfVuerwP3ytjy04wIuTWsHIz65rjfdzAID9vZXNHv7Ed2DOq
iraQ5UvcFBrLcO9deiDbqE5bgxrYT45f5ajZnakytE8RRzZp/DwybMTonLx1djvuiGUlKcKws2Nl
Y0mqcSR+FY1fqUCx3WrB9/JwmMy772WhFGjsv+rB1MpngF3/rAUJH7YOMbfNVtV/2UyfgkieOZ2N
c3bhYg1UtQetkNIHZ2vHEhmVLranYVBxWd+rukKaz6qiq6sMguOcY11x4vcxjZxN47nPFr6WHSYq
Yg8QNN5jGrFXfZo4DwOfGpIQXbHHhikY3F4qm8NNueTeTqZ2tYkVJF5EVchGPrnK+xgwJnB5s5kh
gdWQUL7w83nDbsPRLgrJxHYs2nOZzqS3lJIMtUU7VWbKjqMeHwzy1faRI6nx3V8t+SYQpe2XHb92
zYhB6y9OfFxuTDhzYD5C0v+T/XTZz9V0M5Y8vLOdv8ocZIiwsKA2vRbtW9G/IVHc1xZrFOVtlzZ0
aAtZgTWkDzR9TNpwrutNeas86yysX/qhOZQZbSdG9SJnCYJLvRsg6/T40+2wyHfKg1419NTddD05
zltO4gQC8ndfRKgip4ELsHnMAdIaTnmh+fXxu4M8M8VVIoqgbqW+10e+LRzhYdVd9AmYNWeaL+c6
uu6m6P0nbu8MHfrKKK2CqAz2EN+93aWcz/7o6k4jGtqfWLpR7UXroVlIeP6tiztze1YyWLctm1Fz
1QzJyqlCON7lMRunBws39mQ05lrZsHNRXIFEXUizqE4Gr+9KuaztxgjRabsvFcktYd6e+d142ebh
o7JMxw7cGrML9781Scs83iqDdOoiyo2Xbq0M/a3fPXcuW+6kuKH+uhjqPkZ4be/ClmUN7KJtyFx8
SaJh1c/eu7u0u7SfAp+ZOqkwuypZvHVlIVuOB/rFlAG9qaJue8FMpA9vh1YEodRfhybDdza3cjfO
uPmsZSFZJorPq06lCbNsYHZ9lPDqiDR2xyCcl8fMo2aOpY0pu0NXO2TjpTUiqx2z7BMOylmtF08F
q37U2OltzK6EghJpC0uUKsKhX9uZtvPTFM8KWgrUyPKs7OiIUpMsM91mIONYzD4w1qSrzq3roGEV
5FX1JgyV3ZBlllz0W05LScBELEEQoC/P8BpkCbFsofOxaOza4Pzt25Q6bqAmgZbAvsVVWy4iMemG
6sAteiRwUCs3SaF6/MZxoXSNQde1d6y1wOrA1OsrZsElmai22Y2bpikpzjJ5XZhJfiBFnQDpGoER
E4fRN7vdXyETK3PeEHpo3f/34IhtRZ1M6IrY/5GJ+MesvbHMuot0Ylu0hCaBRFkGGupHvB5YEn7a
8TyJiy9uudnZTOdisdwWRZrWuwTjCvC1iWam7cCNMLTUARMlfZ9e5tMMeFMsab/5c9he7UU1NjD+
WjRXMR3egixpA+Uk3TUkjRyqrostEPEuyka/8ZUbkdmZW6XJwa3h8HRxbgfdgNakyb5n7hUhgsXJ
iuPtV/eiE8xz+dW4/DF8r/QAxveDRCHouQGjf6aWvSf37ZiNGGf5R5SKHmKFpzPXKaf9V+YeLtAu
UB2FUdEThIzdANlmq8JI2Th0ZOQVtnf3zwQ+GVv0qrXX0bdBXagNjJsplAhbyteiJwbSQMao5ebl
V809sEu2597Z6g7IH91Ml+Crik6W1l+LLCWEU+o7Kx3s+xzP70mVunk2JMF/UIGro/346wIXtkEX
/38rXPUxfqlwsaIjGlH8RKETpGyrjcEPPcpfBtlhRf8bPQpClP9xyLPzE0a8jVrSINZF51nAPPP7
Eld+D3mWmCfKWdyHaf9qifnKjWVEDnhJVlHsnaZwvsVNLzaQP6GrVWPz4HfTaw8oIWuUQTHWztOk
e12WcQtHKEKqMSOLW0h40ONgcSXmGEsj0IGUaLglfgAZ5UU0OFWarGZr+T0yWuvmi7qskrWnop/s
joTOLNRhpRS4tCrW0Lhnhg+9Nb1As81xnfr1VVqjfYyBj+HiGgPtEftpuV0KwfRfZncMbz7NBvFx
RT7TpMMr6Yjos2Z4eP5dW34sNYduK4tvCmTvj1itFYUKcgRIXy8XKxmNrwohOWLFmSeIY1bR9lha
jfNSL/EddWRSuxUOzoqSZNvAfAxdCoFmnoOpAQc5wHd0K+rPfNEJa4LmyHDODkRZwX6bjCiwVAWT
6vTGnmPBYwfQSLELt6u9TFM3ECwGoH+B9MtT8ZLm7X1teIwb5oRkpNkgrtgY7rSoue8X+HFmAdVr
jlp4hAmCRTLXchJh0TUrCGFmgEhW+EEkF+MGYaf2mEb1hZWW93i7LBJUCc0eCAnZDJIVZOiD82qy
KFz7fblrGxEHTpUT0qcZYj9W1mHQQ+K0CK3ajBzCa02X+1gqsF+sYwmvK8QmUBtXEdkBOPIYJZDR
GVejvumXiF9UrWEfY/OxNP1CiNDAwLQtupM9k+NWWda4qau22hSFbay+crojN44Ps1XdDA1suFxZ
ZyxlomkarOxY6JMVQsfwRMH2UURIAX3cN7BY4sCaxbJZwgpDToiA1sWt4xjLu1slL9VM/CvVgadQ
6Z+Jcvkwb9rDuSXkWVQ3PUagnCkK0Xw2jjPiU0H3Jqyzx2ZFr0JtipVIKk9RklbH8MtlFJsqeEUv
g66pL4vRxl7XwCJBOrviyL7oMAD6cb4j/rdcFUV/dNvhA8nLqYgW0lMEklf9zPVzFscu5LruaFjD
8wDcxK6HKxfA3rrHh16gtdlyt+ydqH41uvBZuPpZJh1/teBztyztKYnTY4w9OYQ2beGPbw3Kg0W0
16gWrqXbBkzUGVRO/tnEUrqjavEwzi844fhW3jJHO0Uyx5u74M035zczzokuq1FogQSgj3jnoaBI
qYnxGyPku6lXg2LmSpNqgjgdIt88FUA2PbvEJuZWG62DK1VNL6jtbgsrAgvgZeWmcZKTMy5PxVQ/
s7uIt1CVWax7n0lRtQTz2hcytS56CnmoTCPdENLr2budtZhg2g5wkY3lhh1dczfrMUSDhjc0kSZ0
P8tftiRSHEanifH7y29FEeorfWTk0ww2O752eR5C5BVeWxqb0kED6lBDA+LBEfglvarNbP8lu4py
w9taNe/Rd70VpEzAxn/QWkHnaxnDoo76IbIqhrZERoe4irQbjBJOA4oVSVXoDvE6aeVLnXk8WDGT
YjXC3inFlJNRUCq5lPRL/XJKhL35IY2aG9tf96qQRKNHvLcFjkwVmYJqU+me0iEyV0rsNJio0ixV
msp+vs0sj0TzckB49ougqUJRFFSqsK1tUtGY2EOvbsmjx2jBzw5dUqhK4rjWbMR/lMkERkZf8qPe
RR2udEcijgERsnetIU5+1xphl+eFRmnEfA8khCrNU1Wkh8X0mFXGGAgNnfZ3+VA+oDnuqfGFKvbH
jC/QVw1Ar1qB3pxef1X6FLoSDammQcl7uhKyg1QNRScBk33X77AvDJR4h43Eu6azS1BqnZanqZjo
ipU0h2gwfuh0MHR+Nz0dTds3z0p0kxosKTN6HqWyYU2w/a3CxqJHilSzpDQ1Hd1TPPWXPt2UpKsi
rvIlH8dwXabZWUWXyXa7OuVuOB8YM1xpTDX9CLFfU6bnKV2b58mjTRdHcc9hrRq7kg4vVa0ew9du
tcDwwhl4Oap2sLKmCIlOD3YTkFPuXg3AwPKwXVsFY2Q4YT6VoAM3zLIa0EfzWSKydYgPJ3Mn9vzk
nGxy1Z7+JKARP8bbRFfr0t12qs3V6HdV+KJB/1vPkU5vDn7FNK++hyliA0YQWF6wrDpX2Yk5HXVs
+PRI9NgwmN7zQrwxcrmuVQ/OXZuz3tgN3G1VRF+gkg5NHlQVc5gaNJT085g2X1S2YVvmtyrVMFGN
v2ACME/QTSpmAiqzcBYG+2emBR1Tg1aNDyINw4WYUcEuzBaihde6t/zxhsy2S1sNIAo1ipgtPVl9
TwFs1LjiKwAQ6BI/rO/hf9ECdkBXgw4V9SfV6EPF/KVqGCL1EpJBX5+HlrQ5qJjY+DltiBqiOGqc
Yv4a3lfxmB9UWl/UpeHmK6lPhEu1cXM8ziqebylLuc8GQ3DWfI/ko9Z3HgqzJ1VEjXkGNfBx5dSi
QQifBzUMspgKuRwdu0oNilSQXs7k6EeInisgZtlqvDQ12sDJFL7UkjyNRs2g1DDKU2MpUw2oUjWq
Ss35oUvjcFsahnWY2W2KtNhbBvx0Ej55pyMsA2MBgUYHLE+C3tFYhntz8KogbTRkG6zPV4YG1WKe
AMMAlFsZTUEg56yv7a4TZ8MUn/vuDIT2e672ZMdvoS6YHoiTwSJ57S5OefrK2HaT/CYZdIxf+F/Y
QFXr3q6PiWEDL4RZhBzCehTI9/9NpfI/HZzrf+tbDV7/G7N39SF+dCYehiYQsBCocKirSL0fnclf
AiCMf+iom4A8GAbpQgzM6XRa1RP93//SzH/8bwAQWMn+NHwH1IVCCwmWbRiG/ofO5AcAIvbN8OA6
9b2rjdamJhae8aRdonkhnO8HuUEXBChDkoSqrPAMdBR3TbhEgeGWHvduV69+sBisrhwOdieI7zSj
dpcUbmptjQjRql8th8yop03VsO33seeXMQrEFvyg16AkIWwKejsZ1pzdoXHOJOFsGIuH1qBbEHZd
rnQQD/htgBgXIaA5p4MgOYK2Xfc9fnpu7wey5J5ENZOf4YWs+kz9Xi70S7UNfyhOhrPCSVgq9gYx
u0OzKWH1bJCgMKFwWD+E/UeFRKSVicn+e6pxnPmftT6xJq+H8gSY8oJZsn50fStdWxrcIr8Tl01K
+qv7lJnjlQDwzMJMQk/j51Gxkn0xo+feacgmzTUy41LfBgoK4qUdevzxUwoLneGu2zRXCV54mbHH
1UKfYGYuccZyrI0h6Z1izvCgqIlTpZjCCGe17ibTfDxPfrJsvXCKERzlL6T7XZLkhGic7mzQ3GvT
SB/Str/oS9qGMn7JYzwB3CgoxFI7Z4Pgvdtm2qxjmA2vk18+uRJBeO1pbAv12F23BdV46iW465sK
YW3HMrmieumTpDhNLulTQFV3AzGq69h1b4YImYBXaPdiYVmapkgyDKyuWeQRGnxWak2zrc1WbMwE
bCvUtGjdTAaqUGKozhz805u044eGHfEtrRClcx6TF72wTHeq4s7mXtraXkNicN0M26btr71ozrap
neBUEHagKa9cEU0Q1pD1onDtmfxMMrlrU9L/Vhi84GQYo05QuUG0BfYKN4UxSECquWqHLJB9XG3H
Il2glFWhAH4OvKPba0l/S8u5q+2ut9ce/GVlKF+1Beo4xFitGdRVDEqpHy5Mb/6skPkTTRs35D2a
82w9WJOVHZY6Upwt87rrp24XlUC/XQn03Nfix3n29wOfgUfBvxFtoaPt7UwAQHBbMwNeHdmDACP6
AZ5nO238dnwoqz3VvL3pNBFd1LIn76UUAOxSDy1+NGQbWyFhNZcw+SLpAJ8MkRPwtd7Uc9kiBoO5
ZpGai0QMUbNYEkzQrj5twirZD+NwJd0Obu9s3Ce6ouXJIElxbJnmDn0hBr46fS1N89s4JKe8kUEt
6TGqflNUIYBO70KLakpnKHrga5l/6SShxBjKxl0e93d0shdVVaG799wrN0XFUEDkAo2vBfSZN1Hh
gtwWt25lrKKcbj8NSRUz82ujBw8X5cnWnloYV5l+3WoAPOzcWzXSobDv1o7NGzb04Mm9BD9otLDR
ludk5qxbPTz4TXFCY3NsmpB5fvKszwDoTZtEZznezSJGc+OftTm/TtYEp7KN431FWp8n4ntvgirX
LbgMhXdqeoCZ4RAS5NeSSJ/KVgUKGMCbMvRG0svf5KDpyEAX/iEWF1m0nu2LMD0XLjbopo6oiOa2
2hv68pGwS5sSGnPzde6eauubZkIIRhSIWg1wBUirSt9bqMjH+TETAXmAfYanumyKtdYq9wo1Nzur
7s0G985iyIwClzQn1l6YPsqZvVtuoHyXtgcu0y6rjT27SFAdRczJ6vE4NyVoQ7NeOMj6j3kpQMOE
oYXWcJJB2fmsnbylDqj5+7WeM+NImmhY29l8FS3mFTOt6OBkRXhuRCUKjwjAcANkbjMV1i4fs4d8
iF4WrbyPgKBrtVVey2KsMPuQVxdG2jkmGP4Elt4oupnw5rZDDlGeV3nzEjqms/MnTbJOxQeUpB7g
dqg0KGL8wK5bcW806BKX1ghvBt0n/507Dq/NGF+2KSbbuEpTUhIabURiNaTXlpFfxuF8bS2Tx3CF
H92UCZ8s2GVQa7s7OYnkYNjoK21pZke95B2aG0nHa3dkkJuNt85HHhS7a/srjWC/IPbR0U4wbxD9
xai/SoHXISFu1hbtfcPxvhpEaxxiBXuccsPlxQIAGSkUZAxzbg2IJb8AtJOvJ6M0LmpFkmTxYa6X
rop4trYusMnWVxl3PBT3ftXgJP0z8qYG40V4y+4/hHpjlbVgbSTOvlNvFq0og38P4o3DwOx3uBvm
qwTWqOnav4q7YcsubonHCI8hQ78z15r0TYHw7JY1dH/x12AbmTfRrd0gp/33X1l4XxxZJveGbdlg
+vm/v1tdXMjmr1cXP/1YPxoFBCd0BK4pWDyQWf2bRkHQAgBgwDGrE3dLc/Gdz2D8w9K/6DVMd1yd
q/c3jQJkG1g8qH6EjolCF/8a2YYc2z83CopsQ8yU/f+oO7emtpEgCv+Vrbwrq+tI2qrNAxgDIcsl
QCqbFxUhjixZknW1Lf/6/VrGrG2Ci8RslddPBAmPpjPqnuk+fY4OjYSzoQWYgsvI49H0Gsb3sh8J
xaqjxUj5QPPaC40xAmo62bTcLpLzcqSTGmkzL7oaRjB5NFF9azTtZWrBcBuPCucygrn1uFTlh7RJ
x+8j6KPBIgjCXk4CtuDsfYfohi5BTiNa+XUORW0uXLVGZBnHjlDazuC2JarPgcpp/DTKb2wj0Y4y
D2UmV6hyc5+8LUKDh8VQ0UpVasVxKD7aD2B9isRvhw0eXIkvT8WrB+LfLYonQHbx+YZ4/4Qc3hlA
wuo4l9iQEySAjE+oC0vckAhiSyzxvekVw1+kEmUmEm+iLvTUEoXaKr6ARIPAxOGI3rxqqH00JW7V
jWbdpjDZHs0kqqkwuCjHbMiDLuJ1sc+ovyiCIfJ49eFM4mMukTJonSuN0FlJDM0lmoYlcTXUtVOd
QAvR2xfHST+1BGAtoDGsQmHsoFRjpInoL3AlVscauoQ520XIPNUQbs7oulFeczydzSyaRabOEZJB
IcZHZCBAae+g0oYpwoCct/zGncCib2Z9G4i+VdDRRXvF3LJP7Fng9fWE/J5ntMVXg+x7vxnSOpaR
ljuHxs6gIA+bl5o0EI2RRrEtjR23Mzlz2lF0OKKt8WCuclJuyG7N9PIus+e3waey7IXW2Xwy6avv
hX8EkqGsoaGI+37ffh++T9qgOfeqGPjSFDlB+BtGUdGrUrfq5YFzH6v00o/zqOdOaAVkw84edd7Q
eldFt7aa3Yyy6iQu7eJgPC3OgtRGTWg6aQ/dTN1qWpUf6trEOizhMOu1ug9RRU3Tw2zmUnyhK/Xc
zLLRX7o3zqi4BcVR6ljCbF5BhW4PL7OyTE7CmuZyFUxPPBhOruIyMz4bJAFBnZjTD5FFJq0qoUoc
BeWRZ9GA0uqIRajvphn6fX8kLTwmzavFhGYG2DSy2AaiUse9KILyDEpQ/8CbJ/fIeLiALCHQd5vT
qIQ9jkoEcGW9AdhmBJ+rCF0HxUnpYOok6qww3eO0KVo6Yjv5RUuUGI3EtY7ABCAPI5gEHT5st9I/
lSLlGMFZAjmfeQHP241R+v20pdCN+qMnSIexYB5q9CJhkI2gjc7rw9pGTBI7DyaClQDrSrMqJ2lh
6U0ET0FB6ypzYbizBWuRArqoBX0B97N+WmTT02FW3PgANExBagwFs0FOseopwXG4yPYmMA/RuEPu
Ho4Q9qLk4EWfN5P8PgQjUHF7tBe2XvHFlypAi/wuG9WUJkFaSzrR3USqBo9iu7FUFOq0qsC4rqvs
kiZtjpcKu2ySQ1R4qFR00ro5xYtOVncUlxZaWFQ2XDeiK1aqHY3UPRQFEOowSnokZ5AsDY0Db1UL
PJUKSqvBmqs10DVD6JTS6lTeGPMQNlqpvcykClPbwbVPWaZMm9ta6jQZBRszdM+HUsHRYjUwgQgV
XW0nrP92KPZUFH3gVcp6+xPEf7+f/REOxr27+o5zRVS3V82gbD8OKnjOq6V+oVy9HNOydCOHj1+4
afsXPbDC3rT54M839+Mmq+UJwmicraYLTR2m1DUEQ/dI3fNu+4bkjiduvvHVGgFa2UpRE3nzG4xY
uP7u9wJmULZtIXlDeySfBRZ4xTTPTX77vBZW3H7P2pPffUvRf4sqYLb3NQwfg00tAQBDmzjlZ4yw
+VVrVkAuCSStzwgrVoCvigZQSPQQCdh7K2xmjH/FCjb5VxdDLGYr/+nr1lDIETqubu29NUSH4SUv
xtY1wVwhjxGYzLoVUGmm2uqxq+0+q55rm1vYvur/izfDYTnvbgXbVQ5+YNMK7BURA1s4oL30C0Lu
tvvsKZzQscBZo/s8eSOgnPOxDqemPV8LNg5+R2tQ9YFalRYN/WG2vGTrbwYQede3jQdrLey/n2vj
NaxBVDAVLAHPWcOij+R/YQ17k9jx52OH+dZAqA9l6IdIuRE7ZD/hwdQFv/veuctFQmQbafDPm4Nt
FT1EuitxaOUVwQw4TRtQ08Iz7+e78RqrwTFthw4yIdeQz1O/qSPaJMmkxWfvFsW/7KUEvh39piwG
WfmEkcfpriwKdpmuyQbcAQ2xNBYj7uXaEK34Ha1hvlVoiyoEsdZejY4bFlI+T5KOezv91wgb5FXZ
ZKvllmHdQ2AGnYuW4S2D7Mut8YIV83h+BWCQfOtOrggq/eiA+9wNy13s0+srZzM5mK7dKAfZxdiL
A5z8+93a5rtb7ysXl+u/G+fhzx8m+HTotbGWs1r+8iRCLIUG67a70D485vldyvn35V2s3blzcR5f
e+6V92HbQNcv7ybYcaSzl4jn7TjGywFIOw70C5WMrSP+aAU9utqn62p5KPvRn62/NHLHfTK4K9/9
AwAA//8=</cx:binary>
              </cx:geoCache>
            </cx:geography>
          </cx:layoutPr>
        </cx:series>
      </cx:plotAreaRegion>
    </cx:plotArea>
    <cx:legend pos="l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endParaRPr lang="en-US" sz="900" b="0" i="0" u="none" strike="noStrike" baseline="0">
            <a:solidFill>
              <a:sysClr val="window" lastClr="FFFFFF">
                <a:lumMod val="95000"/>
              </a:sysClr>
            </a:solidFill>
            <a:latin typeface="Aptos Narrow" panose="02110004020202020204"/>
          </a:endParaRPr>
        </a:p>
      </cx:txPr>
    </cx:legend>
  </cx:chart>
</cx:chartSpace>
</file>

<file path=xl/charts/chartEx4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_xlchart.v5.13</cx:f>
        <cx:nf>_xlchart.v5.12</cx:nf>
      </cx:strDim>
      <cx:numDim type="colorVal">
        <cx:f>_xlchart.v5.15</cx:f>
        <cx:nf>_xlchart.v5.14</cx:nf>
      </cx:numDim>
    </cx:data>
  </cx:chartData>
  <cx:chart>
    <cx:title pos="t" align="ctr" overlay="0">
      <cx:tx>
        <cx:txData>
          <cx:v>5 Year Average Yield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n-US" sz="2000" b="0" i="0" u="none" strike="noStrike" baseline="0">
              <a:solidFill>
                <a:sysClr val="window" lastClr="FFFFFF">
                  <a:lumMod val="95000"/>
                </a:sysClr>
              </a:solidFill>
              <a:latin typeface="Aptos Narrow" panose="02110004020202020204"/>
            </a:rPr>
            <a:t>5 Year Average Yield</a:t>
          </a:r>
        </a:p>
      </cx:txPr>
    </cx:title>
    <cx:plotArea>
      <cx:plotAreaRegion>
        <cx:series layoutId="regionMap" uniqueId="{A47F8B4C-AFA7-4F0A-9237-3CE6F849E9A9}">
          <cx:tx>
            <cx:txData>
              <cx:f>_xlchart.v5.14</cx:f>
              <cx:v>Averegae</cx:v>
            </cx:txData>
          </cx:tx>
          <cx:dataLabels>
            <cx:visibility seriesName="0" categoryName="1" value="1"/>
            <cx:separator>, </cx:separator>
          </cx:dataLabels>
          <cx:dataId val="0"/>
          <cx:layoutPr>
            <cx:geography viewedRegionType="countryRegion" cultureLanguage="en-US" cultureRegion="AE" attribution="Powered by Bing">
              <cx:geoCache provider="{E9337A44-BEBE-4D9F-B70C-5C5E7DAFC167}">
                <cx:binary>5HzZcty4su2vOPx86cZEENixez+AZI1SaZYsvzBkWSbBmQDB6etPyoM8drsdpzv29b2OcLSrWCBA
JHPlypWJ/vf99K/78uHOPJuqsrb/up9+f571ffuv336z99lDdWdfVPreNLZ527+4b6rfmrdv9f3D
b2/M3ajr9DeCMPvtPrsz/cP0/D//hrulD81Rc3/X66Y+cw9mPn+wruztn1z77qVnd28qXUfa9kbf
9+T358fO3tXLw/NnD3Wv+/lybh9+f/7lj54/++3re30z77MSlta7NzDYwy+YFH4gCUfv/+Dnz8qm
Tj9cJ/IFR5z7AaJPl99PfrirYPxfWdG79dy9eWMerIVHevffz0Z+sf7fnx8a02cPpn52appB1/fw
tF/84vNtuG9c3T9ubwo7/fvz8/GufnP3/Jm2Tfj+Stg8PuT5zbtd+e1Ly/zn3199Afv01TefGe/r
Tf3RpW8Wfe5e3w3u7zUdGIYJRPjXJqMUE+oLId//+Tjpe5P9hYV832IfB35hjt+f3zzY/s/t9XHg
r2Suw3z3Wmd/t71YwH1ffmMvH+MA+exLO/2VFXzfUE8jf9pSTyN/JVOdO6sX/XHz/g5QJC98/xEU
efDBg8TXHobgIsUC/YGH/XBB3zfcxyf5abt9HPhrma3U9Zvm77QbfhFQiGS+JF/bS4ogQAFm3w1i
5+7HK/kjg30Y+ZXF/kIQe5r0V7LZ/s48coO/02bkBViF8ACTP/I1Kn0iGZbftd1fWdH3bfc08ivb
/TiePY38lUynXPpgHwzQo7+PPD7ajiIZ8A9+hb4kjxS9QEIyn3H/46zvKcjHtTz7yG0/Xv4ueH/f
fN+5x1eGjO9+REy+c49fyaTru+KhLoAg/30WxS+4FCTA8oO3fWVRSAcCwSRwmI+R8ePk7w37V1b0
fXM+jfzKiH8BSZ+G/lq2s3ev/+bgBzhJUeB/SVbACYFcskAICIqfp27ru8cV/G9c8Js7fGW7vU7v
Sv0shFT12yTum8G/kvWAJ1d36d3rv9X3yAsWEEwZ/sgqvzQk+J4PrvmHkfCvren73vfZ2K9seNG4
H6Xjnw3+lWy4v5ubevlxPPwHNYG9Ng/Zj9+hf3AFh7Sp/qtbsL7rrf4LQPhP7sEMrtzfmf+qIY5d
dlenPzbFlxrWD6Q9CNTAvSCYP6WpX0p7AaEYYrn4LrP+sKL/TYD49hY/jy7f3uNXAhmQJB8DRf1j
w/6DL/he37tCmx+zjX9wDRAkDGQgdfpf9bKNm388/0+4GAhFhPn8Ub578qGvXAyJR0bNnzzwcwr2
w+V8P1q/H/bzrvR+3K/kPmttwXv+7qSVY8445d/IsIJRjoSA7z830l9aw/cN9Wnozxvr09j/mw32
B2v7PCH94ic/X56SYCuQWv0vFL1HZYEzRkFLf/K7z232sRL0x+v4vsE+jvtizf90YemPUfcpvEfA
T+J3Nb/P6k5/fvXdA0Ih8quhf6oVvN+u7RuoC4K+7RMf6kvBZyZ7vNcXvvFV+e+bkQ8gwfz+/FE1
4ACSoClQIn0hIbEZoWr07grz4UtITrlEjEiYrX4sAL6rTFLBHpUIDpIDwYjg58/sYzby7hqwFtB6
pcDAbyji5KnwetqUc9rUT5vz4fOz2lWnja57+/tzHICLt+9/97hkn4uAEySwH1AG7xt5rKi193fn
UN19/Pn/KVjKMNb+ufbaXaXpyi/RrRxFFho6XM58CtnweinqONHpqJJWrudU16q1nlNdnaKIGjSo
rvVIXPTDpWyqLFeinybVVW6MfeaNyvT18RLYSaWdbsNa2pWk+EhQGqdmGOOhEy/rZebKMJtFbhFB
PPlkOC5QV66TTusrmXQsLCe97JBoqTKTvTBueskS90p6xSrx/VwVRDwsebqHHbOqd0WuqJM8ksym
sa2SVJWimxTueR8GVVXu4A2IbJq8rrKpVGKZPTUVAVtJVKjZdsoJourJK5TVOI/w2F46P9kvQxIX
3nRo+BzaCsVpm9fxiMxlkZjY4FpJ2cXdjE7mgr+dluWyH/i21Oh+ES4qXHqf01ek9OM8aZTrhiWs
/CCiOAgzpzf5ZELew2Rek6mS1gpNPEyTZVUmYwQmuRjbMUqz9FDJJsJ1pjqGrcpauS0DtyUu2aft
EGZNvULJorCZbwN54xWjypJR8aTZWZbFXZ+GtciOmVcrPJZvu6SPRlm+Tpxe170MG8RDXQ1SSZS8
7Eiw7meTdWFJcLVNuOj9mGY5TF8GNMaZV4eECqSIDXrFRhaiEt0HFl0bggelPaOV35KTeuaX2MhV
NedHxSTXXm+JQoOgSmIXmXZRspuE4st808xeqXpsNzrrtZpI24c9C1xULe6BT3UfNgF/WOzJJO69
Hl63ZC+HmyTLY2RXqJaK4mMtLhC6p/SoSlPY4Msx6/ZT19wUPrk0NW/DUtjo87L5F35137Sz0Wn2
oafh6eN/TtqH+qI3Dw/98V37rpz+6dqXH8FBPwDfI6p88eEbpPsDLHvfVvEHF38a6ABenlonvgG6
p2rN9yASRr4HuketDRAOg+di0OIY/RzoBNSlhOTCR1BblFDs/QR0AIkgo8NfgTCVGNDnE9BJTAIo
5DMkKEOgpf8M0FEGYfNroEMkgHl88q56Ccv4HOiqIE3avBgvbDqZlfbq/KZiegmDZDrWtp2jakB3
XMsqLptk3YopqlC3oW0etawrD2ac9coL0Hg810KfVUhWailRWI3plgzBNsurUHY4QqKJs25plc+n
MhyW6gw3Va1y46PY4Q6HBUUvDTdHQ67DsvZm1Va5Iu3kK1w2R/3QhUUBIOubC4G7eJSDQo3Y+XW5
G2x+Jmv5isHApdahEX6tMm2OoUnnRGA2K0Gt6oJpHxC+qWy99zU9BmGNANYcGaP3foWjPklDgMcw
naowS6p4CdimW24Z7VRR9arvuWrSlzWeYpPgU8JataAl9LEJA+et2my8yhHe6kzs/WmPeHnkxmG3
+HJt0XHviRVh58FSn8wTPtM231HGjtOhUqV5BDYdttZXmqNozt/Ow1XaNjG3YyxRF1UNtBkF69KH
mfx5m7L0MI/9qnVWiU5ftFOyJW0Xt0QfdJJtCPLXY6n3yTiopkzjMSviQbOrqfajvAQQG3UsFw11
kH6NpzFThqZKVuI8ZS/tQFfGl3u/ZTGvluOZVlVIBu8qD6jiddYqk8086gMHmJSHS5ttW4SF6rvu
1J8Lpsak3DkuIzMmWz9oz/KJqFy3cZA4G3tJGwaL2DdMvLI5PLpMU5Um5jzw5sjvIaZMrm0UY/Uu
bSzAJEZ7VtWxv2xbv9kWOHLOi21P3xaJF86LDAudR8s8xtPswrnQR43e+eisnR/SrA3FJM8lGWBb
WQHQJi4cq1ZBgGNUs1PKaqM4IStdFTde0+pILPyWDvN1gvqQ5dWqrnjo+jIWzheKVMtDGqRZWGSJ
jVBrkMqoDBRiRRBaiq/dmJ+Xs9wuSK4pNWsnxaBka0qVpXjlkaQIa4bXvje/rimEKCpcG/cdeNVY
8UrRJNGKCUOUJ2sDsWOqFQj7nnJ06sNlknFCs6in9rrAwzYpZK46Ia7mGql8hJ9aGnbJeNnk5qwq
0lsXtP2qtHXeqqFkdC2ztoyGEpFNJr1cOXjfZm8YtkPd7NvAWxdzddwk7oo089uiBAeYZv8VK/Ru
KrLzIOc9UIth62csnJ2/bYtCBVyoSi6xnEWEh2LlCW/NKvDVpj9ldNPX9cq0V3UnL1Jch55rVBN4
IcYQwMFzzIiUb0hUshWXOmrwqRtSuCdSY5PHmbjgBiJUfRwweAum7rirrriuQtrqcCxe9W2lPCBg
pVx3uYw0OxIYyEltQ8GWOBlc2ObmakJZFWezULModrx4OXcLxOPMj/xu2hI6rpJmPi2LTKV2ieic
hvmUH4PVTt1YrhiAn5yHNaDhVZ3Tgy2k8tJk3wgSon5ZDX1zAy7DExbWzt91NgunlsSTdmHT0Whs
7WpM6Kqd8quAGyAkQdyxOSqNOFvkOc38MAiydbNciUrD1fbWkyie62L9/0z4vf+8T+9jdv3IvAmC
APQnUfdDQ9+noPtuwFOwhbiImISKl8QYU/qUVYgXggPlEhxD1JSCfRFsEYMvQI6hMMKHf30KtuQF
/DqAKE045wj7P5dVsABu9XWwZb7AEPEx9IhK8lWwbYYsmXsZXPRF5lulZSkUShO57drRXBPSs9hK
Xh4yLpoz4P7ieMT+9BrVvR8OeUKjIKuKKHXUHkw/TLdkSsaLmSBy6Te0XbnRzlu/LPPrZcaXHk6X
KzwCak2ZTc+S0i171iMfvMKbBkWHdF7xDj7XedFvqWNBGAx9eUQhiO2qPhmQ6ktN01XuGYeilvhJ
3GX98LIQ3cxUnmVtEOk68F9B/JxclLKF8LDk1J4Q04h93vmGqySx1Y474NLKdLwP1NS2i1hVnAYl
0GJZGCDI1ovm1NMbxFBbKOnTZlZ+z9qzitY82/bIuWvLsa7AWWZ2Vo1FsIal2OMqYX7YNRCRWTsH
QInxGDWz3275pD1fFXWPwf3QpFWdp1Hf4p11Tb1OqD4wnqF9zjDwmXY6HYOXkrrTXudqzr1J8a57
29FXfuaNZ+k4AskQr00xH9Haxkm1XyDUjEN/FVQo9Atn4nGCaIDMBcqSN14ih11nxpdtk1Rb1w7k
xDARsgDQxlAbRCTnrwmaxJHtux1s1YnI2MUkuzZmg1tl3TjHc5Klr/PcL6OsFfc+yU2Y+cF0h6r+
Dee2CNtK4tvJt7e6k9uReLvKpAVEm6Q8H/GcrwHmmjc14he8Nm/Zgq+ACV0kPtrMA44LY1Y2ERCU
PPhXRyyLnKaAtkzDrZekMau8Fe1mrhISG4+d87a6NBXujnIy3vl0nlOlk003zLCnzkWjKZb1UDFK
9tTlEMgbfWnzcR4VJX7KIaNCJE5Gg942I9iLeIrxIC9CL5syovhjUtcVDYTHKtKD23a0z69Hlsy7
KeAQc40qh5dDWXL3xtPuwqRBlNa3nd87P+wHy5St5kw1s7Ak7tpMhJPHTBYlmQkW5fsmEcr3KKSh
OpndrpYecWqiXTUc4S63dx4K6lM7pDwW1KUQ5wjEE9PiuVD9VGulc+jIzmx17aVdp8gAJDYDStil
7jBrHz4F8jTIO6nG2W5GZm8IYbGh1TkdgT6n5CJfRtWVM4t60p65tNQrf7IQAmVh9xDhaVgyfYvm
fMWJ75RoskohLne2hOdxrTuqbZZtWqePqCsqUBGWOayYOCo4EcoOY7diNVpl1reHqjBot9BChAVJ
m4jC9qtm8JCaAgh/E1sCxYo2WFfEnnS4gHRz6pKjGk0M8vbyyOuXXlW1qULrVUMceLWMssrNKm/S
iyrTYlvPE7n0Kj89Q75MwraAraRczCsZjGWmJPSYlzq9qbTZeuXbfi7wZSmWLq467l3XnNkt7uQm
a7ubtmZkVVYc4IniTVEFkePCrccJ9gPlox/bvJ3CgZsxSqxYlPWyKlx6BCKEFY6HC2UbNiVihesR
r6llwWucpMHKZeMQQu5MbmdggGlRbxIP1ZBv55usnl6nVXHWZCNT0OQeZXmUZ01/YYdZhnNVDGpG
IlV+leRrx9JQ2Pw+ga2LbBXYqE38+2wotnNXRGWWXaetvWezK14Xtd3khnVAbEg4dS5MIIWK2FSE
sP8nmrlDjf1zz7NtiLyBhoS5zSTQS2TAHZFsNrpwqiFgAz1OUTGAClKbclPXiX/Ig7I9hccx4dQs
+lD51MU5zpONx0BHagTdpf2cxjwZN0GKgw3L9DXiS9T0hNxKTUaweJAll329pDtb4WxVaSLVxHWj
Bkh6rsqkvMk7tu5RRiPKb6FtpFIjFqzeQE5BkxjAlt1kED9PKW3pVTs6QHWRvsYaMijOMtg4EKnK
Lu9UswTDmunUD6tyYPfj0EUAPSJTpPe9bSvLVNEp8/YUDcjdlUVf7Rl2/etm4uMEqobv39fEq1kU
JGykEehv1FcCBC/QObpgrbEeDo02hTgmTYOvXBF04cRyz1tXyD+UMneHaqhNprhJ6OlkMKgkxuAI
kFuuUm8229H4+T7AiROqoymAhrSQxNZjthprXoUgC5XgmBZFuZeCzjJI4LS+1pul8Of1BOrkTZum
MauqA0v6DdS31m21aaah3GCS1xu6lINTA0AgtykQ7Gbc0JK/9WTT7emEUJROJR+UnYRb6Y55G9GP
+apBRQKpSRdaOSx7U3X41HpTmPIRtgCeYZj4dT+NIyxIt+eL9ZFK7N2w5HqVDG1w5bk5WU1BZaMe
9X3UpHbc5MwmcSI6fp2iornzaLlcpiLQ8ZQM1THtivza02O2nYsaqDvV6W7Mm2xXEOkdvNLMZ54W
7a2eeeqpDKgIRM9ZJNuCVQQCds/Pe+PVR5VG9XWPm/p1hvlyoSeaRIhPNqpZglaiEskp1JrLiNco
2Vo8L/c/z3CPP57E+VJNeicCfZKafmEZChSbPybEn7XafOLEn7R6GPukuD9SWCnhfAj9wICfFHcS
EAYyFOePvZkUxKuPQhS0c4KiDgd9fBCvOEjrQFg/ClFQ6QTFnQCZfqTVXDL6M0IU/44QFQC2UI7p
4zzfKO5EGFSJnFyQBLLvJrnU0kaO0FXg4SizZDt7y1Fq0g2W2XVf4t3EvTVE7eOe+4d6kFGaZut6
nHaT324Gv7pKqDwyAyg/3XSSW3HV8pQq27NwqhqVNHw9JR2kb96GZykwXbQWHV4vwa5tzG6egIZq
P5zzTNWACFmxKAGOm5op6tPhjJkhQt4YBdW0yQzdNaAg4ZG9I1ZVD9oGyMbgdyowNuLevrfbWogt
y9c9pMBWe6HLsrB1eVg4gIoiUbXEgA06WuQtoWs6duGSk0ORlccj22beCdInffUKB9d5lq7gmJQL
ITG4T2dmI+ayNKQp4PwQHHfIu8xwsAK1ooq8hauKy61n6xDN4owM+doWzTHp+7PCVhcgam867V1W
SbOiKUgscox4NrYgbrCrhYHkkPguRtyptvagKmBGNeulCNFwN3ZyLaC4kUztyh/7uObjcQ1ReR75
q84lEeD7WuQuUIlmm7zxTj3nnWUmWXMLiUCKVgsAjSp4HYm8PQMxfdfPbqOZDR0mkdbL3lmxg3Nw
kb9kuwDkouTxZkX2stKJUelSdqGbdezyJfR4FTVoB2Ll1dT1W9vmF1OSQEiqAP4hu+9gb5IiUIFn
XmXTA22LeNb9TQvq0QjyhEp1F3o2ZOm8nx0+GwIa8dKFBSQGUDFpN4mZbrPgoU6c6tmkKv3gAU0H
F9o4L9v0jh0tLT/ty1rR7iaw+IBRvkokigArYzvvc50o5pt4zuwDKYYjL7glnd5W2MTlshYMGI0s
i3AM3NqR4GbpFrjpfGpmUOfygOxk2u0R01vZyn1qp5OS1Td9hy5FwbemuzHyai7vx/ow4FzVdX4I
/GvAc9BI2pd1TlY8CeKC2D0oRid6HnaJKVQNuUJngaNk8GYEl3W25/IGz29TjQ643ZrGKdZYRbxO
IW8zgPhSSaRoDyWPEefrfEZzGIAuZJv2uiCghTZGVfMYTd1D1hNQTPcSErkxIFAMScOUneZLplh3
/Y6vAZfJna/S3Ky4voJACWWTl153VgsHaoxc+yWka2KJAvZqbK5T4cWluegcCFfVawFVqYEHamhs
SDp7OstZEdgOMq6l7UMz5Xvm5+tqCFSv9aXp3oK+HpaQd2JIEfx2UgYs6UE0Axrv0DXm11iPSiAd
i46poS2AciYxz0tY33FgsjDtmlBDBjEzyGYgc9VzHuZoUoUe9gs8q5SHbmIvUzmsnBkOkGaHgXid
1+264fdWF6FP7ioLcNLz1YJlJGgaEqDxyLBQyznMC3Owk1Eoy9clT5XD/EDZq6WHWhUkFxym6loX
y3rdm+nMozpkeoR61RBzfJ8SEwdsUcxCmjI1EXH60psnoOQ3tk7WU++FoESsiSlWFMXAge8lXRTq
N3p6WclgjZt2ZUkXNvYGWdiGBd6mGwcbuTT3eYnVkE2RN8zKS+bQ9/JtWx6wh7bWu5/LQqV9HaPF
jwrw1ARk9tzcDMuwJWUDTFao3InV7MvVCGQLipnRQO86fZdMKJSDjqB4ueZBqZC/bNqxWVv+1k1l
3CYilBmDLJjHDepjqPbvTLcobyxiTF4VgV0BYZe4WbPyvF+CcADdQnDIwNszibLzmrRHhTeG1L4a
ab+fiiasrTtJHOgA1gtl3l025FAGJqzb63mo10N373G55p59SXTwiCzwnpFjnPSrnm3T7LGea6G6
W61QWsUGhM/FXU/42NZ3YwpbK++4nFashNLpOIGzZRGp7lEP7JoGMad6lzfFOmgEiPlFVDut8qFc
ZVN+olMQQEAF6oY80q2+bnq3aae41X1sHskmSIOl9FfE2k2v2apKsq0ZXuv2LGvYJh3gzaO3hb4v
G67yaovri1ocZnKaVZka3Z4lt95QxTMnd42BJHB5kNJF2XTulTAl5BtVeZZBBO002WqKVYOnEJSr
VTrTDWSZUSpkVOn2hAY29JbqaMQPvWwPKE+PWeZ5avEDqHsLB6EL08PSNSxsvOkhM2RS0swnHjzC
6Jcx5CsvyQzEUk+7ucuuhtRda4sE5MLBni/eEdThb8quOJ1ab1+27VmBIGXpEV3NNj0uLIiurjuu
xzoIc5GHiYQ8AqOoX7LTLKFGQU45q84fd5wlxwwwmTTjeV7oi9ENq6a1l8LpXT10l47yeCr16Sj6
43FpAlDfglRBlr9mC7paBm/nl9hGMzeXYhzPeyjIxhWpNokDbRhDuaOm3UZYgDUjRK2CpLpN0UXb
g5qPi7TdoKFau0Ssi6reoWa5nk1FVdUFY8iFuOSzbONxng5DlQ5RUZYnFTB8gdpzv4NqGfJe9iZ/
mZbtWmf+ZqnnrXX42EhjlYVsfmyKXZC2F5Dqra2Th9wsR1kLSrcHCbuZmy2qhtXEUaVM7q8H0ces
SaCyjgFRXXlqluJCz+MBmPmZl3tQsJl2SVaW8Fpku3mc4qGYdi2hr7SnLyopbuG+267yjosuqVTe
dhAxJsC/wZlj2ss5mrC99rx6Tasg1k0fuVyshMc2VS5XAGAbOrWbbKH3ozBrD9JzRvF2RCncwXfH
P58C/Lrk/vFoxh+T+4/HpL/D7B8HPjF7BqetpAwwx1BSJp9Ub/kCwylHaJYBmg6dNvIzZo9f+HBi
Fc7sCIl8DJI03O8js4dDk3CAC3pp4AokDdD78rGi/kXJH1qJPnz+spUGTpV8JXqDtsgfRXYqkcT+
V6K33/utptqdExfoPKa0OzU9SLmEt9DHYcqDKwloOiDbIdQorSGwVWkDcUvG3aihBtbmWzS5y2FE
WPmChyYhr8tUqNRzoRiAPWRvl25UFVvCxE9XFYbg0l0FJRSPIN6XqVWApUd2IWGCwSVFuhK4P2vz
6aSgw13vDb1qmjfQNw3qNXkYJZSl0XBFO3Ck+eDX+aoeLWhCoLWBlNmUOk4XTwn3CrUgFmsdt8Dd
J5qe4FxspW72Dto7HF7CZQT5sUn6UUFPlQDVh66ntAQq11lVj6doBEecyDZj55Pb6+pN2S4nevHP
ujJ/M0DlyZ/pq6Tk63aB2h96o4tyPzQ0gjLgiVdlt/PiTniCTpPxFo0OGHd16NPm3C9YDdO7I0n7
a+nJY+41j0JzC4XKOawXexAmPx8HmLgrj/HMwqV8gA6SzTL7UIPyVwicWHGHoF8pN5EuoOacL6sg
x3MI0/lb6CEawgDTZQfCDGghIyQM0ASVb8eCH1vg2UMRnCR+sxYYJhenPfQCdSY98rzkVA/zCV8g
LenFAsWE7Di3hqoxh5RJyh4alHizSUA0aT2G4qknVWSESy9cPdFXKfOTAyguV7Nswnd6lOgEWqNi
ABJBzVWj7Rre9vSdODWUQwT68wj7vx5MFqy+I01B68I6yziPWSohVRsXFztYY+fxU+cQ4DZJQCRq
LkQy0GioFwh1gdQK5CfXryBvTq/+f0Iy/qfdMk8n8r4DZY8jn6AMinCIgArw2HYrODT/PYkUnBJo
B8SEQNkMulU+iRQAZdCjB/U7RHzom4DTiJ9DmQjg/33xKGIwARIGEj+DZfRxmq+wDDA28KGPBw5S
QAcaguuftQUusoauQtFeTF53n/D/Ye9MmiPHsSD9i9hGECRBXrnFHqEIbSFdYCmlkhtIkATB7deP
s8pq72qbuo11z6UOWSllpoIBvOf+uQeAtL5VUdEMRzk3kZdi+XVY7LH2R0o1pAOCrQ26fS3Ui+zc
76DNYm7InfL50R6zmw/Duk370Ifh4GanDna2Aw0Cy5WGyW3P75LAqocumS/PbaNOA2b0uj7NeRb2
8mmCWT4MGNJhno/pFc9mlBmJC2NdwWCvYLQ3kORTmkbpIDGsS/h7xqNqnjMlE4dup3p4cGDadzWw
EZj40+xHNUx9Y/QxIZZwS9xd79lhC/O/Hv0+IFVxS0mxn4EHiJUTgE/3owE4IAAQEJFtRwAFy09k
ARCDfGUNIKdaW77yB+NKIoC+WaGElU+oASqkZX/NIUxWtR2WABlyMHOYrp6NlXAQQB3gdL7wJY9M
DGPDykLQlYqgKx9BG4sFelFvI7QGrAcujWTFIyfzqmic0gdNZVwwsI2Deuu9JgW+WG0Kq/kUrvQv
IPRJUAocy07NL7mVXcylf4cyTgLluLfRgZ8nygI+0TIWkQ1/Ni6JFTeZeSzsLjGaldjscL0MRJzc
lebMKwlgZyU8+U+wpwD22a38Z+cDxckZNHnCQc5MKyfKDbYxVnIU8mucZugdmcIWYKm3Eqa9Nb3B
eE1aLfcVmDy1wnnlbD7NoPUmUHuWeqrB8BX6SMxPd3hkxomA8SurxADxN+WvmekdUv3U95+muois
utW2GZSjGbM2mHuVQOShgCGKWFjsDL0rSe2Xqawvfc9ikeX31FC7EriPzYstATA0ERP/UOCtC2gu
vEZFYwSD32LuzgBrsdBI6z10aHd6KYp+b1HMpN0c4l+aSJbfivY8uAWIrlwk1KujpvEejMq6mHj2
sq55UTV+ehqwq+w3bLmAMkxmuzuaJvykboxNUySdaYXu6OIBgYo0iahLsSSVLuS8KcJVtjVqclup
Ssq/88zCDK3uKeAuPvG46WwoEW5xYWMX29wCjeVTLMxsJ31WRQ2bzqlTXAoOdxuHPs0Bqrnz49Av
30QhMS4XL35tnYqBQ9yaD21RPpZq3BPPSJxuwQOQDwllcivMIUk137ligcdaXYgL5Ug4Bw3kqJHN
blTsUIF+A0+rrk4xYfcoBJyQ5R0aPse4A2d01t6Z9M2LmPSO4efqD+LV7JbnaXE/PbjGcZo70NLT
7Ti53+3SPva6SnIxP8gVr6lYPwSCD0FVtpFsey9g9fyN+/IrLepdycGiDqTCm6t4nh0ofz65ekoD
UM3n9cBhyVCIcDTmSzY1wf/S1eZgov37IR0K/O97gf5AvK9f+evV5kJ2XyESXEcerrLfXW3Us3CF
WR4KmnDn4f/8or+vUzq0ddMEi27hixiuyj9M6XBZUdaF34Ec8D8a0+Gl/eVq84hpE/wt8P1soKd/
utrKsZfG7NxIrr7AXCrM12Mdyt44w0uaAqO2dnXLXqXdXohVfdm5ocCN+7exzWScOtNbXhcfduPt
U2jaHTVOY6UvZb6cfFMc01FuSScghwIaM/QJRzjmdkh6Gb/OhCfKnW9m1h9V1gCYbyJOdZBZ2VG1
fNtV+WYsigDn/NZ3Pqq6jBuM10JBPu8+U3Z1ho2Sn5DB+izfuR3DLUEi1XahmK24JjbuGpyiwwd4
SXD5TTgCT+MjPXvtfvHyIJXkNuEQ6XGYGI4bGJmOcxwywClvDIcO1TQkOIQ4DiMGM3PW/bGusoTy
i8SR1Xr83uMI883uhazXaWlfWhxxiwMevKoSnD0z/u7nBkchQgIJnSb8BfugNvWeTS+9fl4mHPR4
u2PdCUccqyWO12kiQYvjtqtlMOP4hWIEiUtsBY7lDMdzpsu7xnHtp81FitcWh7gz+WdQ6HHuLDRY
cMx7bWDOJIYkHUyFvDVAxNnKinO3+wLuoyO/EX1YrES5BlrerIy5W4+vfKXOFfBzDgydrDx6qoEK
CCDq3MuOTuklEui6qPEPzZo8UBao9iGfXwgwdwe4OyCXHrc0bgprZeGnlNDYXvl44ydUXrrqR5Fa
BBfIOt2P65wvvNmMKx8S2FBvvXUXsKuxArYz0KDBogAEACQoNgfoGJci9R9aix8UVgvHe0Bk5MSn
egM/+NL9tIC4p2zdSOymb7DMYUupfb3sK4vr0Fl3mAFHeZhhrWnJuGNYc5x13zEbwwsAyiaUuJDm
9bYmXyYWJD+rTzanu1KLG+v1ucMi1a0blYPVanKMU5aPL1Y3HnEkAz0GgqOxjC1YyvzxbTbmBxe4
xWLzu+O2F40VLsMqp8zvPUYzHwseycj7iIUvH9Lv80SvJRZBzT+h4gl1a3ICPd6M3NwOCAMfO+gN
gcTbz8Av1CWtXl0FDrdMbyl7nYEYcVeEdGhAGBineSZ3bqbvpPS6wE+Nm4kNvO0wFZU8/UYJXrI+
FVASxYX1pT70QBZD35hiaoqPXJZHqtzz/9RVgN3i76+C3xJ6/2bNcfClv94F675i+i7qxJA0wkn8
25bjM2/VZYiFRpU1kPjLVWD9i/o2yh58ZJMQV7KwGv1yE4BSJPg+P2k5+K8LbegfCDbO+q3+tOTg
z0CK1aH4Vqt+9MeboMFgNCmvfqoxSncC2nvvnB0JOpd0ES2Mgz2IswDXSuDEOTjsJ1BzdLJvpn5u
6Aj+vwhZumBbhifQ/DBsa+tgLDYQDuqI9cCZPC81OXmw3Sqr/aJejrEPEmMjFwm7ScfT5IVcZzet
h5OueeArN86Xdgg6QSLPeVKNwq9NSU/rkBdXxKNCrsoICvmWlc19qNSTVZCYNurZ6bPYAmFd+Dwg
Rh/CGILDWB1mMm+9obqrrrvbXRqnnvwa4ZKFrUE2rtdhHsO5xbwLBK0wpWCy2XfmFLFK3wsYMv0M
FLGnr9q2YQ9CtGV3YT72oxubOaxB9VZ2x7xawiy9jdWT6fGkar7Q+RfBnNm4y456PzJGgiK0hQ/+
6Us5Q+A26a4vwFd7FyVf7MxNmHi33LvqPxoFhdcatou+F9giCyuo5NnIngkxTnnen/z62TeNpNNj
oKBHz07AcRtCRAnBgiBkARup/jEIGnEiNmLYuFgy1d1TQzQ5D3lpwdeMU2A4BHDjMoXu3Afm+H3q
24j6T0NjJWx6NWFwGNu80gGf9mQ4pyxEU2nrN2GPPwdMUFGbYebdusJO8mKv6L4HGwSxLScXp8S6
Gxl8b1XfF383WEWQ94lsHwaED9Zttm1EqAGtzZgWjGfiffTdnvLdkgPT71QbYfsJDOTD1DUv5pug
DeS+5d0v3sWArFe+kEPqVhcIg/Cb3a90fPPyMezb6m3B697TGTwd3EowSqHZ5oFB62+TxzbcBohY
PNQkzniE7W1wYDfbcDhPHoNDWLDEhuWQ82JP7C5OSdWGvBGHfvmU6Y+sIWGL319PgTfsWk9cYFvt
HUtGUw2vaGm3OsuDuYUr4Ipd6dgisMhd2O0u6+FE5Cwyybvf35naseZOebCkBzmMV5BCKXmnSFOA
O9qUct4M432Gv6fr4aTyB5uZW5uLGCZ60Khr23x3df/K6cFeLbFgmEQiS3nO7X3uJlatkwY5FTm6
R7xahtnEnrkdrIfBcA+NjxnPvmatCgkCN3RoA5Y1W5c+lT6CFsu1M5PafKzbt4UhcCARd1mHkgpP
Fc/OeGK5noC7DYFBHrrqvZyflaeOCxb8rDAiCcqTX2XB1x0P7qv76kNKxf6j6oj5U9TOXWSX2Hb1
vU3vslU7C0dAg9HprLHje14RtX0yqmLX1TQDXLsEQjxrnUeiQfjHgDos9niwvP5IUivMHevE820P
GrS2MmCNJy1eS6yEKX/sSRrYuotaWM2TaUTdghzfAtvI5Mc2y5PBEFvThJ2CgWB0Ev6smq9qxllg
dYd8Mo91eTeW4iBcxIOwDYNyCnxtHDvRbQ0MeR3oScREtwxhJVnJBoa0FViijKnfx0t1L7Jpbzfi
Wk3lg871t1F5OEJEse8ruCU/ecD25EWApBUiT5X5rE1/DLPJ31luerK87JuROldf999TP/3IXa8O
81lGNcxlPBTssvjOtSQlQieAww3DPrRLvqPM3+WkrcIGL14o9fhZLh4gDrO408l4516HA0IBb2Es
3ecZYG/Bs4ee1ZGsqw+W1oCJJ3+7uIiuSF7uRDdeTTs/VQLwAr3rxRkit6N3f9KvLFuSZiwpTCJs
1iO/5iXEJ7sh+OnWBznhoHcNDVFpKW4GJ0tQMucJg+sbGS0ZkMmBwi4PpVqdzJraCLw2XlAjp4FL
6JCD7PMsDh8As9w85DBQ86qNveqO2WQn2pea4psoS2JONGw7qMwv5K0eIU8dRd0/TNq/jE39QDzE
WmRjh57w31vA4yF+Bb+UAYUfmket+KYa1cbWfiQECxbFP2fAwnY5JEbuhylCXrbFN/BYLtPCT1a7
Lcy9rQf8EPNQ13Zi1DuJ91/tN/AJ9sxB4NUhsRROaM/feZmkeIt3I9JTTXHR6ZbzCrISR65r3vAS
ZkL10TG6yYEK+7MOCuhPRtmFg9cldJYb8DXndK5jjTF4sZK22DMrqmos8YlXgx+14qXsEo86Lybb
pdUV/H5cel7SKHvbDfSRw4T+X5rj1v7Bv5/jfq1z/Ddj3PqVv45xGMNgk9k2Qh2muc5Jv85xWMlt
BNixSzOHeb8z3qx/QabGiIfEJ4RsbBJ/QOpQa7A2g+AQdyxs/f9kjrPtv2bYMSlC+Iabxxyk2f6U
YR/lhGCfWz0i4TIFqG38MlLgb8vonDWbOcYEBqRlNfNLhgUL7r4UP5ZGHhdk4AS8f2CGEa9FZEx0
a4MNsGFmZ2AFsKPskGDZ1uI6Y09nNsYx7+awIWqWLzt1MRo539iI3Yy/wdrqcR672ZVVFweIaLVD
hQPew59Z9Z6BYiCmAwj6WvMPqyt2CqQDAfHg4PIVNMdWaW4kiIh2gsQwbOe5hLFeRqbqkXUQSGuC
owBPUYGr8MBXuOAssLZsHHAXyKjFCzgMUn06oDK0NSfSqvYOaA2tPiawG139DQPUrF8GKN4L6I5c
1Ik79BsJRVmBu8ObvwcLYmciIGBDAN3cOViRxfmcqdx01ksJjsROL02rnjrQJQYok6IZEXNHHXk3
HGz1btpTCJPrmNFVO7/ihozXpM2EaYeKW8abTQP+PEXsQ3xbwL8osC5zZe1TS8cpGBhEQ5IWTEw1
V/h/ABXtZuMJsmVAZxqAKZkqIh9IjTt+0/QbUgjRANwGaZrEMP1E2d6anw01sBwfeE474xb19h5S
nKmW4CGg1BifjrZ2yPLaAHwASYccwM9iTFEOAIjSzwE4kNHeVXZHRBjH3aunAaP3bVLV/iab7ops
PUBFhItPy4wJUKPSoJtxRY8moMXuawF1nAJMynUTSegnLmbTkaqYkU+kmGK7nBBvzMMJE0c2bBrA
Ti7yPxmwOCODgmC/90CiMvzbFyBSZakgPftZyOw5tByAadJ85OCA5gEjJEvcuomz+sg8lTiZv8Pi
FEqPbFr3sABlyGgfjpbYzcJH1kceDAfTuj9cKPaRxbs4rbvtWbdXg7MGLy5ma+4wSfeB1SCtmIkd
60g4tnhAunRTLt3JrWyEBLPIwJNiVVbY2DB9jAUJHxOhlxehh7BUGq0JXdBzB3i5kSwweSgCrJU9
YE3PTtZAn1KXbjpaJKnXYiOwN06/4HBvDhZwjKk0NwTrgrYemUxDiayvxm0N13rnc1jVLaSFReyn
ytimLQXe/U4QT+V63pT5nXWbWWKYwj2PPBeWJeg6ygx799KNoA7NYcdmvE5dmrhYkrB4RkXL4r5Q
4exVR1JjSMVC58FmFbheiuJ98qfTxO1NqUeESPCvmNdQMN/MTZNkQMyyJvugg0IdQYV3QI27fEwW
h1/mXoOZGcrPRaW7JnOvfo9+hnx8n6oOeP4AOlMPEbLIB3MxTl7FPlOx7AqDJtyrvxUImMUtRchF
5kiKLT/cpn8y5/EZWuBDKemOqPo6euIA1ROxW35o+66JzN4Majr7ARPIgda1bUQTg4vR1yDSndK/
9NoETbcglYB2jwzjoC0S1pLvZiGLAIm6m1fSe15jK0VU4N1RDPkaeXAR8M6Yt8fXOUGlRERMduqo
s/f0XIZFnr3q/Dvk/DMbiiD1p0dWA0JlGchfiYWa1ra7tQt3U3TpDzmw74YeH6UWFzyXJJAlRz5r
mZgmsWJzuUphw3s50PplxnLVDGmWOLOjQ8tiTmB3HsxDZusNswDYWUQi9jRRzzi2s/dSYS7NCl98
Utkh39wbSS+sk+kiIVA9ZYy+WnW7yxu2a/I8SvMiKUFllH0Hh2K5m3iqPbNOJOQqObwAifoBfXY7
I6w6N/aTiQN5qvpLjbxBjwxe4+PnrZHLYsVTadYHZjf7YZrX0g7gsDqeO/vYOMYDsi23EquXGoGJ
pRIvGBjsCqHhxT7KxcGAzWaWNA5FKANhMhOoBCiEbUb5fqhpPBI/MNUaOc+KXaWsPMyGrMRTiBey
wxuYF7YV/HfOOZhKfqoD+p3/ALcBI8l/GHN+38b6N1/986iDGgtIT+gtAzO0tvWs+dlfRx2oVY6F
Qh4UdqO3G/TRL5LVyhH5GHMwBpmo9AbX/3vNCt8Kp68PLWvF/v9ReADj1h8kKxgXPvEshBAADhD6
88D1e19+GqqeCZc/Iov5PrRjRG2JXQfatzRvovdjgRnFRU3AhPDmTHAPQal2OZzyju4oqhqwoYoq
sSczvyHch/D83AZ1g4IDT4qAzQlwxvRoLQOOeA9PadcoHubF4kdLZX1OQ77XGd4wvQdbo7cXB++7
QkXjmBnbvvDZNrd68M8lBaHLl4eZ5hu9uBuH2zc19U/61ABjJ/jAmKAsU1weaN5hqtzAW4a1Tm8A
aEUAUR+bRdk8lSPVCbok9jwvgGgrgrRejeV8FssXWhusyKH91uwcfJ/61RjGU4/V2BNO0rqWiE1n
fjSI/JAAWgdqQa6e0Lhhc6Sv3PdOZdeeQryx3H2KxR5LcZyT5rF02SajTZiN1ZGunRwtyjmqtaVj
xBcPZXsEfH+3soqERr2A3CkL3ExLee1JL0I/ByGEjCUIa/RsdKs6zXY8N7a0W0I94uKZvTG/ph5a
RNTaJ+IPqTgvfR5x2WzXlp8MXGXe0Cq2vOlbnpVzVFfjSVegkuEvFJhIWqxJRpbgM2xo0HpjUrq4
+bBxaTkfXeOjQyKLGu0+E0VQ2M2xtWuoa/YVHjLoDRdbc4p4MoaJjITK7nCPexHLDwWGXO18Qxzq
UnU+sM2LpiNKSGRIvTa2verJ7p2j4+N2NxZMQVXM6HdTP4xyxnQjd31TRh7SESkjIe+th7YYP73G
uvowTQiqQ8CY3KteIHuGIU9MW+45xzS7CRxpNRbdNC224I+6hj61o7kv8h9zhiICYWyr4azaBj/A
MdESKhv+Vgp5T1uMyFQMsYMBTj1XKj/7SLEtJo1pCweB5Yku0suaRXDyLzW1sOpeeDGGHXOiFD/V
3lbnYnVDmhe7BBiLu9OF6InfEuc4ll2nRgGDE67gXd/kx7nO4hr6F/BSYKr5FzJyiTnheTNDZJ03
Q5OBbqcnlmOd8B6hEiejXX0B5QWjl4XIzDwNuUr0ZHwiNrfNRBWZxRy7xpthfyhn5+b5rrZUjLC3
g2u2ma0NeNo7FYC2SYOWhypCwG3jmh8VnTagJyil+wUMrzWzk0DwW4C59Yo+Lid6S50yMAXeKhbU
PrSCjIgyZMV7kdI4T+tY4O3aUb2tZrxiOrvM40sm1cVU5pes0edRgU3DFlRbP/A2TUzFEV2YsDO0
eAv0oKYRCDRKHbVLF1Uj3Qvzo5Hv5YKuqDTdyexels6Bt+wkl0tZObGgsD695eyT7EC77DhNCN86
AAWV/Yq8420evLis+c7z9EWl+SYH2zPxGnA4D123jZf6rdY87FIRSQQzCBLogzfuQN1FK85hTwWg
5AbDYp3URQZRGoZhxQG0e+E6Ww8YzHK4rVnqPKcD/DrkYT1l7Nr0aNNpVyIN4fh7x1EAK5DRVa/V
YG+9ZY4Uu09QU61uDE23TaRDA901AASrM0shLXOw+iBZ+jokw5T4+QvWxHBxXkuukSO1tzLlWws0
JanGfY14L8eBmhVt4rE7IhdPC140vHhJU5GgYfIiubMfYHL27lH0kDaQMJH1jJYRjUcdDxgeboOJ
XZFuh8Y/ewZ9yPxvqUHRNcOhpNXbIX1wmutYdagWy6F04pQoUVdWQ8R2WdBVw1XM6MQp7Q0+1QNo
ThP1Mo0c+JGVFmELgckqzZOUD8ouY41UZJZ20ADtyCDLprUwhqf8rOWhh+hpILJiyJNH8lutCB7r
L8rbpLBSdLQg6UyRseqRDUVqt8uQatdz0pVWWHGxzcoyqVKYJpBMC4zpxTTdkNJ9WKY5aWoY0p51
lhzbblkiJgGWy9FbBnPaX5xNl+2Q/o570FOq61ELoC7aFqELqRtsUYgUfQHnpUV2p8DV5X38dw5H
QCr+Mt+4jg3E4e+nI1QgfSl8PMZf6o5/N2H9/D1+nZEoQ3GhT36CMegf4MV1agKC7aN3f52ffpuR
VjnI+4nOpj+3ef1hRrIpY8SEkgSxAoi280/0IHzi1x+GJHh6zCHQaVBthQ5o0Nh/ArFxQtROPzVP
Y86PlV2F3nLSJk/oaH0j2o5tFxU6iA3UOPL9mV5avDmFb5yG0YlAoGN7eWwz+0hlnzAC0whPebCU
RdiX6anl/tbv5JGXYgtCZEqgVnVhCU+ig9SBWNfL1D2ljjxMY3sQ/jNyalEGWz0vSiDGr70BXhe3
SiFBhRWf3go/gf+bod4DV85DJ3/mThkDaT+wNL8YoAWSPFdYVVrphjjSjcztEmS5L123wIxc02f1
2JiAnn30CASGCWCEzTAMevTzye6GkOmb4bUH0hnH2TI2FrpYAjetE0wYq1vjysDoht0MZSfgSGQ/
DIqc0J+1Hyrro5urBz6j3Glo04tl8nhW1g2R05WDlqgrQJQehXt4F84Odq6lhP/SO1eXYm4AHVZv
FzR9EL+HP8It7PwPpv0w6ByVawfXfVWFjP1MJ+1YHzqkLEdSXbO+i0te/7C7aUd6mDG0gcqGPCEY
TqRFJrhmvrOvOdtQA+l9tVSYENINqfFiGPkD7a0iVAxu3qSPtG+Pk0n3KL4pI4tC5wE4CzkI3S2l
g6pFm+SXsehczIREwJFD6nxYmuPUURkuFdkajFMgp2igWbIvtaA8SaQbBxTdqIbzmDUbmlaoo6IV
PI7Ce5gqrcHgOxCIDD/JzCJOMTfiXAI87zRoA0P83IMZSxUtQNf4qCV0jiPaPzFV0ONo1KfO4ShB
4xBG1MOIOq1AjhZKpmpcw758z4nkwWhnYPzy8kqaFiJjfeY4GY20vM1eDqEQx6Y3gQIc6JLUOFfz
dIIbnOLxUXJKgBTDnG5IAhJ0y3rDAiW3Jg7cN1gVm3QCriHVDw9/PUPySyX0I6nqey2YHeJh27DB
O+S4WAw/vSr0AdSsPM2cbxhuI9azM+iTp0pUVkTTrgh8Xl2s2T47fPkCU3SSvnw102ZNK6LRSrmb
mo97rxN7FOedtV/vzMb/lpVrjA/NexzRKOrPu8YuvoQyLz56OwPN3YfRLG/5QilWlex5xCRglO2e
y+xYz+1lxuDg2c4tM4opLKV1W9zqI2M5ZMFsPst5PDjZdFaNcUW3AThF+lXlzh7lcOeW4l1l9eye
Zf2hxaSBvIYGzY/iSuQZ0ZThDvWhniALjo19bNtVvpIQEPQCRUFVebXVykE11pyFQzu8uqS+ZRnK
XtI822YpJgWUaH5RUXiHnuHHOQ9nFIk9tun06bbGsSQwjkitoGRZvAjBFWcxold3Pno0cqb5Ow4v
/6g8Ce5zmrAcKAX9wqmNcLEsI8IxaCCP6HjRknpphDgS8iFd+yrsEcZTidGhnnUEmttKin6WWwSl
4BwZVeKVmLZK5fmI+nIsMmWNlPWAUsJb7prjf6m88Icb9Od9Gx9NsooCDkAWBoTk72/Sv3ywy293
8b/9Tr/ep/9Bc/D8FZABSWl77trz9X+jOZB/+R6cF/guPih+mGH/qDoTNVp/vU8RV4DqgA+SY+gX
+5O/4i9I3luT+5jn81vXe15s554+KB/yaW6gzgjwYPz/9YP/1/QDPVIEwZ49D94EYu4MVYV82rpw
l1M7GcgJ8uRW1+/tEJejijhWarMcY7Lclf9hAtcniwYdAxwUPQ3UjeoZJxzNd0ZBLqWBAJu/sYwm
EWivcADGzvOhQcvyDCCyWXNk0vICsJvnztgD14mH8UL4qfQRXkZGPKP32UOdUAUre0AzgIvaYok9
443gl1JUGgYLZ9GQym1nMbARuLLRUWoi+GaUTmJM6iDnrwldLYb+KNr3oar2ejm7LmoooVeR/A20
RmhiWbfcb6ipOC9zd7X9N4e2J9u+j5QnaAezIlJ2O7NvnGBIcRyy2oG4asFaAGgQ47MAgYOW5Rsi
FQdQbAk+/KCLsPI/lVr5QUfLA7jNmLhwnWDQo1/aMtsgd/XNdIGe1nX3ILzSOi6VgXNaQniaJfX/
Fw5VuKkIb6Jg3f2Pa8nPH9nw2wn6hy/7+eREuzrucwQ7sWwgwGkSHEy/qrWoGiYO6O6ffWkcab+c
nAAMcZI5cJ0tYOgEGazfq7UuuEN0vVAHgDgCpf/ImbbWhNefCUNmo2IdILyHD8oga0/i72JUuWWq
wTbLp1Q2D70yLlm1RpHkMRPGY21++eiBR7ZDodPcd2TQ0Bcbq7hf3Wtc4PGyQiB4jwWelacYGjBj
Dc1BrrzICo6UK0IiVphEgiqxQJfgp46deeje0ErwlGJ1B1Etbq0PeStlgLo6UCoOaJVixVYc8Ctd
he9QgyhxQbY4/viKz/C9W8gBRqAmMfq9kZWEARGTqmo3r4iM4HxbZ4AYbVd+NBCfG694KFasBrGU
fY9EEIrjhiXoivybyqp7KXNEJ4vlU1CjCFum0W3WGTsUBn5AUm/XtNQM7U19TycICC7w8WzUD9ng
fgKGPghdtRBn+9vAl/eOGOHkpyNqYwUKvOTdpc09Gww01lRogvTLGolMfTUJREmDiO3gd3diohR1
wEjsSWjhYF/WjhHHMp5nDPR1g0i7HDeTLUCIk3fmDZtcSxM9jGaUL/IH5EIeDCOSm46fX0ykwMAA
DFsTpe0od3ypTfJgSfTkzgvU1QxdF5oYUPPGBz3V3w0qt+CZomGq0bHB3Y9s0K+tVk8T4jeBB7HL
HVfmeyboHfHeXDtSInsUXrfz0vG5RhsEF5HVoAJvzmLZQMarsGoi7sZfEa8JhlkE9ppq1yqqXHef
6+lgWWgQQrWMU/Vb5Kf2wMavyocVZznIMblzMjP0c6T+puj9ay39B21ZW5SJwZTs+s0MJKg16HuF
epsKNTc2BN2qlwlDtmtMEfjPvqGCH55Ain4crDMRwbVS2X2M75xFQlvPrquaoDSGiM3VTqBsp0Hp
DroZtwVKeLjqIEPLUyXzDRo/rxxlPbr1dsqsNuk8hcZs7pGrC02Ofs5OHLL/Q955LElupNn6Va7N
Hm0QDrW4m4hAiIxIrXMDS1XQcGj19PfzJKuaosg7PbPrXjTbrFhMCbj/4pzvZM7F1FqHvLW3wpbR
ymjdoKnnjVpnoI8APJHqfO/+uLNHN6ii+GzQk23VMUAqhb8vBxnwe9g1jSJ7tdquKusTcl1EGP2F
PXtHWOG7uRkCWftvWiI2CPsz8BD6VVE5GNY65Fts+DbuMuPglU9QLz+icXpKDKtgLstIIEq+MSXB
pFWzsEj1rWB5a4Tlxqd9X1W6OJvSOlt3o8DprJ2Y8aEgzFHuWxjUcMAEoKCP0YRfZLKOo85jNzXP
Lip720fUEL2HmfbuCG9b9GUR2LJ77WNZr/+T5lpKNv7X1fif47N+dpnwIf55mQCGh+/1i8ZJTZV+
XCaOWvmx4jMcjvPfe3JdjLzU2lhu2USjafrtZWLwsfh3jBg4+l33Xxpr/Uyu7uiuYMVIchluqT/K
1b1B5KmhT7dZjsKuTq9Ryr8VprlpTEA+uvtYzu02BPqUh/5xNBsODo7eL3cQeEJ/DlJUPY23aXvj
yJrw0PRMfLVizeT+xR/h/zHIGUKSFdx9CdDW8Tgr3P7ehQnd98bO+NLEohhM6m0oMnh/yX0qlms4
5h+WPzxUIldW0RTtN/VlUS93sY6spbJNprMhqKPR8TtG0MtricwITBu1YrROzGQ7N/yZ3mwcfVhr
iaOUJTWXjLkb8nTLtO9b70wHhDiHKCz3CG2XldUIkARje6grsDe5eOlLaO/1u2tWh2G4Bw7awrxc
7jUDW2kdR8umt8WZGQ9PGN/vBmfca8Wyr3U5oGFFAGmUb9CFvjmaAZkcxtC2FvFeltWlN/tBC08d
jCQyZZPgEslsvyIcJgpmO9qME1/+aLxUIFZK9vMpL37BeqSXOyYtaHfcXYM3y+TLGMpptyz2weBO
EQgz+oSRBi5Rc3IROVSbccm2izNtU85QJzEC0zTXDDgB3Fg7mxkjfJnYCbn1Tbyb9a7WPn3wYkWF
1ry68huNb7g8hHnx6WGGrJQrssQeaU8jYAm0n5VyTqZYKHuslLATWMU4Hy4Wyxirpa88l2Q7vBuY
MCu3fPSYSxZTf5is5mFRZk3l2tSUf1Ng5KwxdDrK2Tlj8SzqcFrJ2Ef+Vh8GjrWe48zEFFov2aWL
STTGLFpgGl3Gcp/6ANvdAXMoXrgceykLy1u2okdgoOsQ+2kEr7HAjjpiS02wpwpsqg121cHxgxj7
ahehD3XZW6BSOdilgw43N85z37h3QtqPcrCelwSURIWybDRYx7E85PiMhxew+HfFxA3u3Hps39Ie
4TMgpVViTmjF06BKq63OpsN3UxTrkoYouq0L/mK+bCq2u20bXukaJu+8O7ABCdMhWxm1v9ajFp2J
gAVcbHz5EZuw5SrzPaNbqIfhfcz0wA9ZObbJPmynY+6CqI9Bs7JSDO3z2qBCqMVGjOZtZZnrOm8e
Q+QpKRgohf3Jy+puDsX5yDtlTl3QtcyuC39VJtB33OjU56wtRYF2sGU/G95Y0UIoLfDAGddZBpuX
AdldWMM0K5gj4rEzqvkYJn4Qjf5zqEteOn+b+ozztJHraaQYYQPEXzjDbfKpO9mH3dyzR7osQqRa
6fgYZdf6Ig7c+esq9OEKeojKpuemTW4JQNoLvh9k4Yc4Kdjy5RB3ZhlIoZ0AhR1m2qgs7o89S/qY
QbtvV2cYpdGs8wjqLyzLtmVuI5+aAlm0O4fLPtZN9OhI5Wd6KpnR22nbPo/OE3s+VWEKPjC/MWsY
fDl2ADe9LK1za+EFQusfF8uKrxqnxLypMvSgKBSXygqK+XbucfvobMJEo22l5R6Gjjm7nu8zl5lm
sXFR3uQcjZ3pHCZxli3iYtHykz4k0P+n20jLeI15B+dx5znoJ41h3c1XQwMECOprJ2Vg5ONadBom
5pGyPiRXyLsuWw6rKt9Wi0BoVWwoVxiFdlvKuA162V3n3EY1fPzGhbeon8za3M+cm3mM7LQjmiP1
gqqIoArAHGB6iyTrbMK4WBVwYFBPZriERmJIBLI03whfE2RqTia3NbK1HPlaOEWUmMPO10lKyMZz
TX8uELu5iN4WxG86IrikzE82N0aGOG5GeO2iWfBKLXAQz3mI6DQl+kZTh7QutL2Vzw7PRXI3Ib0z
jWQV5tOuQiKZjy/tBCYQzDT/2Qeiz7C+1Q1krjO6tm7uDmGcHYT0r+cU6oAuxGs+ht/mnMJ+9J29
57LuR9Si1268kbNxTLDNuLg0Ei/ZkBmDEescCaakJo66Bh+LSU3/ufgK4gwB7WBpORkMoBSTR09v
dibE4bw9ieFpyoG6Ls9+lmNpxCsBQdlz3/UoDeRyW7kNP9uvKQiQg3yTxUjUUalWCDRhEK/95k7g
X22uuCCwyLMNKSO8u8fMftYYy5vWmYb+o48c9qn9XeiytNAWEJcuyvUUkO17Xxn7wjm3MdK7HoqO
yX8orPiaLVXgIVEL9N46JL2zKRrzKdbLeVdC+5n8XlGyR2SY+gchUCGe2BKilTBvQrO46507jbsq
DPHjuv25bs30O8huzYn0l5K1rX/4T6oY7b+Vw9/0bbIkP12hqv/wR50IIZZaUJgsGhm0/hNDpcIX
DNp8GkBqPlzwvxs6IBtjjOtaAuyLEL+zNbqCv82EGYCVoJ78l8a1KN7/NHRwGVUTq4TzWHBrKw3Z
b4YOtYh6WtyGjuu1GbqjlWJ1XaKV3j61T0O6dj7H14ngEa+8aXFE+6jWOwzsLVy88LLiwDSLW4c3
OrM0HE/HmBN97g8NddnkXteA/EbN3nb6Q5XctPEx9JCUTfoKARoa+xs3r1cxZZWDfwly66q36frL
9L1yv9l1dhzqJ6lZh9RHYK1dhy4eJQoUgZ8+fkK/vfIz2mo3f5Cqw74OPyvtmzAlUTbZdZECZsnD
dRqiEYtkoByFegrlyZuCVKI4sRX/st2F6s1UUM7lPlras5EC2QkjMHDtRW5C/Ha0dd1sYiiZGsKg
WFwzJvXbY9I9hPNqhvHZa4dJGmtLPzm2y0wFRQwXsnRjqhfKALtiSMhwUmjrodKuGO0HJu74so0w
/zjAPI23nHKiJenGAGwqVIVNBcLZuEYUv4lR4YbQSFvv0+YbG68LRFdlczkPz+rDz+i3pQjmkQuI
sieO3zWSCtIGyZD2EN9NOrwTzFPpg8xf7AhuK8TYYuB/FMJCw2JTtEdRPjQRhJt01SCcZk2IUard
R6iTYOIFktCrZS7xlCOeQiCEMWcNyWu7hMPVHPW73IUFmusnYzo2WnFt5SZV5UXItEqG4QV1/a5L
TzOiIAR0m1LagZeb+6QvTlV+VYDvk1pzmE2E+npEm87OMrovC6axZb/LuugQj89yzqGvvJsMgvXs
GsXJKmkC+Is7kg2CCJGSmoP1PGc9pn38RRPHXWY/idJYG77cLq62Ld3xkcTDU91NQZlflBqYF91d
lwPe2eaaWcg6bpd9rrHeyjaLM64zxmj12OxACmBcd67DEEHYqsVnbunI2nHTucaRl8I3d4R1BMym
Nh5FX2hU50kMtGeIAnts9jKbeTDacyCSJk/6wCREq+9rXBnlWN8SIgIDqAk051HU+rkNWyKPHQYr
TEV8K0iZEPnJgFf4NtPvbC/aoz9FJy23rfesmei3NPcEk/N2gQbvYOZ3sFp03AEDFvgetv8cGnuz
IjVwcAAOFQcNiYymDUHbsvvrsqvFsPZtVl/NOHLH6TVlXITNN0AgRMvwVNTwZZZtlF2Gw5sgVgoY
z04n6Gw0crzMj82Yb3T0X+V0bTV4EugXGJlsBm/YdAnBgox+ktQ/672bzLjPi4d6vsFjth6XN37N
UN5dRNNUKfhmMvNC65jDh/k2T6O1bpGl4nzzjFdvvAiBbrjmzvDLtT9Zu9oodq7fn9RdLg37M8YE
htbfRP/TrGcETphmkddvpk+veWxnbDrEg0WBSTtL0hrBIVvDYruf3jbANxbLexNGC00Jg3Dkg2kc
RUYtxUGWdHKPE+9uybxj64X1Kk8I9po9uhS0SmgitLKnBcB5WoSPaUnJ4ZRHdnJ3s8VRYsRwQimy
Lfm0yPkwNPV5NZrwQrrzMGKKuFg1pYgWq7S1lbD7zWInqJZMDBvOS+QI3KROZ2/QN6HUMh7srKLH
BWEw+Nq1q8DXeb5ri+k+Xoo7n4SQNaqLAyXUbmKrqyfWNQpa1FrzoUtIyjDip9TIt36a3FV4ghxn
hs1tKlrPtgWR2TVANxJcnhnwzKzWqJ2j3eAVtxNvZwdkUyuhhbdUyoOJ9QAMZwyOcwpJfdO1JwdM
ZzuXNyXYzjYuL6G44p4G6OkqsicK5zvgKCND3MJieLo85GBAex3CLlhQU/FBlwGUbKrR52EucYgh
WDspUI0M+IhW4T8mtOEmFZLMkdljdJ3N6COyrAj8Mb62cVuuHOg+s19f2O18GdKtzU11W4T1/TBY
97FHvM2YpA9e0x+bNr/jEzk0uhCV3UIitS8SxsLalSeRcyTlqLMo2o7jcuOPGpDpRT6aZMxxu5sr
WdsXtV8fpGxJ64LebbTaTVQuyyqKp+NgeOx16gZHNXJHgtP4jCZVPYDl1IE85NZXi6MfhOZdeE66
r9FqLrN7og1axx1pJ150WcbLu5YVp2gY83WHkCfN7A/Mr7SN9vVYWsxuzmcIROmMaCRyK1yfckxX
SHd5mbJwHcnmBE2dmAMEDDrQMX7PUTkdZs1/CbWMali1JoN53jcct2XmfJhR/aRZ3kNvdp8O4vAJ
C0439luCPrcklBzqZeHkEZs0S+/cbj51zbOM+blkM9rqpog3rfRIxCOqMC5nmL2cqgy+AzMviRNE
+THHn3M0letmLIgms8pAE+55JZyBuvtFL8dbywWAuxhnUVXRos5NGpDOwntebRwrfx488xkM+6XU
deL2quwiyazbbNG8QP9gr5bOuPLT+anRa39FUoa1jQfIb+WCKuQrwyJhoxSYLr1A67DosFq/XH2l
WXQEGa5ZSvSBNnl82FntCJAejy0LlFlW/HHzksYG84B4vseWtQ/9GJJw9hpJslH5rs8Jq+24qsRl
5YYn187Ok9L6pqIv2v7BoRpYJvQ1thZkOSiGetkkY4jaqra3fcXVPLk52GOG0WGNPMXhNC3Qlpcn
s4nexExwYRat27o4D1t3F2Xren5oic41kCPl3MZl+c2PxKGZhjMXGZZK1eiiZqMVp0Ie0jLcOCr7
cBkRPQKdtt1DPzbvmM3PEuqNBWBQWt+4w7Ul3VXxPKIZpfai82AAYBtHP0ebeiHrszmDv9sSrSWy
u2EJLyTPfhe7e0e0bIPvLSneeC0D8F6E6Q3fGjPe56iGokbc+XSVg3tf6eGZNlu7ri4Bqi+4s+1s
03t3DkDckCgOS/uIWl813Qhe0KHZzlbpzV3zw5Y27Ta8hUC0R3c4l/VuwhBnyFVn45Oh8/QJGfDs
exNFzSolzldDGavZH6w89mQZbe3KWg+TfZ7n3WvdydtKjtdQ7VjXxAcVKLL08pSxmEmO/jx9CgQ4
3LLatj1LrL0X6hd5oR/88ale4G+jGR6XZ9uL2Vt/OBw/0MN2KZzTCGI0Cmp+Cjec4Q8DaSSpF1M8
iV2V+09x+0JaLuOseeXL1xpUVFy9hi6kdJf7ZBbOpe4Bzq7vI+xGvSGec6Hv/z2br5+0UHRGLEf/
elr/+Nl2n035f64IdUjK98+//BA/ujC8vgZiU7QxBN6ZNDm/Tut/6cLozUyFyTR+04T9HWXM/Mf/
pgmzdbrAP2x+f4EB+6byBkHk/OsmzNHV4++0PBj5dYfKUzVQuVfsY49FKgF/PfZ2eedPvAa/9j9N
FJ07Y/I2Osm7anKqsuoxZyJUrA35rHoZoyMKrXIQsNOggHJ8qGpdh97ig4PJsYKQbg1RCaRUFcjO
OoRmjfbOSu5Nxy4C0SBxB1OpOoapdxD6zS/DMpDJRCnH6KR7ovqntjYOaZbt2X51K036UUAgFp+P
gYQq4Zcq21O4u47GGH+Brm7Un2LWwSXE+V3MHNONy/umAf/iT/nZWCXXZua8DpQoq3ZariihE8ul
MqNoxo9TcyFnl6pMjpeaMLh6pwrkxfVuerwP3ytjy04wIuTWsHIz65rjfdzAID9vZXNHv7Ed2DOq
iraQ5UvcFBrLcO9deiDbqE5bgxrYT45f5ajZnakytE8RRzZp/DwybMTonLx1djvuiGUlKcKws2Nl
Y0mqcSR+FY1fqUCx3WrB9/JwmMy772WhFGjsv+rB1MpngF3/rAUJH7YOMbfNVtV/2UyfgkieOZ2N
c3bhYg1UtQetkNIHZ2vHEhmVLranYVBxWd+rukKaz6qiq6sMguOcY11x4vcxjZxN47nPFr6WHSYq
Yg8QNN5jGrFXfZo4DwOfGpIQXbHHhikY3F4qm8NNueTeTqZ2tYkVJF5EVchGPrnK+xgwJnB5s5kh
gdWQUL7w83nDbsPRLgrJxHYs2nOZzqS3lJIMtUU7VWbKjqMeHwzy1faRI6nx3V8t+SYQpe2XHb92
zYhB6y9OfFxuTDhzYD5C0v+T/XTZz9V0M5Y8vLOdv8ocZIiwsKA2vRbtW9G/IVHc1xZrFOVtlzZ0
aAtZgTWkDzR9TNpwrutNeas86yysX/qhOZQZbSdG9SJnCYJLvRsg6/T40+2wyHfKg1419NTddD05
zltO4gQC8ndfRKgip4ELsHnMAdIaTnmh+fXxu4M8M8VVIoqgbqW+10e+LRzhYdVd9AmYNWeaL+c6
uu6m6P0nbu8MHfrKKK2CqAz2EN+93aWcz/7o6k4jGtqfWLpR7UXroVlIeP6tiztze1YyWLctm1Fz
1QzJyqlCON7lMRunBws39mQ05lrZsHNRXIFEXUizqE4Gr+9KuaztxgjRabsvFcktYd6e+d142ebh
o7JMxw7cGrML9781Scs83iqDdOoiyo2Xbq0M/a3fPXcuW+6kuKH+uhjqPkZ4be/ClmUN7KJtyFx8
SaJh1c/eu7u0u7SfAp+ZOqkwuypZvHVlIVuOB/rFlAG9qaJue8FMpA9vh1YEodRfhybDdza3cjfO
uPmsZSFZJorPq06lCbNsYHZ9lPDqiDR2xyCcl8fMo2aOpY0pu0NXO2TjpTUiqx2z7BMOylmtF08F
q37U2OltzK6EghJpC0uUKsKhX9uZtvPTFM8KWgrUyPKs7OiIUpMsM91mIONYzD4w1qSrzq3roGEV
5FX1JgyV3ZBlllz0W05LScBELEEQoC/P8BpkCbFsofOxaOza4Pzt25Q6bqAmgZbAvsVVWy4iMemG
6sAteiRwUCs3SaF6/MZxoXSNQde1d6y1wOrA1OsrZsElmai22Y2bpikpzjJ5XZhJfiBFnQDpGoER
E4fRN7vdXyETK3PeEHpo3f/34IhtRZ1M6IrY/5GJ+MesvbHMuot0Ylu0hCaBRFkGGupHvB5YEn7a
8TyJiy9uudnZTOdisdwWRZrWuwTjCvC1iWam7cCNMLTUARMlfZ9e5tMMeFMsab/5c9he7UU1NjD+
WjRXMR3egixpA+Uk3TUkjRyqrostEPEuyka/8ZUbkdmZW6XJwa3h8HRxbgfdgNakyb5n7hUhgsXJ
iuPtV/eiE8xz+dW4/DF8r/QAxveDRCHouQGjf6aWvSf37ZiNGGf5R5SKHmKFpzPXKaf9V+YeLtAu
UB2FUdEThIzdANlmq8JI2Th0ZOQVtnf3zwQ+GVv0qrXX0bdBXagNjJsplAhbyteiJwbSQMao5ebl
V809sEu2597Z6g7IH91Ml+Crik6W1l+LLCWEU+o7Kx3s+xzP70mVunk2JMF/UIGro/346wIXtkEX
/38rXPUxfqlwsaIjGlH8RKETpGyrjcEPPcpfBtlhRf8bPQpClP9xyLPzE0a8jVrSINZF51nAPPP7
Eld+D3mWmCfKWdyHaf9qifnKjWVEDnhJVlHsnaZwvsVNLzaQP6GrVWPz4HfTaw8oIWuUQTHWztOk
e12WcQtHKEKqMSOLW0h40ONgcSXmGEsj0IGUaLglfgAZ5UU0OFWarGZr+T0yWuvmi7qskrWnop/s
joTOLNRhpRS4tCrW0Lhnhg+9Nb1As81xnfr1VVqjfYyBj+HiGgPtEftpuV0KwfRfZncMbz7NBvFx
RT7TpMMr6Yjos2Z4eP5dW34sNYduK4tvCmTvj1itFYUKcgRIXy8XKxmNrwohOWLFmSeIY1bR9lha
jfNSL/EddWRSuxUOzoqSZNvAfAxdCoFmnoOpAQc5wHd0K+rPfNEJa4LmyHDODkRZwX6bjCiwVAWT
6vTGnmPBYwfQSLELt6u9TFM3ECwGoH+B9MtT8ZLm7X1teIwb5oRkpNkgrtgY7rSoue8X+HFmAdVr
jlp4hAmCRTLXchJh0TUrCGFmgEhW+EEkF+MGYaf2mEb1hZWW93i7LBJUCc0eCAnZDJIVZOiD82qy
KFz7fblrGxEHTpUT0qcZYj9W1mHQQ+K0CK3ajBzCa02X+1gqsF+sYwmvK8QmUBtXEdkBOPIYJZDR
GVejvumXiF9UrWEfY/OxNP1CiNDAwLQtupM9k+NWWda4qau22hSFbay+crojN44Ps1XdDA1suFxZ
ZyxlomkarOxY6JMVQsfwRMH2UURIAX3cN7BY4sCaxbJZwgpDToiA1sWt4xjLu1slL9VM/CvVgadQ
6Z+Jcvkwb9rDuSXkWVQ3PUagnCkK0Xw2jjPiU0H3Jqyzx2ZFr0JtipVIKk9RklbH8MtlFJsqeEUv
g66pL4vRxl7XwCJBOrviyL7oMAD6cb4j/rdcFUV/dNvhA8nLqYgW0lMEklf9zPVzFscu5LruaFjD
8wDcxK6HKxfA3rrHh16gtdlyt+ydqH41uvBZuPpZJh1/teBztyztKYnTY4w9OYQ2beGPbw3Kg0W0
16gWrqXbBkzUGVRO/tnEUrqjavEwzi844fhW3jJHO0Uyx5u74M035zczzokuq1FogQSgj3jnoaBI
qYnxGyPku6lXg2LmSpNqgjgdIt88FUA2PbvEJuZWG62DK1VNL6jtbgsrAgvgZeWmcZKTMy5PxVQ/
s7uIt1CVWax7n0lRtQTz2hcytS56CnmoTCPdENLr2budtZhg2g5wkY3lhh1dczfrMUSDhjc0kSZ0
P8tftiRSHEanifH7y29FEeorfWTk0ww2O752eR5C5BVeWxqb0kED6lBDA+LBEfglvarNbP8lu4py
w9taNe/Rd70VpEzAxn/QWkHnaxnDoo76IbIqhrZERoe4irQbjBJOA4oVSVXoDvE6aeVLnXk8WDGT
YjXC3inFlJNRUCq5lPRL/XJKhL35IY2aG9tf96qQRKNHvLcFjkwVmYJqU+me0iEyV0rsNJio0ixV
msp+vs0sj0TzckB49ougqUJRFFSqsK1tUtGY2EOvbsmjx2jBzw5dUqhK4rjWbMR/lMkERkZf8qPe
RR2udEcijgERsnetIU5+1xphl+eFRmnEfA8khCrNU1Wkh8X0mFXGGAgNnfZ3+VA+oDnuqfGFKvbH
jC/QVw1Ar1qB3pxef1X6FLoSDammQcl7uhKyg1QNRScBk33X77AvDJR4h43Eu6azS1BqnZanqZjo
ipU0h2gwfuh0MHR+Nz0dTds3z0p0kxosKTN6HqWyYU2w/a3CxqJHilSzpDQ1Hd1TPPWXPt2UpKsi
rvIlH8dwXabZWUWXyXa7OuVuOB8YM1xpTDX9CLFfU6bnKV2b58mjTRdHcc9hrRq7kg4vVa0ew9du
tcDwwhl4Oap2sLKmCIlOD3YTkFPuXg3AwPKwXVsFY2Q4YT6VoAM3zLIa0EfzWSKydYgPJ3Mn9vzk
nGxy1Z7+JKARP8bbRFfr0t12qs3V6HdV+KJB/1vPkU5vDn7FNK++hyliA0YQWF6wrDpX2Yk5HXVs
+PRI9NgwmN7zQrwxcrmuVQ/OXZuz3tgN3G1VRF+gkg5NHlQVc5gaNJT085g2X1S2YVvmtyrVMFGN
v2ACME/QTSpmAiqzcBYG+2emBR1Tg1aNDyINw4WYUcEuzBaihde6t/zxhsy2S1sNIAo1ipgtPVl9
TwFs1LjiKwAQ6BI/rO/hf9ECdkBXgw4V9SfV6EPF/KVqGCL1EpJBX5+HlrQ5qJjY+DltiBqiOGqc
Yv4a3lfxmB9UWl/UpeHmK6lPhEu1cXM8ziqebylLuc8GQ3DWfI/ko9Z3HgqzJ1VEjXkGNfBx5dSi
QQifBzUMspgKuRwdu0oNilSQXs7k6EeInisgZtlqvDQ12sDJFL7UkjyNRs2g1DDKU2MpUw2oUjWq
Ss35oUvjcFsahnWY2W2KtNhbBvx0Ej55pyMsA2MBgUYHLE+C3tFYhntz8KogbTRkG6zPV4YG1WKe
AMMAlFsZTUEg56yv7a4TZ8MUn/vuDIT2e672ZMdvoS6YHoiTwSJ57S5OefrK2HaT/CYZdIxf+F/Y
QFXr3q6PiWEDL4RZhBzCehTI9/9NpfI/HZzrf+tbDV7/G7N39SF+dCYehiYQsBCocKirSL0fnclf
AiCMf+iom4A8GAbpQgzM6XRa1RP93//SzH/8bwAQWMn+NHwH1IVCCwmWbRiG/ofO5AcAIvbN8OA6
9b2rjdamJhae8aRdonkhnO8HuUEXBChDkoSqrPAMdBR3TbhEgeGWHvduV69+sBisrhwOdieI7zSj
dpcUbmptjQjRql8th8yop03VsO33seeXMQrEFvyg16AkIWwKejsZ1pzdoXHOJOFsGIuH1qBbEHZd
rnQQD/htgBgXIaA5p4MgOYK2Xfc9fnpu7wey5J5ENZOf4YWs+kz9Xi70S7UNfyhOhrPCSVgq9gYx
u0OzKWH1bJCgMKFwWD+E/UeFRKSVicn+e6pxnPmftT6xJq+H8gSY8oJZsn50fStdWxrcIr8Tl01K
+qv7lJnjlQDwzMJMQk/j51Gxkn0xo+feacgmzTUy41LfBgoK4qUdevzxUwoLneGu2zRXCV54mbHH
1UKfYGYuccZyrI0h6Z1izvCgqIlTpZjCCGe17ibTfDxPfrJsvXCKERzlL6T7XZLkhGic7mzQ3GvT
SB/Str/oS9qGMn7JYzwB3CgoxFI7Z4Pgvdtm2qxjmA2vk18+uRJBeO1pbAv12F23BdV46iW465sK
YW3HMrmieumTpDhNLulTQFV3AzGq69h1b4YImYBXaPdiYVmapkgyDKyuWeQRGnxWak2zrc1WbMwE
bCvUtGjdTAaqUGKozhz805u044eGHfEtrRClcx6TF72wTHeq4s7mXtraXkNicN0M26btr71ozrap
neBUEHagKa9cEU0Q1pD1onDtmfxMMrlrU9L/Vhi84GQYo05QuUG0BfYKN4UxSECquWqHLJB9XG3H
Il2glFWhAH4OvKPba0l/S8u5q+2ut9ce/GVlKF+1Beo4xFitGdRVDEqpHy5Mb/6skPkTTRs35D2a
82w9WJOVHZY6Upwt87rrp24XlUC/XQn03Nfix3n29wOfgUfBvxFtoaPt7UwAQHBbMwNeHdmDACP6
AZ5nO238dnwoqz3VvL3pNBFd1LIn76UUAOxSDy1+NGQbWyFhNZcw+SLpAJ8MkRPwtd7Uc9kiBoO5
ZpGai0QMUbNYEkzQrj5twirZD+NwJd0Obu9s3Ce6ouXJIElxbJnmDn0hBr46fS1N89s4JKe8kUEt
6TGqflNUIYBO70KLakpnKHrga5l/6SShxBjKxl0e93d0shdVVaG799wrN0XFUEDkAo2vBfSZN1Hh
gtwWt25lrKKcbj8NSRUz82ujBw8X5cnWnloYV5l+3WoAPOzcWzXSobDv1o7NGzb04Mm9BD9otLDR
ludk5qxbPTz4TXFCY3NsmpB5fvKszwDoTZtEZznezSJGc+OftTm/TtYEp7KN431FWp8n4ntvgirX
LbgMhXdqeoCZ4RAS5NeSSJ/KVgUKGMCbMvRG0svf5KDpyEAX/iEWF1m0nu2LMD0XLjbopo6oiOa2
2hv68pGwS5sSGnPzde6eauubZkIIRhSIWg1wBUirSt9bqMjH+TETAXmAfYanumyKtdYq9wo1Nzur
7s0G985iyIwClzQn1l6YPsqZvVtuoHyXtgcu0y6rjT27SFAdRczJ6vE4NyVoQ7NeOMj6j3kpQMOE
oYXWcJJB2fmsnbylDqj5+7WeM+NImmhY29l8FS3mFTOt6OBkRXhuRCUKjwjAcANkbjMV1i4fs4d8
iF4WrbyPgKBrtVVey2KsMPuQVxdG2jkmGP4Elt4oupnw5rZDDlGeV3nzEjqms/MnTbJOxQeUpB7g
dqg0KGL8wK5bcW806BKX1ghvBt0n/507Dq/NGF+2KSbbuEpTUhIabURiNaTXlpFfxuF8bS2Tx3CF
H92UCZ8s2GVQa7s7OYnkYNjoK21pZke95B2aG0nHa3dkkJuNt85HHhS7a/srjWC/IPbR0U4wbxD9
xai/SoHXISFu1hbtfcPxvhpEaxxiBXuccsPlxQIAGSkUZAxzbg2IJb8AtJOvJ6M0LmpFkmTxYa6X
rop4trYusMnWVxl3PBT3ftXgJP0z8qYG40V4y+4/hHpjlbVgbSTOvlNvFq0og38P4o3DwOx3uBvm
qwTWqOnav4q7YcsubonHCI8hQ78z15r0TYHw7JY1dH/x12AbmTfRrd0gp/33X1l4XxxZJveGbdlg
+vm/v1tdXMjmr1cXP/1YPxoFBCd0BK4pWDyQWf2bRkHQAgBgwDGrE3dLc/Gdz2D8w9K/6DVMd1yd
q/c3jQJkG1g8qH6EjolCF/8a2YYc2z83CopsQ8yU/f+oO7emtpEgCv+Vrbwrq+tI2qrNAxgDIcsl
QCqbFxUhjixZknW1Lf/6/VrGrG2Ci8RslddPBAmPpjPqnuk+fY4OjYSzoQWYgsvI49H0Gsb3sh8J
xaqjxUj5QPPaC40xAmo62bTcLpLzcqSTGmkzL7oaRjB5NFF9azTtZWrBcBuPCucygrn1uFTlh7RJ
x+8j6KPBIgjCXk4CtuDsfYfohi5BTiNa+XUORW0uXLVGZBnHjlDazuC2JarPgcpp/DTKb2wj0Y4y
D2UmV6hyc5+8LUKDh8VQ0UpVasVxKD7aD2B9isRvhw0eXIkvT8WrB+LfLYonQHbx+YZ4/4Qc3hlA
wuo4l9iQEySAjE+oC0vckAhiSyzxvekVw1+kEmUmEm+iLvTUEoXaKr6ARIPAxOGI3rxqqH00JW7V
jWbdpjDZHs0kqqkwuCjHbMiDLuJ1sc+ovyiCIfJ49eFM4mMukTJonSuN0FlJDM0lmoYlcTXUtVOd
QAvR2xfHST+1BGAtoDGsQmHsoFRjpInoL3AlVscauoQ520XIPNUQbs7oulFeczydzSyaRabOEZJB
IcZHZCBAae+g0oYpwoCct/zGncCib2Z9G4i+VdDRRXvF3LJP7Fng9fWE/J5ntMVXg+x7vxnSOpaR
ljuHxs6gIA+bl5o0EI2RRrEtjR23Mzlz2lF0OKKt8WCuclJuyG7N9PIus+e3waey7IXW2Xwy6avv
hX8EkqGsoaGI+37ffh++T9qgOfeqGPjSFDlB+BtGUdGrUrfq5YFzH6v00o/zqOdOaAVkw84edd7Q
eldFt7aa3Yyy6iQu7eJgPC3OgtRGTWg6aQ/dTN1qWpUf6trEOizhMOu1ug9RRU3Tw2zmUnyhK/Xc
zLLRX7o3zqi4BcVR6ljCbF5BhW4PL7OyTE7CmuZyFUxPPBhOruIyMz4bJAFBnZjTD5FFJq0qoUoc
BeWRZ9GA0uqIRajvphn6fX8kLTwmzavFhGYG2DSy2AaiUse9KILyDEpQ/8CbJ/fIeLiALCHQd5vT
qIQ9jkoEcGW9AdhmBJ+rCF0HxUnpYOok6qww3eO0KVo6Yjv5RUuUGI3EtY7ABCAPI5gEHT5st9I/
lSLlGMFZAjmfeQHP241R+v20pdCN+qMnSIexYB5q9CJhkI2gjc7rw9pGTBI7DyaClQDrSrMqJ2lh
6U0ET0FB6ypzYbizBWuRArqoBX0B97N+WmTT02FW3PgANExBagwFs0FOseopwXG4yPYmMA/RuEPu
Ho4Q9qLk4EWfN5P8PgQjUHF7tBe2XvHFlypAi/wuG9WUJkFaSzrR3USqBo9iu7FUFOq0qsC4rqvs
kiZtjpcKu2ySQ1R4qFR00ro5xYtOVncUlxZaWFQ2XDeiK1aqHY3UPRQFEOowSnokZ5AsDY0Db1UL
PJUKSqvBmqs10DVD6JTS6lTeGPMQNlqpvcykClPbwbVPWaZMm9ta6jQZBRszdM+HUsHRYjUwgQgV
XW0nrP92KPZUFH3gVcp6+xPEf7+f/REOxr27+o5zRVS3V82gbD8OKnjOq6V+oVy9HNOydCOHj1+4
afsXPbDC3rT54M839+Mmq+UJwmicraYLTR2m1DUEQ/dI3fNu+4bkjiduvvHVGgFa2UpRE3nzG4xY
uP7u9wJmULZtIXlDeySfBRZ4xTTPTX77vBZW3H7P2pPffUvRf4sqYLb3NQwfg00tAQBDmzjlZ4yw
+VVrVkAuCSStzwgrVoCvigZQSPQQCdh7K2xmjH/FCjb5VxdDLGYr/+nr1lDIETqubu29NUSH4SUv
xtY1wVwhjxGYzLoVUGmm2uqxq+0+q55rm1vYvur/izfDYTnvbgXbVQ5+YNMK7BURA1s4oL30C0Lu
tvvsKZzQscBZo/s8eSOgnPOxDqemPV8LNg5+R2tQ9YFalRYN/WG2vGTrbwYQede3jQdrLey/n2vj
NaxBVDAVLAHPWcOij+R/YQ17k9jx52OH+dZAqA9l6IdIuRE7ZD/hwdQFv/veuctFQmQbafDPm4Nt
FT1EuitxaOUVwQw4TRtQ08Iz7+e78RqrwTFthw4yIdeQz1O/qSPaJMmkxWfvFsW/7KUEvh39piwG
WfmEkcfpriwKdpmuyQbcAQ2xNBYj7uXaEK34Ha1hvlVoiyoEsdZejY4bFlI+T5KOezv91wgb5FXZ
ZKvllmHdQ2AGnYuW4S2D7Mut8YIV83h+BWCQfOtOrggq/eiA+9wNy13s0+srZzM5mK7dKAfZxdiL
A5z8+93a5rtb7ysXl+u/G+fhzx8m+HTotbGWs1r+8iRCLIUG67a70D485vldyvn35V2s3blzcR5f
e+6V92HbQNcv7ybYcaSzl4jn7TjGywFIOw70C5WMrSP+aAU9utqn62p5KPvRn62/NHLHfTK4K9/9
AwAA//8=</cx:binary>
              </cx:geoCache>
            </cx:geography>
          </cx:layoutPr>
        </cx:series>
      </cx:plotAreaRegion>
    </cx:plotArea>
    <cx:legend pos="l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endParaRPr lang="en-US" sz="900" b="0" i="0" u="none" strike="noStrike" baseline="0">
            <a:solidFill>
              <a:sysClr val="window" lastClr="FFFFFF">
                <a:lumMod val="95000"/>
              </a:sysClr>
            </a:solidFill>
            <a:latin typeface="Aptos Narrow" panose="02110004020202020204"/>
          </a:endParaRPr>
        </a:p>
      </cx:txPr>
    </cx:legend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4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5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style1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496">
  <cs:axisTitle>
    <cs:lnRef idx="0"/>
    <cs:fillRef idx="0"/>
    <cs:effectRef idx="0"/>
    <cs:fontRef idx="minor">
      <a:schemeClr val="lt1">
        <a:lumMod val="95000"/>
      </a:schemeClr>
    </cs:fontRef>
    <cs:defRPr sz="900"/>
  </cs:axisTitle>
  <cs:categoryAxis>
    <cs:lnRef idx="0"/>
    <cs:fillRef idx="0"/>
    <cs:effectRef idx="0"/>
    <cs:fontRef idx="minor">
      <a:schemeClr val="lt1">
        <a:lumMod val="9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</cs:spPr>
    <cs:defRPr sz="1000"/>
  </cs:chartArea>
  <cs:dataLabel>
    <cs:lnRef idx="0"/>
    <cs:fillRef idx="0"/>
    <cs:effectRef idx="0"/>
    <cs:fontRef idx="minor">
      <a:schemeClr val="lt1">
        <a:lumMod val="9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lt1"/>
    </cs:fontRef>
    <cs:spPr>
      <a:solidFill>
        <a:schemeClr val="phClr"/>
      </a:solidFill>
      <a:ln w="3175">
        <a:solidFill>
          <a:schemeClr val="dk1">
            <a:lumMod val="65000"/>
            <a:lumOff val="35000"/>
          </a:schemeClr>
        </a:solidFill>
      </a:ln>
    </cs:spPr>
  </cs:dataPoint>
  <cs:dataPoint3D>
    <cs:lnRef idx="0"/>
    <cs:fillRef idx="0">
      <cs:styleClr val="auto"/>
    </cs:fillRef>
    <cs:effectRef idx="0"/>
    <cs:fontRef idx="minor">
      <a:schemeClr val="lt1"/>
    </cs:fontRef>
    <cs:spPr>
      <a:solidFill>
        <a:schemeClr val="phClr"/>
      </a:solidFill>
    </cs:spPr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lt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lt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9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10000"/>
            <a:lumOff val="1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95000"/>
      </a:schemeClr>
    </cs:fontRef>
    <cs:defRPr sz="9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9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lt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lt1">
        <a:lumMod val="95000"/>
      </a:schemeClr>
    </cs:fontRef>
    <cs:defRPr sz="9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95000"/>
      </a:schemeClr>
    </cs:fontRef>
    <cs:defRPr sz="9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496">
  <cs:axisTitle>
    <cs:lnRef idx="0"/>
    <cs:fillRef idx="0"/>
    <cs:effectRef idx="0"/>
    <cs:fontRef idx="minor">
      <a:schemeClr val="lt1">
        <a:lumMod val="95000"/>
      </a:schemeClr>
    </cs:fontRef>
    <cs:defRPr sz="900"/>
  </cs:axisTitle>
  <cs:categoryAxis>
    <cs:lnRef idx="0"/>
    <cs:fillRef idx="0"/>
    <cs:effectRef idx="0"/>
    <cs:fontRef idx="minor">
      <a:schemeClr val="lt1">
        <a:lumMod val="9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</cs:spPr>
    <cs:defRPr sz="1000"/>
  </cs:chartArea>
  <cs:dataLabel>
    <cs:lnRef idx="0"/>
    <cs:fillRef idx="0"/>
    <cs:effectRef idx="0"/>
    <cs:fontRef idx="minor">
      <a:schemeClr val="lt1">
        <a:lumMod val="9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lt1"/>
    </cs:fontRef>
    <cs:spPr>
      <a:solidFill>
        <a:schemeClr val="phClr"/>
      </a:solidFill>
      <a:ln w="3175">
        <a:solidFill>
          <a:schemeClr val="dk1">
            <a:lumMod val="65000"/>
            <a:lumOff val="35000"/>
          </a:schemeClr>
        </a:solidFill>
      </a:ln>
    </cs:spPr>
  </cs:dataPoint>
  <cs:dataPoint3D>
    <cs:lnRef idx="0"/>
    <cs:fillRef idx="0">
      <cs:styleClr val="auto"/>
    </cs:fillRef>
    <cs:effectRef idx="0"/>
    <cs:fontRef idx="minor">
      <a:schemeClr val="lt1"/>
    </cs:fontRef>
    <cs:spPr>
      <a:solidFill>
        <a:schemeClr val="phClr"/>
      </a:solidFill>
    </cs:spPr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lt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lt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9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10000"/>
            <a:lumOff val="1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95000"/>
      </a:schemeClr>
    </cs:fontRef>
    <cs:defRPr sz="9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9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lt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lt1">
        <a:lumMod val="95000"/>
      </a:schemeClr>
    </cs:fontRef>
    <cs:defRPr sz="9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95000"/>
      </a:schemeClr>
    </cs:fontRef>
    <cs:defRPr sz="900"/>
  </cs:valueAxis>
  <cs:wall>
    <cs:lnRef idx="0"/>
    <cs:fillRef idx="0"/>
    <cs:effectRef idx="0"/>
    <cs:fontRef idx="minor">
      <a:schemeClr val="lt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496">
  <cs:axisTitle>
    <cs:lnRef idx="0"/>
    <cs:fillRef idx="0"/>
    <cs:effectRef idx="0"/>
    <cs:fontRef idx="minor">
      <a:schemeClr val="lt1">
        <a:lumMod val="95000"/>
      </a:schemeClr>
    </cs:fontRef>
    <cs:defRPr sz="900"/>
  </cs:axisTitle>
  <cs:categoryAxis>
    <cs:lnRef idx="0"/>
    <cs:fillRef idx="0"/>
    <cs:effectRef idx="0"/>
    <cs:fontRef idx="minor">
      <a:schemeClr val="lt1">
        <a:lumMod val="9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</cs:spPr>
    <cs:defRPr sz="1000"/>
  </cs:chartArea>
  <cs:dataLabel>
    <cs:lnRef idx="0"/>
    <cs:fillRef idx="0"/>
    <cs:effectRef idx="0"/>
    <cs:fontRef idx="minor">
      <a:schemeClr val="lt1">
        <a:lumMod val="9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lt1"/>
    </cs:fontRef>
    <cs:spPr>
      <a:solidFill>
        <a:schemeClr val="phClr"/>
      </a:solidFill>
      <a:ln w="3175">
        <a:solidFill>
          <a:schemeClr val="dk1">
            <a:lumMod val="65000"/>
            <a:lumOff val="35000"/>
          </a:schemeClr>
        </a:solidFill>
      </a:ln>
    </cs:spPr>
  </cs:dataPoint>
  <cs:dataPoint3D>
    <cs:lnRef idx="0"/>
    <cs:fillRef idx="0">
      <cs:styleClr val="auto"/>
    </cs:fillRef>
    <cs:effectRef idx="0"/>
    <cs:fontRef idx="minor">
      <a:schemeClr val="lt1"/>
    </cs:fontRef>
    <cs:spPr>
      <a:solidFill>
        <a:schemeClr val="phClr"/>
      </a:solidFill>
    </cs:spPr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lt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lt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9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10000"/>
            <a:lumOff val="1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95000"/>
      </a:schemeClr>
    </cs:fontRef>
    <cs:defRPr sz="9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9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lt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lt1">
        <a:lumMod val="95000"/>
      </a:schemeClr>
    </cs:fontRef>
    <cs:defRPr sz="9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95000"/>
      </a:schemeClr>
    </cs:fontRef>
    <cs:defRPr sz="900"/>
  </cs:valueAxis>
  <cs:wall>
    <cs:lnRef idx="0"/>
    <cs:fillRef idx="0"/>
    <cs:effectRef idx="0"/>
    <cs:fontRef idx="minor">
      <a:schemeClr val="lt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496">
  <cs:axisTitle>
    <cs:lnRef idx="0"/>
    <cs:fillRef idx="0"/>
    <cs:effectRef idx="0"/>
    <cs:fontRef idx="minor">
      <a:schemeClr val="lt1">
        <a:lumMod val="95000"/>
      </a:schemeClr>
    </cs:fontRef>
    <cs:defRPr sz="900"/>
  </cs:axisTitle>
  <cs:categoryAxis>
    <cs:lnRef idx="0"/>
    <cs:fillRef idx="0"/>
    <cs:effectRef idx="0"/>
    <cs:fontRef idx="minor">
      <a:schemeClr val="lt1">
        <a:lumMod val="9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</cs:spPr>
    <cs:defRPr sz="1000"/>
  </cs:chartArea>
  <cs:dataLabel>
    <cs:lnRef idx="0"/>
    <cs:fillRef idx="0"/>
    <cs:effectRef idx="0"/>
    <cs:fontRef idx="minor">
      <a:schemeClr val="lt1">
        <a:lumMod val="95000"/>
      </a:schemeClr>
    </cs:fontRef>
    <cs:defRPr sz="85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lt1"/>
    </cs:fontRef>
    <cs:spPr>
      <a:solidFill>
        <a:schemeClr val="phClr"/>
      </a:solidFill>
      <a:ln w="3175">
        <a:solidFill>
          <a:schemeClr val="dk1">
            <a:lumMod val="65000"/>
            <a:lumOff val="35000"/>
          </a:schemeClr>
        </a:solidFill>
      </a:ln>
    </cs:spPr>
  </cs:dataPoint>
  <cs:dataPoint3D>
    <cs:lnRef idx="0"/>
    <cs:fillRef idx="0">
      <cs:styleClr val="auto"/>
    </cs:fillRef>
    <cs:effectRef idx="0"/>
    <cs:fontRef idx="minor">
      <a:schemeClr val="lt1"/>
    </cs:fontRef>
    <cs:spPr>
      <a:solidFill>
        <a:schemeClr val="phClr"/>
      </a:solidFill>
    </cs:spPr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lt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lt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9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10000"/>
            <a:lumOff val="1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95000"/>
      </a:schemeClr>
    </cs:fontRef>
    <cs:defRPr sz="9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9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lt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lt1">
        <a:lumMod val="95000"/>
      </a:schemeClr>
    </cs:fontRef>
    <cs:defRPr sz="9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95000"/>
      </a:schemeClr>
    </cs:fontRef>
    <cs:defRPr sz="900"/>
  </cs:valueAxis>
  <cs:wall>
    <cs:lnRef idx="0"/>
    <cs:fillRef idx="0"/>
    <cs:effectRef idx="0"/>
    <cs:fontRef idx="minor">
      <a:schemeClr val="lt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_rels/drawing3.xml.rels><?xml version="1.0" encoding="UTF-8" standalone="yes"?>
<Relationships xmlns="http://schemas.openxmlformats.org/package/2006/relationships"><Relationship Id="rId1" Type="http://schemas.microsoft.com/office/2014/relationships/chartEx" Target="../charts/chartEx2.xml"/></Relationships>
</file>

<file path=xl/drawings/_rels/drawing4.xml.rels><?xml version="1.0" encoding="UTF-8" standalone="yes"?>
<Relationships xmlns="http://schemas.openxmlformats.org/package/2006/relationships"><Relationship Id="rId1" Type="http://schemas.microsoft.com/office/2014/relationships/chartEx" Target="../charts/chartEx3.xml"/></Relationships>
</file>

<file path=xl/drawings/_rels/drawing5.xml.rels><?xml version="1.0" encoding="UTF-8" standalone="yes"?>
<Relationships xmlns="http://schemas.openxmlformats.org/package/2006/relationships"><Relationship Id="rId1" Type="http://schemas.microsoft.com/office/2014/relationships/chartEx" Target="../charts/chartEx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1200149</xdr:colOff>
      <xdr:row>25</xdr:row>
      <xdr:rowOff>133351</xdr:rowOff>
    </xdr:from>
    <xdr:to>
      <xdr:col>27</xdr:col>
      <xdr:colOff>104775</xdr:colOff>
      <xdr:row>57</xdr:row>
      <xdr:rowOff>66675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7252837-F214-78AC-9CD4-D2FA5E262BC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542925</xdr:colOff>
      <xdr:row>65</xdr:row>
      <xdr:rowOff>41275</xdr:rowOff>
    </xdr:from>
    <xdr:to>
      <xdr:col>32</xdr:col>
      <xdr:colOff>352425</xdr:colOff>
      <xdr:row>80</xdr:row>
      <xdr:rowOff>117475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67B0FB9-4343-4400-A9AF-BE432CB7003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400051</xdr:colOff>
      <xdr:row>24</xdr:row>
      <xdr:rowOff>142875</xdr:rowOff>
    </xdr:from>
    <xdr:to>
      <xdr:col>18</xdr:col>
      <xdr:colOff>571500</xdr:colOff>
      <xdr:row>65</xdr:row>
      <xdr:rowOff>85725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05D68789-F411-4472-11E2-26AFB9E1B87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0051" y="1095375"/>
              <a:ext cx="12401549" cy="77533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AE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142876</xdr:colOff>
      <xdr:row>24</xdr:row>
      <xdr:rowOff>104775</xdr:rowOff>
    </xdr:from>
    <xdr:to>
      <xdr:col>18</xdr:col>
      <xdr:colOff>314325</xdr:colOff>
      <xdr:row>65</xdr:row>
      <xdr:rowOff>47625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B224CE5A-5384-4AF9-AC6D-46075FD1755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42876" y="4676775"/>
              <a:ext cx="12401549" cy="77533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AE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24</xdr:row>
      <xdr:rowOff>76200</xdr:rowOff>
    </xdr:from>
    <xdr:to>
      <xdr:col>15</xdr:col>
      <xdr:colOff>9525</xdr:colOff>
      <xdr:row>65</xdr:row>
      <xdr:rowOff>19050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3362CC3F-0D16-44D3-AE7F-B88F951C6EC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8101" y="4648200"/>
              <a:ext cx="10220324" cy="77533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AE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542926</xdr:colOff>
      <xdr:row>4</xdr:row>
      <xdr:rowOff>57150</xdr:rowOff>
    </xdr:from>
    <xdr:to>
      <xdr:col>27</xdr:col>
      <xdr:colOff>419100</xdr:colOff>
      <xdr:row>45</xdr:row>
      <xdr:rowOff>0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823E43A6-05B6-465D-A681-BA5088EEB50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591301" y="819150"/>
              <a:ext cx="12049124" cy="77533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AE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273050</xdr:colOff>
      <xdr:row>0</xdr:row>
      <xdr:rowOff>0</xdr:rowOff>
    </xdr:from>
    <xdr:to>
      <xdr:col>19</xdr:col>
      <xdr:colOff>444500</xdr:colOff>
      <xdr:row>23</xdr:row>
      <xdr:rowOff>120650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3DA04FC-FC4A-4A18-9858-4FB532E498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DC7613F-3B2C-4167-89EE-CF6CC5362C90}" name="Table1" displayName="Table1" ref="A1:X23" totalsRowShown="0">
  <tableColumns count="24">
    <tableColumn id="1" xr3:uid="{23352364-8A4D-412D-8E95-1B7609740544}" name="District_or_Category"/>
    <tableColumn id="2" xr3:uid="{5656E243-A5D1-47FA-BD2C-CAB4543A5FC4}" name="2003"/>
    <tableColumn id="3" xr3:uid="{57AB72C5-D806-4305-9932-FE9EAEE737BC}" name="2004"/>
    <tableColumn id="4" xr3:uid="{F76D15D2-7023-4728-BBED-7F7B2FB6E8D0}" name="2005"/>
    <tableColumn id="5" xr3:uid="{447BA866-0ACE-4358-A1F8-2773067DF327}" name="2006"/>
    <tableColumn id="6" xr3:uid="{77A85CA1-8D15-4B1B-80B2-B6AEAC4A5DD7}" name="2007"/>
    <tableColumn id="7" xr3:uid="{1892EE41-7A20-4080-B5D0-A7C04EFFA1AF}" name="2008"/>
    <tableColumn id="8" xr3:uid="{15AE90F1-1677-481D-B33B-C93C951D4654}" name="2009"/>
    <tableColumn id="9" xr3:uid="{8C047E59-E44F-436D-9071-8F9D5F95F1BB}" name="2010"/>
    <tableColumn id="10" xr3:uid="{8D677FDE-94C8-40B8-A63A-FA528FEDC58B}" name="2011"/>
    <tableColumn id="11" xr3:uid="{EDAEDA45-CE00-42FF-B7BC-B7F2116B18CD}" name="2012"/>
    <tableColumn id="12" xr3:uid="{D945F6E6-3A02-4F1D-BCB8-19795F7ED9A6}" name="2013"/>
    <tableColumn id="13" xr3:uid="{1ED40966-5ECC-4E12-ABD8-1363634D2276}" name="2014"/>
    <tableColumn id="14" xr3:uid="{7DB75997-2637-45AE-91D0-EBC0A2087EE6}" name="2015"/>
    <tableColumn id="15" xr3:uid="{9C384410-7AF4-4604-8E53-C254E99291A7}" name="2016"/>
    <tableColumn id="16" xr3:uid="{01BE29B1-E312-4F0E-91E1-567560C53CFA}" name="2017"/>
    <tableColumn id="17" xr3:uid="{A4D9D507-F1C4-482F-BE18-CDE622A4B735}" name="2018"/>
    <tableColumn id="18" xr3:uid="{9E57FA8D-8B35-44FE-A69E-AA44C83FAE74}" name="2019"/>
    <tableColumn id="19" xr3:uid="{8F9A845E-60AA-4A4D-B3D2-694C8F4D4444}" name="2020"/>
    <tableColumn id="20" xr3:uid="{AE4732D8-4A28-4168-9D7A-C8BCB1EE86CA}" name="2021"/>
    <tableColumn id="21" xr3:uid="{7FD359D3-5958-4590-83C6-2407B3118340}" name="2022"/>
    <tableColumn id="22" xr3:uid="{99602438-00DB-4C23-886A-54B055A1F69C}" name="2023"/>
    <tableColumn id="23" xr3:uid="{98803B3B-5199-4383-B436-14F69CA7B349}" name="2024"/>
    <tableColumn id="24" xr3:uid="{CABB8C20-CD30-45CD-A049-6A449F512D56}" name="2025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14F10-B375-4551-B5B2-EDF65ACF7086}">
  <sheetPr codeName="Sheet1"/>
  <dimension ref="A1:Z84"/>
  <sheetViews>
    <sheetView tabSelected="1" topLeftCell="A31" workbookViewId="0">
      <selection activeCell="N71" sqref="N71"/>
    </sheetView>
  </sheetViews>
  <sheetFormatPr defaultRowHeight="15" x14ac:dyDescent="0.25"/>
  <cols>
    <col min="1" max="1" width="33.5703125" customWidth="1"/>
    <col min="2" max="2" width="17.140625" customWidth="1"/>
    <col min="3" max="3" width="12" customWidth="1"/>
    <col min="4" max="4" width="14.85546875" customWidth="1"/>
    <col min="5" max="9" width="11" customWidth="1"/>
    <col min="10" max="23" width="12" customWidth="1"/>
    <col min="24" max="24" width="14.85546875" customWidth="1"/>
    <col min="26" max="26" width="11.42578125" customWidth="1"/>
  </cols>
  <sheetData>
    <row r="1" spans="1:26" x14ac:dyDescent="0.25">
      <c r="A1" t="s">
        <v>0</v>
      </c>
      <c r="B1" t="s">
        <v>23</v>
      </c>
      <c r="C1" t="s">
        <v>24</v>
      </c>
      <c r="D1" t="s">
        <v>25</v>
      </c>
      <c r="E1" t="s">
        <v>26</v>
      </c>
      <c r="F1" t="s">
        <v>27</v>
      </c>
      <c r="G1" t="s">
        <v>28</v>
      </c>
      <c r="H1" t="s">
        <v>29</v>
      </c>
      <c r="I1" t="s">
        <v>30</v>
      </c>
      <c r="J1" t="s">
        <v>31</v>
      </c>
      <c r="K1" t="s">
        <v>32</v>
      </c>
      <c r="L1" t="s">
        <v>33</v>
      </c>
      <c r="M1" t="s">
        <v>34</v>
      </c>
      <c r="N1" t="s">
        <v>35</v>
      </c>
      <c r="O1" t="s">
        <v>36</v>
      </c>
      <c r="P1" t="s">
        <v>37</v>
      </c>
      <c r="Q1" t="s">
        <v>38</v>
      </c>
      <c r="R1" t="s">
        <v>39</v>
      </c>
      <c r="S1" t="s">
        <v>40</v>
      </c>
      <c r="T1" t="s">
        <v>41</v>
      </c>
      <c r="U1" t="s">
        <v>42</v>
      </c>
      <c r="V1" t="s">
        <v>43</v>
      </c>
      <c r="W1" t="s">
        <v>44</v>
      </c>
      <c r="X1" t="s">
        <v>45</v>
      </c>
      <c r="Z1" t="s">
        <v>47</v>
      </c>
    </row>
    <row r="2" spans="1:26" x14ac:dyDescent="0.25">
      <c r="A2" t="s">
        <v>1</v>
      </c>
      <c r="B2">
        <v>1.69</v>
      </c>
      <c r="C2">
        <v>1.38</v>
      </c>
      <c r="D2">
        <v>1.32</v>
      </c>
      <c r="E2">
        <v>1.54</v>
      </c>
      <c r="F2">
        <v>1.41</v>
      </c>
      <c r="G2">
        <v>1.65</v>
      </c>
      <c r="H2">
        <v>1.71</v>
      </c>
      <c r="I2">
        <v>1.72</v>
      </c>
      <c r="J2">
        <v>1.5</v>
      </c>
      <c r="K2">
        <v>1.42</v>
      </c>
      <c r="L2">
        <v>1.63</v>
      </c>
      <c r="M2">
        <v>1.73</v>
      </c>
      <c r="N2">
        <v>1.58</v>
      </c>
      <c r="O2">
        <v>1.45</v>
      </c>
      <c r="P2">
        <v>1.5</v>
      </c>
      <c r="Q2">
        <v>1.55</v>
      </c>
      <c r="R2">
        <v>1.62</v>
      </c>
      <c r="S2">
        <v>1.19</v>
      </c>
      <c r="T2">
        <v>1.34</v>
      </c>
      <c r="U2">
        <v>1.2</v>
      </c>
      <c r="V2">
        <v>1.37</v>
      </c>
      <c r="W2">
        <v>1.24</v>
      </c>
      <c r="X2">
        <v>1.1100000000000001</v>
      </c>
      <c r="Z2" s="12">
        <f>AVERAGE(Table1[[#This Row],[2003]:[2025]])</f>
        <v>1.4717391304347827</v>
      </c>
    </row>
    <row r="3" spans="1:26" x14ac:dyDescent="0.25">
      <c r="A3" t="s">
        <v>2</v>
      </c>
      <c r="B3">
        <v>1.5</v>
      </c>
      <c r="C3">
        <v>1.43</v>
      </c>
      <c r="D3">
        <v>1.27</v>
      </c>
      <c r="E3">
        <v>1.44</v>
      </c>
      <c r="F3">
        <v>1.2</v>
      </c>
      <c r="G3">
        <v>1.44</v>
      </c>
      <c r="H3">
        <v>1.75</v>
      </c>
      <c r="I3">
        <v>1.68</v>
      </c>
      <c r="J3">
        <v>1.5</v>
      </c>
      <c r="K3">
        <v>1.53</v>
      </c>
      <c r="L3">
        <v>1.69</v>
      </c>
      <c r="M3">
        <v>1.73</v>
      </c>
      <c r="N3">
        <v>1.57</v>
      </c>
      <c r="O3">
        <v>1.44</v>
      </c>
      <c r="P3">
        <v>1.72</v>
      </c>
      <c r="Q3">
        <v>1.63</v>
      </c>
      <c r="R3">
        <v>1.51</v>
      </c>
      <c r="S3">
        <v>1.3</v>
      </c>
      <c r="T3">
        <v>1.34</v>
      </c>
      <c r="U3">
        <v>1.22</v>
      </c>
      <c r="V3">
        <v>1.48</v>
      </c>
      <c r="W3">
        <v>1.03</v>
      </c>
      <c r="X3">
        <v>1.1100000000000001</v>
      </c>
      <c r="Z3" s="12">
        <f>AVERAGE(Table1[[#This Row],[2003]:[2025]])</f>
        <v>1.4569565217391303</v>
      </c>
    </row>
    <row r="4" spans="1:26" x14ac:dyDescent="0.25">
      <c r="A4" t="s">
        <v>3</v>
      </c>
      <c r="B4">
        <v>1.41</v>
      </c>
      <c r="C4">
        <v>1.4</v>
      </c>
      <c r="D4">
        <v>1.27</v>
      </c>
      <c r="E4">
        <v>1.58</v>
      </c>
      <c r="F4">
        <v>1.18</v>
      </c>
      <c r="G4">
        <v>1.49</v>
      </c>
      <c r="H4">
        <v>1.57</v>
      </c>
      <c r="I4">
        <v>1.5</v>
      </c>
      <c r="J4">
        <v>1.65</v>
      </c>
      <c r="K4">
        <v>1.3</v>
      </c>
      <c r="L4">
        <v>1.7</v>
      </c>
      <c r="M4">
        <v>1.48</v>
      </c>
      <c r="N4">
        <v>1.68</v>
      </c>
      <c r="O4">
        <v>1.36</v>
      </c>
      <c r="P4">
        <v>1.68</v>
      </c>
      <c r="Q4">
        <v>1.42</v>
      </c>
      <c r="R4">
        <v>1.64</v>
      </c>
      <c r="S4">
        <v>1.26</v>
      </c>
      <c r="T4">
        <v>1.52</v>
      </c>
      <c r="U4">
        <v>1.18</v>
      </c>
      <c r="V4">
        <v>1.45</v>
      </c>
      <c r="W4">
        <v>1.1100000000000001</v>
      </c>
      <c r="X4">
        <v>1.1299999999999999</v>
      </c>
      <c r="Z4" s="12">
        <f>AVERAGE(Table1[[#This Row],[2003]:[2025]])</f>
        <v>1.4330434782608696</v>
      </c>
    </row>
    <row r="5" spans="1:26" x14ac:dyDescent="0.25">
      <c r="A5" t="s">
        <v>4</v>
      </c>
      <c r="B5">
        <v>1.54</v>
      </c>
      <c r="C5">
        <v>1.43</v>
      </c>
      <c r="D5">
        <v>1.22</v>
      </c>
      <c r="E5">
        <v>1.79</v>
      </c>
      <c r="F5">
        <v>1.21</v>
      </c>
      <c r="G5">
        <v>1.47</v>
      </c>
      <c r="H5">
        <v>1.46</v>
      </c>
      <c r="I5">
        <v>1.56</v>
      </c>
      <c r="J5">
        <v>1.69</v>
      </c>
      <c r="K5">
        <v>1.38</v>
      </c>
      <c r="L5">
        <v>1.74</v>
      </c>
      <c r="M5">
        <v>1.75</v>
      </c>
      <c r="N5">
        <v>1.6</v>
      </c>
      <c r="O5">
        <v>1.35</v>
      </c>
      <c r="P5">
        <v>1.55</v>
      </c>
      <c r="Q5">
        <v>1.58</v>
      </c>
      <c r="R5">
        <v>1.39</v>
      </c>
      <c r="S5">
        <v>1.28</v>
      </c>
      <c r="T5">
        <v>1.45</v>
      </c>
      <c r="U5">
        <v>1.29</v>
      </c>
      <c r="V5">
        <v>1.3</v>
      </c>
      <c r="W5">
        <v>1.1200000000000001</v>
      </c>
      <c r="X5">
        <v>1.23</v>
      </c>
      <c r="Z5" s="12">
        <f>AVERAGE(Table1[[#This Row],[2003]:[2025]])</f>
        <v>1.4513043478260867</v>
      </c>
    </row>
    <row r="6" spans="1:26" x14ac:dyDescent="0.25">
      <c r="A6" t="s">
        <v>5</v>
      </c>
      <c r="B6">
        <v>1.35</v>
      </c>
      <c r="C6">
        <v>1.57</v>
      </c>
      <c r="D6">
        <v>1.34</v>
      </c>
      <c r="E6">
        <v>1.26</v>
      </c>
      <c r="F6">
        <v>1.28</v>
      </c>
      <c r="G6">
        <v>1.54</v>
      </c>
      <c r="H6">
        <v>1.74</v>
      </c>
      <c r="I6">
        <v>1.56</v>
      </c>
      <c r="J6">
        <v>1.79</v>
      </c>
      <c r="K6">
        <v>1.31</v>
      </c>
      <c r="L6">
        <v>1.63</v>
      </c>
      <c r="M6">
        <v>1.81</v>
      </c>
      <c r="N6">
        <v>1.7</v>
      </c>
      <c r="O6">
        <v>1.39</v>
      </c>
      <c r="P6">
        <v>1.52</v>
      </c>
      <c r="Q6">
        <v>1.57</v>
      </c>
      <c r="R6">
        <v>1.48</v>
      </c>
      <c r="S6">
        <v>1.39</v>
      </c>
      <c r="T6">
        <v>1.4</v>
      </c>
      <c r="U6">
        <v>1.08</v>
      </c>
      <c r="V6">
        <v>1.49</v>
      </c>
      <c r="W6">
        <v>1.08</v>
      </c>
      <c r="X6">
        <v>1.04</v>
      </c>
      <c r="Z6" s="12">
        <f>AVERAGE(Table1[[#This Row],[2003]:[2025]])</f>
        <v>1.4486956521739132</v>
      </c>
    </row>
    <row r="7" spans="1:26" x14ac:dyDescent="0.25">
      <c r="A7" t="s">
        <v>6</v>
      </c>
      <c r="B7">
        <v>1.39</v>
      </c>
      <c r="C7">
        <v>1.53</v>
      </c>
      <c r="D7">
        <v>1.36</v>
      </c>
      <c r="E7">
        <v>1.5</v>
      </c>
      <c r="F7">
        <v>1.4</v>
      </c>
      <c r="G7">
        <v>1.55</v>
      </c>
      <c r="H7">
        <v>1.63</v>
      </c>
      <c r="I7">
        <v>1.81</v>
      </c>
      <c r="J7">
        <v>1.59</v>
      </c>
      <c r="K7">
        <v>1.38</v>
      </c>
      <c r="L7">
        <v>1.54</v>
      </c>
      <c r="M7">
        <v>1.71</v>
      </c>
      <c r="N7">
        <v>1.74</v>
      </c>
      <c r="O7">
        <v>1.31</v>
      </c>
      <c r="P7">
        <v>1.57</v>
      </c>
      <c r="Q7">
        <v>1.46</v>
      </c>
      <c r="R7">
        <v>1.57</v>
      </c>
      <c r="S7">
        <v>1.36</v>
      </c>
      <c r="T7">
        <v>1.44</v>
      </c>
      <c r="U7">
        <v>1.1599999999999999</v>
      </c>
      <c r="V7">
        <v>1.36</v>
      </c>
      <c r="W7">
        <v>1.1200000000000001</v>
      </c>
      <c r="X7">
        <v>0.97</v>
      </c>
      <c r="Z7" s="12">
        <f>AVERAGE(Table1[[#This Row],[2003]:[2025]])</f>
        <v>1.4543478260869562</v>
      </c>
    </row>
    <row r="8" spans="1:26" x14ac:dyDescent="0.25">
      <c r="A8" t="s">
        <v>7</v>
      </c>
      <c r="B8">
        <v>1.51</v>
      </c>
      <c r="C8">
        <v>1.73</v>
      </c>
      <c r="D8">
        <v>1.33</v>
      </c>
      <c r="E8">
        <v>1.61</v>
      </c>
      <c r="F8">
        <v>1.29</v>
      </c>
      <c r="G8">
        <v>1.61</v>
      </c>
      <c r="H8">
        <v>1.47</v>
      </c>
      <c r="I8">
        <v>1.38</v>
      </c>
      <c r="J8">
        <v>1.61</v>
      </c>
      <c r="K8">
        <v>1.45</v>
      </c>
      <c r="L8">
        <v>1.71</v>
      </c>
      <c r="M8">
        <v>1.65</v>
      </c>
      <c r="N8">
        <v>1.84</v>
      </c>
      <c r="O8">
        <v>1.37</v>
      </c>
      <c r="P8">
        <v>1.59</v>
      </c>
      <c r="Q8">
        <v>1.48</v>
      </c>
      <c r="R8">
        <v>1.54</v>
      </c>
      <c r="S8">
        <v>1.25</v>
      </c>
      <c r="T8">
        <v>1.34</v>
      </c>
      <c r="U8">
        <v>1.33</v>
      </c>
      <c r="V8">
        <v>1.38</v>
      </c>
      <c r="W8">
        <v>1.1100000000000001</v>
      </c>
      <c r="X8">
        <v>1.05</v>
      </c>
      <c r="Z8" s="12">
        <f>AVERAGE(Table1[[#This Row],[2003]:[2025]])</f>
        <v>1.4621739130434781</v>
      </c>
    </row>
    <row r="9" spans="1:26" x14ac:dyDescent="0.25">
      <c r="A9" s="13" t="s">
        <v>8</v>
      </c>
      <c r="B9" s="13">
        <v>0.76</v>
      </c>
      <c r="C9" s="13">
        <v>0.7</v>
      </c>
      <c r="D9" s="13">
        <v>0.51</v>
      </c>
      <c r="E9" s="13">
        <v>0.87</v>
      </c>
      <c r="F9" s="13">
        <v>0.41</v>
      </c>
      <c r="G9" s="13">
        <v>0.66</v>
      </c>
      <c r="H9" s="13">
        <v>0.84</v>
      </c>
      <c r="I9" s="13">
        <v>0.69</v>
      </c>
      <c r="J9" s="13">
        <v>0.95</v>
      </c>
      <c r="K9" s="13">
        <v>0.31</v>
      </c>
      <c r="L9" s="13">
        <v>0.68</v>
      </c>
      <c r="M9" s="14">
        <v>0.95</v>
      </c>
      <c r="N9" s="13">
        <v>0.66</v>
      </c>
      <c r="O9" s="13">
        <v>0.28000000000000003</v>
      </c>
      <c r="P9" s="13">
        <v>0.83</v>
      </c>
      <c r="Q9" s="13">
        <v>0.62</v>
      </c>
      <c r="R9" s="13">
        <v>0.68</v>
      </c>
      <c r="S9" s="14">
        <v>0.41</v>
      </c>
      <c r="T9" s="13">
        <v>1.03</v>
      </c>
      <c r="U9" s="13">
        <v>0.67</v>
      </c>
      <c r="V9" s="13">
        <v>0.59</v>
      </c>
      <c r="W9" s="13">
        <v>0.4</v>
      </c>
      <c r="X9" s="13">
        <v>0.39</v>
      </c>
      <c r="Z9" s="12">
        <f>AVERAGE(Table1[[#This Row],[2003]:[2025]])</f>
        <v>0.64739130434782599</v>
      </c>
    </row>
    <row r="10" spans="1:26" x14ac:dyDescent="0.25">
      <c r="A10" s="13" t="s">
        <v>9</v>
      </c>
      <c r="B10" s="13">
        <v>1.38</v>
      </c>
      <c r="C10" s="13">
        <v>0.56000000000000005</v>
      </c>
      <c r="D10" s="13">
        <v>0.45</v>
      </c>
      <c r="E10" s="13">
        <v>0.97</v>
      </c>
      <c r="F10" s="13">
        <v>0.6</v>
      </c>
      <c r="G10" s="13">
        <v>1.07</v>
      </c>
      <c r="H10" s="13">
        <v>0.91</v>
      </c>
      <c r="I10" s="13">
        <v>1.26</v>
      </c>
      <c r="J10" s="13">
        <v>0.85</v>
      </c>
      <c r="K10" s="13">
        <v>0.74</v>
      </c>
      <c r="L10" s="13">
        <v>1.58</v>
      </c>
      <c r="M10" s="14">
        <v>0.92</v>
      </c>
      <c r="N10" s="13">
        <v>0.67</v>
      </c>
      <c r="O10" s="13">
        <v>0.62</v>
      </c>
      <c r="P10" s="13">
        <v>0.97</v>
      </c>
      <c r="Q10" s="13">
        <v>0.93</v>
      </c>
      <c r="R10" s="13">
        <v>0.97</v>
      </c>
      <c r="S10" s="14">
        <v>0.4</v>
      </c>
      <c r="T10" s="13">
        <v>0.82</v>
      </c>
      <c r="U10" s="13">
        <v>0.34</v>
      </c>
      <c r="V10" s="13">
        <v>0.5</v>
      </c>
      <c r="W10" s="13">
        <v>0.31</v>
      </c>
      <c r="X10" s="13">
        <v>0.34</v>
      </c>
      <c r="Z10" s="12">
        <f>AVERAGE(Table1[[#This Row],[2003]:[2025]])</f>
        <v>0.78956521739130436</v>
      </c>
    </row>
    <row r="11" spans="1:26" x14ac:dyDescent="0.25">
      <c r="A11" s="13" t="s">
        <v>10</v>
      </c>
      <c r="B11" s="13">
        <v>0.85</v>
      </c>
      <c r="C11" s="13">
        <v>1.1499999999999999</v>
      </c>
      <c r="D11" s="13">
        <v>0.23</v>
      </c>
      <c r="E11" s="13">
        <v>0.83</v>
      </c>
      <c r="F11" s="13">
        <v>0.38</v>
      </c>
      <c r="G11" s="13">
        <v>1.0900000000000001</v>
      </c>
      <c r="H11" s="13">
        <v>0.55000000000000004</v>
      </c>
      <c r="I11" s="13">
        <v>1.01</v>
      </c>
      <c r="J11" s="13">
        <v>1.17</v>
      </c>
      <c r="K11" s="13">
        <v>0.28000000000000003</v>
      </c>
      <c r="L11" s="13">
        <v>0.98</v>
      </c>
      <c r="M11" s="14">
        <v>1.39</v>
      </c>
      <c r="N11" s="13">
        <v>1.18</v>
      </c>
      <c r="O11" s="13">
        <v>0.43</v>
      </c>
      <c r="P11" s="13" t="s">
        <v>50</v>
      </c>
      <c r="Q11" s="13">
        <v>0.9</v>
      </c>
      <c r="R11" s="13">
        <v>0.89</v>
      </c>
      <c r="S11" s="14">
        <v>0.34</v>
      </c>
      <c r="T11" s="13">
        <v>0.86</v>
      </c>
      <c r="U11" s="13">
        <v>0.33</v>
      </c>
      <c r="V11" s="13">
        <v>0.89</v>
      </c>
      <c r="W11" s="13">
        <v>0.4</v>
      </c>
      <c r="X11" s="13">
        <v>0.34</v>
      </c>
      <c r="Z11" s="12">
        <f>AVERAGE(Table1[[#This Row],[2003]:[2025]])</f>
        <v>0.74863636363636354</v>
      </c>
    </row>
    <row r="12" spans="1:26" x14ac:dyDescent="0.25">
      <c r="A12" s="13" t="s">
        <v>11</v>
      </c>
      <c r="B12" s="13">
        <v>0.89</v>
      </c>
      <c r="C12" s="13">
        <v>0.67</v>
      </c>
      <c r="D12" s="13">
        <v>0.48</v>
      </c>
      <c r="E12" s="13">
        <v>0.7</v>
      </c>
      <c r="F12" s="13">
        <v>0.37</v>
      </c>
      <c r="G12" s="13">
        <v>1.26</v>
      </c>
      <c r="H12" s="13">
        <v>0.46</v>
      </c>
      <c r="I12" s="13">
        <v>0.65</v>
      </c>
      <c r="J12" s="13">
        <v>0.56999999999999995</v>
      </c>
      <c r="K12" s="13">
        <v>0.51</v>
      </c>
      <c r="L12" s="13">
        <v>1.41</v>
      </c>
      <c r="M12" s="14">
        <v>1.29</v>
      </c>
      <c r="N12" s="13">
        <v>1.04</v>
      </c>
      <c r="O12" s="13">
        <v>0.42</v>
      </c>
      <c r="P12" s="13">
        <v>0.45</v>
      </c>
      <c r="Q12" s="13">
        <v>0.67</v>
      </c>
      <c r="R12" s="13">
        <v>1.1200000000000001</v>
      </c>
      <c r="S12" s="14">
        <v>0.48</v>
      </c>
      <c r="T12" s="13">
        <v>0.89</v>
      </c>
      <c r="U12" s="13">
        <v>0.54</v>
      </c>
      <c r="V12" s="13">
        <v>1.03</v>
      </c>
      <c r="W12" s="13">
        <v>0.38</v>
      </c>
      <c r="X12" s="13">
        <v>0.38</v>
      </c>
      <c r="Z12" s="12">
        <f>AVERAGE(Table1[[#This Row],[2003]:[2025]])</f>
        <v>0.72434782608695658</v>
      </c>
    </row>
    <row r="13" spans="1:26" x14ac:dyDescent="0.25">
      <c r="A13" s="13" t="s">
        <v>12</v>
      </c>
      <c r="B13" s="13">
        <v>0.52</v>
      </c>
      <c r="C13" s="13">
        <v>0.92</v>
      </c>
      <c r="D13" s="13">
        <v>0.43</v>
      </c>
      <c r="E13" s="13">
        <v>0.8</v>
      </c>
      <c r="F13" s="13">
        <v>0.41</v>
      </c>
      <c r="G13" s="13">
        <v>1</v>
      </c>
      <c r="H13" s="13">
        <v>1.37</v>
      </c>
      <c r="I13" s="13">
        <v>1.1399999999999999</v>
      </c>
      <c r="J13" s="13">
        <v>1.0900000000000001</v>
      </c>
      <c r="K13" s="13">
        <v>0.4</v>
      </c>
      <c r="L13" s="13">
        <v>0.56000000000000005</v>
      </c>
      <c r="M13" s="14">
        <v>1.41</v>
      </c>
      <c r="N13" s="13">
        <v>0.97</v>
      </c>
      <c r="O13" s="13">
        <v>0.51</v>
      </c>
      <c r="P13" s="13">
        <v>1</v>
      </c>
      <c r="Q13" s="13">
        <v>1.0900000000000001</v>
      </c>
      <c r="R13" s="13">
        <v>1.18</v>
      </c>
      <c r="S13" s="14">
        <v>0.28000000000000003</v>
      </c>
      <c r="T13" s="13">
        <v>0.61</v>
      </c>
      <c r="U13" s="13">
        <v>0.46</v>
      </c>
      <c r="V13" s="13">
        <v>0.72</v>
      </c>
      <c r="W13" s="13">
        <v>0.28000000000000003</v>
      </c>
      <c r="X13" s="13">
        <v>0.38</v>
      </c>
      <c r="Z13" s="12">
        <f>AVERAGE(Table1[[#This Row],[2003]:[2025]])</f>
        <v>0.76217391304347815</v>
      </c>
    </row>
    <row r="14" spans="1:26" x14ac:dyDescent="0.25">
      <c r="A14" s="13" t="s">
        <v>13</v>
      </c>
      <c r="B14" s="13">
        <v>0.63</v>
      </c>
      <c r="C14" s="13">
        <v>1.04</v>
      </c>
      <c r="D14" s="13">
        <v>0.4</v>
      </c>
      <c r="E14" s="13">
        <v>1</v>
      </c>
      <c r="F14" s="13">
        <v>0.26</v>
      </c>
      <c r="G14" s="13">
        <v>0.65</v>
      </c>
      <c r="H14" s="13">
        <v>1.01</v>
      </c>
      <c r="I14" s="13">
        <v>0.68</v>
      </c>
      <c r="J14" s="13">
        <v>0.95</v>
      </c>
      <c r="K14" s="13">
        <v>0.4</v>
      </c>
      <c r="L14" s="13">
        <v>1.07</v>
      </c>
      <c r="M14" s="14">
        <v>0.88</v>
      </c>
      <c r="N14" s="13">
        <v>0.94</v>
      </c>
      <c r="O14" s="13">
        <v>0.56000000000000005</v>
      </c>
      <c r="P14" s="13">
        <v>0.61</v>
      </c>
      <c r="Q14" s="13">
        <v>1.19</v>
      </c>
      <c r="R14" s="13">
        <v>1.1499999999999999</v>
      </c>
      <c r="S14" s="14">
        <v>0.33</v>
      </c>
      <c r="T14" s="13">
        <v>0.42</v>
      </c>
      <c r="U14" s="13">
        <v>0.41</v>
      </c>
      <c r="V14" s="13">
        <v>0.9</v>
      </c>
      <c r="W14" s="13">
        <v>0.56000000000000005</v>
      </c>
      <c r="X14" s="13">
        <v>0.18</v>
      </c>
      <c r="Z14" s="12">
        <f>AVERAGE(Table1[[#This Row],[2003]:[2025]])</f>
        <v>0.7052173913043478</v>
      </c>
    </row>
    <row r="15" spans="1:26" x14ac:dyDescent="0.25">
      <c r="A15" s="13" t="s">
        <v>14</v>
      </c>
      <c r="B15" s="13">
        <v>1.4</v>
      </c>
      <c r="C15" s="13">
        <v>0.71</v>
      </c>
      <c r="D15" s="13">
        <v>0.39</v>
      </c>
      <c r="E15" s="13">
        <v>0.92</v>
      </c>
      <c r="F15" s="13">
        <v>0.51</v>
      </c>
      <c r="G15" s="13">
        <v>1.31</v>
      </c>
      <c r="H15" s="13">
        <v>0.55000000000000004</v>
      </c>
      <c r="I15" s="13">
        <v>0.77</v>
      </c>
      <c r="J15" s="13">
        <v>1.06</v>
      </c>
      <c r="K15" s="13">
        <v>0.56000000000000005</v>
      </c>
      <c r="L15" s="13">
        <v>1.32</v>
      </c>
      <c r="M15" s="14">
        <v>1.24</v>
      </c>
      <c r="N15" s="13">
        <v>0.87</v>
      </c>
      <c r="O15" s="13">
        <v>0.36</v>
      </c>
      <c r="P15" s="13">
        <v>0.86</v>
      </c>
      <c r="Q15" s="13">
        <v>0.87</v>
      </c>
      <c r="R15" s="13">
        <v>0.63</v>
      </c>
      <c r="S15" s="14">
        <v>0.55000000000000004</v>
      </c>
      <c r="T15" s="13">
        <v>0.93</v>
      </c>
      <c r="U15" s="13">
        <v>0.31</v>
      </c>
      <c r="V15" s="13">
        <v>0.99</v>
      </c>
      <c r="W15" s="13">
        <v>0.13</v>
      </c>
      <c r="X15" s="13">
        <v>0.36</v>
      </c>
      <c r="Z15" s="12">
        <f>AVERAGE(Table1[[#This Row],[2003]:[2025]])</f>
        <v>0.76521739130434774</v>
      </c>
    </row>
    <row r="16" spans="1:26" x14ac:dyDescent="0.25">
      <c r="A16" t="s">
        <v>15</v>
      </c>
      <c r="B16">
        <v>1.43</v>
      </c>
      <c r="C16">
        <v>1.1100000000000001</v>
      </c>
      <c r="D16">
        <v>0.88</v>
      </c>
      <c r="E16">
        <v>1.27</v>
      </c>
      <c r="F16">
        <v>1.05</v>
      </c>
      <c r="G16">
        <v>1.31</v>
      </c>
      <c r="H16">
        <v>1.25</v>
      </c>
      <c r="I16">
        <v>1.36</v>
      </c>
      <c r="J16">
        <v>1.34</v>
      </c>
      <c r="K16">
        <v>0.93</v>
      </c>
      <c r="L16">
        <v>1.63</v>
      </c>
      <c r="M16">
        <v>1.33</v>
      </c>
      <c r="N16">
        <v>1.46</v>
      </c>
      <c r="O16">
        <v>0.85</v>
      </c>
      <c r="P16">
        <v>1.48</v>
      </c>
      <c r="Q16">
        <v>1.24</v>
      </c>
      <c r="R16">
        <v>1.02</v>
      </c>
      <c r="S16">
        <v>0.75</v>
      </c>
      <c r="T16">
        <v>1.39</v>
      </c>
      <c r="U16">
        <v>0.69</v>
      </c>
      <c r="V16">
        <v>1.07</v>
      </c>
      <c r="W16">
        <v>0.87</v>
      </c>
      <c r="X16">
        <v>0.73</v>
      </c>
      <c r="Z16" s="12">
        <f>AVERAGE(Table1[[#This Row],[2003]:[2025]])</f>
        <v>1.1495652173913045</v>
      </c>
    </row>
    <row r="17" spans="1:26" x14ac:dyDescent="0.25">
      <c r="A17" t="s">
        <v>16</v>
      </c>
      <c r="B17">
        <v>1.42</v>
      </c>
      <c r="C17">
        <v>1.41</v>
      </c>
      <c r="D17">
        <v>1</v>
      </c>
      <c r="E17">
        <v>1.17</v>
      </c>
      <c r="F17">
        <v>1.01</v>
      </c>
      <c r="G17">
        <v>1.05</v>
      </c>
      <c r="H17">
        <v>1.27</v>
      </c>
      <c r="I17">
        <v>1.34</v>
      </c>
      <c r="J17">
        <v>1.36</v>
      </c>
      <c r="K17">
        <v>0.95</v>
      </c>
      <c r="L17">
        <v>1.1399999999999999</v>
      </c>
      <c r="M17">
        <v>1.46</v>
      </c>
      <c r="N17">
        <v>1.4</v>
      </c>
      <c r="O17">
        <v>0.93</v>
      </c>
      <c r="P17">
        <v>1.32</v>
      </c>
      <c r="Q17">
        <v>0.75</v>
      </c>
      <c r="R17">
        <v>1.0900000000000001</v>
      </c>
      <c r="S17">
        <v>0.86</v>
      </c>
      <c r="T17">
        <v>1.19</v>
      </c>
      <c r="U17">
        <v>0.6</v>
      </c>
      <c r="V17">
        <v>1.05</v>
      </c>
      <c r="W17">
        <v>0.73</v>
      </c>
      <c r="X17">
        <v>0.88</v>
      </c>
      <c r="Z17" s="12">
        <f>AVERAGE(Table1[[#This Row],[2003]:[2025]])</f>
        <v>1.1034782608695652</v>
      </c>
    </row>
    <row r="18" spans="1:26" x14ac:dyDescent="0.25">
      <c r="A18" t="s">
        <v>17</v>
      </c>
      <c r="B18">
        <v>1.24</v>
      </c>
      <c r="C18">
        <v>1.38</v>
      </c>
      <c r="D18">
        <v>0.7</v>
      </c>
      <c r="E18">
        <v>1.31</v>
      </c>
      <c r="F18">
        <v>0.77</v>
      </c>
      <c r="G18">
        <v>1.23</v>
      </c>
      <c r="H18">
        <v>1.26</v>
      </c>
      <c r="I18">
        <v>1.52</v>
      </c>
      <c r="J18">
        <v>1.61</v>
      </c>
      <c r="K18">
        <v>1.1100000000000001</v>
      </c>
      <c r="L18">
        <v>1.56</v>
      </c>
      <c r="M18">
        <v>1.44</v>
      </c>
      <c r="N18">
        <v>1.5</v>
      </c>
      <c r="O18">
        <v>0.92</v>
      </c>
      <c r="P18">
        <v>1.63</v>
      </c>
      <c r="Q18">
        <v>1.1399999999999999</v>
      </c>
      <c r="R18">
        <v>1.4</v>
      </c>
      <c r="S18">
        <v>0.71</v>
      </c>
      <c r="T18">
        <v>1.4</v>
      </c>
      <c r="U18">
        <v>0.76</v>
      </c>
      <c r="V18">
        <v>1.19</v>
      </c>
      <c r="W18">
        <v>0.68</v>
      </c>
      <c r="X18">
        <v>0.81</v>
      </c>
      <c r="Z18" s="12">
        <f>AVERAGE(Table1[[#This Row],[2003]:[2025]])</f>
        <v>1.1856521739130435</v>
      </c>
    </row>
    <row r="19" spans="1:26" x14ac:dyDescent="0.25">
      <c r="A19" t="s">
        <v>18</v>
      </c>
      <c r="B19">
        <v>1.17</v>
      </c>
      <c r="C19">
        <v>1.27</v>
      </c>
      <c r="D19">
        <v>0.85</v>
      </c>
      <c r="E19">
        <v>1.41</v>
      </c>
      <c r="F19">
        <v>0.82</v>
      </c>
      <c r="G19">
        <v>1.3</v>
      </c>
      <c r="H19">
        <v>1.21</v>
      </c>
      <c r="I19">
        <v>1.47</v>
      </c>
      <c r="J19">
        <v>1.41</v>
      </c>
      <c r="K19">
        <v>0.92</v>
      </c>
      <c r="L19">
        <v>0.96</v>
      </c>
      <c r="M19">
        <v>1.29</v>
      </c>
      <c r="N19">
        <v>1.37</v>
      </c>
      <c r="O19">
        <v>0.95</v>
      </c>
      <c r="P19">
        <v>1.59</v>
      </c>
      <c r="Q19">
        <v>1.23</v>
      </c>
      <c r="R19">
        <v>1.1200000000000001</v>
      </c>
      <c r="S19">
        <v>0.77</v>
      </c>
      <c r="T19">
        <v>1.1100000000000001</v>
      </c>
      <c r="U19">
        <v>0.87</v>
      </c>
      <c r="V19">
        <v>0.97</v>
      </c>
      <c r="W19">
        <v>0.85</v>
      </c>
      <c r="X19">
        <v>0.66</v>
      </c>
      <c r="Z19" s="12">
        <f>AVERAGE(Table1[[#This Row],[2003]:[2025]])</f>
        <v>1.1117391304347828</v>
      </c>
    </row>
    <row r="20" spans="1:26" x14ac:dyDescent="0.25">
      <c r="A20" t="s">
        <v>19</v>
      </c>
      <c r="B20">
        <v>1.44</v>
      </c>
      <c r="C20">
        <v>1.07</v>
      </c>
      <c r="D20">
        <v>0.75</v>
      </c>
      <c r="E20">
        <v>1.54</v>
      </c>
      <c r="F20">
        <v>0.96</v>
      </c>
      <c r="G20">
        <v>1.21</v>
      </c>
      <c r="H20">
        <v>1.26</v>
      </c>
      <c r="I20">
        <v>1.47</v>
      </c>
      <c r="J20">
        <v>1.51</v>
      </c>
      <c r="K20">
        <v>0.91</v>
      </c>
      <c r="L20">
        <v>1.44</v>
      </c>
      <c r="M20">
        <v>1.37</v>
      </c>
      <c r="N20">
        <v>1.42</v>
      </c>
      <c r="O20">
        <v>1.02</v>
      </c>
      <c r="P20">
        <v>1.0900000000000001</v>
      </c>
      <c r="Q20">
        <v>1.23</v>
      </c>
      <c r="R20">
        <v>1.43</v>
      </c>
      <c r="S20">
        <v>1.21</v>
      </c>
      <c r="T20">
        <v>0.99</v>
      </c>
      <c r="U20">
        <v>0.81</v>
      </c>
      <c r="V20">
        <v>1.1599999999999999</v>
      </c>
      <c r="W20">
        <v>0.76</v>
      </c>
      <c r="X20">
        <v>0.87</v>
      </c>
      <c r="Z20" s="12">
        <f>AVERAGE(Table1[[#This Row],[2003]:[2025]])</f>
        <v>1.1704347826086958</v>
      </c>
    </row>
    <row r="21" spans="1:26" x14ac:dyDescent="0.25">
      <c r="A21" t="s">
        <v>20</v>
      </c>
      <c r="B21">
        <v>1.1599999999999999</v>
      </c>
      <c r="C21">
        <v>1.23</v>
      </c>
      <c r="D21">
        <v>0.78</v>
      </c>
      <c r="E21">
        <v>1.43</v>
      </c>
      <c r="F21">
        <v>0.75</v>
      </c>
      <c r="G21">
        <v>1.1499999999999999</v>
      </c>
      <c r="H21">
        <v>1.42</v>
      </c>
      <c r="I21">
        <v>1.41</v>
      </c>
      <c r="J21">
        <v>1.1100000000000001</v>
      </c>
      <c r="K21">
        <v>1.1200000000000001</v>
      </c>
      <c r="L21">
        <v>1.58</v>
      </c>
      <c r="M21">
        <v>1.59</v>
      </c>
      <c r="N21">
        <v>1.47</v>
      </c>
      <c r="O21">
        <v>0.87</v>
      </c>
      <c r="P21">
        <v>1.48</v>
      </c>
      <c r="Q21">
        <v>1.54</v>
      </c>
      <c r="R21">
        <v>1.29</v>
      </c>
      <c r="S21">
        <v>0.84</v>
      </c>
      <c r="T21">
        <v>1.33</v>
      </c>
      <c r="U21">
        <v>0.76</v>
      </c>
      <c r="V21">
        <v>1.06</v>
      </c>
      <c r="W21">
        <v>0.74</v>
      </c>
      <c r="X21">
        <v>0.69</v>
      </c>
      <c r="Z21" s="12">
        <f>AVERAGE(Table1[[#This Row],[2003]:[2025]])</f>
        <v>1.1652173913043478</v>
      </c>
    </row>
    <row r="22" spans="1:26" x14ac:dyDescent="0.25">
      <c r="A22" t="s">
        <v>21</v>
      </c>
      <c r="B22">
        <v>1.47</v>
      </c>
      <c r="C22">
        <v>1.2</v>
      </c>
      <c r="D22">
        <v>1.02</v>
      </c>
      <c r="E22">
        <v>1.35</v>
      </c>
      <c r="F22">
        <v>0.81</v>
      </c>
      <c r="G22">
        <v>1.47</v>
      </c>
      <c r="H22">
        <v>1.47</v>
      </c>
      <c r="I22">
        <v>1.32</v>
      </c>
      <c r="J22">
        <v>1.58</v>
      </c>
      <c r="K22">
        <v>0.82</v>
      </c>
      <c r="L22">
        <v>1.34</v>
      </c>
      <c r="M22">
        <v>1.38</v>
      </c>
      <c r="N22">
        <v>1.38</v>
      </c>
      <c r="O22">
        <v>0.84</v>
      </c>
      <c r="P22">
        <v>1.4</v>
      </c>
      <c r="Q22">
        <v>1.46</v>
      </c>
      <c r="R22">
        <v>1.1299999999999999</v>
      </c>
      <c r="S22">
        <v>1.03</v>
      </c>
      <c r="T22">
        <v>1.01</v>
      </c>
      <c r="U22">
        <v>1.02</v>
      </c>
      <c r="V22">
        <v>1.28</v>
      </c>
      <c r="W22">
        <v>0.8</v>
      </c>
      <c r="X22">
        <v>0.78</v>
      </c>
      <c r="Z22" s="12">
        <f>AVERAGE(Table1[[#This Row],[2003]:[2025]])</f>
        <v>1.1895652173913045</v>
      </c>
    </row>
    <row r="23" spans="1:26" x14ac:dyDescent="0.25">
      <c r="A23" t="s">
        <v>22</v>
      </c>
      <c r="B23">
        <v>1.25</v>
      </c>
      <c r="C23">
        <v>1.19</v>
      </c>
      <c r="D23">
        <v>0.86</v>
      </c>
      <c r="E23">
        <v>1.25</v>
      </c>
      <c r="F23">
        <v>0.86</v>
      </c>
      <c r="G23">
        <v>1.26</v>
      </c>
      <c r="H23">
        <v>1.25</v>
      </c>
      <c r="I23">
        <v>1.3</v>
      </c>
      <c r="J23">
        <v>1.33</v>
      </c>
      <c r="K23">
        <v>0.94</v>
      </c>
      <c r="L23">
        <v>1.38</v>
      </c>
      <c r="M23">
        <v>1.42</v>
      </c>
      <c r="N23">
        <v>1.34</v>
      </c>
      <c r="O23">
        <v>0.92</v>
      </c>
      <c r="P23">
        <v>1.27</v>
      </c>
      <c r="Q23">
        <v>1.22</v>
      </c>
      <c r="R23">
        <v>1.23</v>
      </c>
      <c r="S23">
        <v>0.86</v>
      </c>
      <c r="T23">
        <v>1.1299999999999999</v>
      </c>
      <c r="U23">
        <v>0.81</v>
      </c>
      <c r="V23">
        <v>1.1100000000000001</v>
      </c>
      <c r="W23">
        <v>0.75</v>
      </c>
      <c r="X23">
        <v>0.73</v>
      </c>
      <c r="Z23" s="12">
        <f>AVERAGE(Table1[[#This Row],[2003]:[2025]])</f>
        <v>1.1156521739130434</v>
      </c>
    </row>
    <row r="73" spans="2:5" ht="15.75" thickBot="1" x14ac:dyDescent="0.3"/>
    <row r="74" spans="2:5" x14ac:dyDescent="0.25">
      <c r="B74" s="15"/>
      <c r="C74" s="16"/>
      <c r="D74" s="16"/>
      <c r="E74" s="17"/>
    </row>
    <row r="75" spans="2:5" x14ac:dyDescent="0.25">
      <c r="B75" s="18" t="s">
        <v>8</v>
      </c>
      <c r="C75">
        <v>0.95</v>
      </c>
      <c r="D75">
        <v>0.41</v>
      </c>
      <c r="E75" s="19"/>
    </row>
    <row r="76" spans="2:5" x14ac:dyDescent="0.25">
      <c r="B76" s="18" t="s">
        <v>9</v>
      </c>
      <c r="C76">
        <v>0.92</v>
      </c>
      <c r="D76">
        <v>0.4</v>
      </c>
      <c r="E76" s="19"/>
    </row>
    <row r="77" spans="2:5" x14ac:dyDescent="0.25">
      <c r="B77" s="18" t="s">
        <v>10</v>
      </c>
      <c r="C77">
        <v>1.39</v>
      </c>
      <c r="D77">
        <v>0.34</v>
      </c>
      <c r="E77" s="19"/>
    </row>
    <row r="78" spans="2:5" x14ac:dyDescent="0.25">
      <c r="B78" s="18" t="s">
        <v>11</v>
      </c>
      <c r="C78">
        <v>1.29</v>
      </c>
      <c r="D78">
        <v>0.48</v>
      </c>
      <c r="E78" s="19"/>
    </row>
    <row r="79" spans="2:5" x14ac:dyDescent="0.25">
      <c r="B79" s="18" t="s">
        <v>12</v>
      </c>
      <c r="C79">
        <v>1.41</v>
      </c>
      <c r="D79">
        <v>0.28000000000000003</v>
      </c>
      <c r="E79" s="19"/>
    </row>
    <row r="80" spans="2:5" x14ac:dyDescent="0.25">
      <c r="B80" s="18" t="s">
        <v>13</v>
      </c>
      <c r="C80">
        <v>0.88</v>
      </c>
      <c r="D80">
        <v>0.33</v>
      </c>
      <c r="E80" s="19"/>
    </row>
    <row r="81" spans="2:5" x14ac:dyDescent="0.25">
      <c r="B81" s="18" t="s">
        <v>14</v>
      </c>
      <c r="C81">
        <v>1.24</v>
      </c>
      <c r="D81">
        <v>0.55000000000000004</v>
      </c>
      <c r="E81" s="19"/>
    </row>
    <row r="82" spans="2:5" x14ac:dyDescent="0.25">
      <c r="B82" s="20"/>
      <c r="C82" s="12">
        <f>AVERAGE(C75:C81)</f>
        <v>1.1542857142857144</v>
      </c>
      <c r="D82" s="12">
        <f>AVERAGE(D75:D81)</f>
        <v>0.39857142857142858</v>
      </c>
      <c r="E82" s="21">
        <f>C82-D82</f>
        <v>0.75571428571428578</v>
      </c>
    </row>
    <row r="83" spans="2:5" x14ac:dyDescent="0.25">
      <c r="B83" s="20"/>
      <c r="E83" s="19"/>
    </row>
    <row r="84" spans="2:5" ht="15.75" thickBot="1" x14ac:dyDescent="0.3">
      <c r="B84" s="22"/>
      <c r="C84" s="23"/>
      <c r="D84" s="23"/>
      <c r="E84" s="24">
        <f>E82/C82</f>
        <v>0.65470297029702973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5CF24-8016-45AC-BD53-C6A9F12C0819}">
  <sheetPr codeName="Sheet2" filterMode="1"/>
  <dimension ref="A1:V23"/>
  <sheetViews>
    <sheetView topLeftCell="B1" workbookViewId="0">
      <selection activeCell="R9" sqref="R9"/>
    </sheetView>
  </sheetViews>
  <sheetFormatPr defaultRowHeight="15" x14ac:dyDescent="0.25"/>
  <cols>
    <col min="1" max="1" width="22.5703125" customWidth="1"/>
    <col min="2" max="2" width="14.5703125" customWidth="1"/>
    <col min="21" max="21" width="10.85546875" customWidth="1"/>
    <col min="22" max="22" width="16.28515625" customWidth="1"/>
  </cols>
  <sheetData>
    <row r="1" spans="1:22" x14ac:dyDescent="0.25">
      <c r="A1" s="5" t="s">
        <v>0</v>
      </c>
      <c r="B1" s="6" t="s">
        <v>26</v>
      </c>
      <c r="C1" s="6" t="s">
        <v>27</v>
      </c>
      <c r="D1" s="6" t="s">
        <v>28</v>
      </c>
      <c r="E1" s="6" t="s">
        <v>29</v>
      </c>
      <c r="F1" s="6" t="s">
        <v>30</v>
      </c>
      <c r="G1" s="6" t="s">
        <v>31</v>
      </c>
      <c r="H1" s="6" t="s">
        <v>32</v>
      </c>
      <c r="I1" s="6" t="s">
        <v>33</v>
      </c>
      <c r="J1" s="6" t="s">
        <v>34</v>
      </c>
      <c r="K1" s="6" t="s">
        <v>35</v>
      </c>
      <c r="L1" s="6" t="s">
        <v>36</v>
      </c>
      <c r="M1" s="6" t="s">
        <v>37</v>
      </c>
      <c r="N1" s="6" t="s">
        <v>38</v>
      </c>
      <c r="O1" s="6" t="s">
        <v>39</v>
      </c>
      <c r="P1" s="6" t="s">
        <v>40</v>
      </c>
      <c r="Q1" s="6" t="s">
        <v>41</v>
      </c>
      <c r="R1" s="6" t="s">
        <v>42</v>
      </c>
      <c r="S1" s="6" t="s">
        <v>43</v>
      </c>
      <c r="T1" s="6" t="s">
        <v>44</v>
      </c>
      <c r="U1" s="7" t="s">
        <v>45</v>
      </c>
      <c r="V1" s="10" t="s">
        <v>46</v>
      </c>
    </row>
    <row r="2" spans="1:22" hidden="1" x14ac:dyDescent="0.25">
      <c r="A2" s="1" t="s">
        <v>1</v>
      </c>
      <c r="B2" s="2">
        <v>1.54</v>
      </c>
      <c r="C2" s="2">
        <v>1.41</v>
      </c>
      <c r="D2" s="2">
        <v>1.65</v>
      </c>
      <c r="E2" s="2">
        <v>1.71</v>
      </c>
      <c r="F2" s="2">
        <v>1.72</v>
      </c>
      <c r="G2" s="2">
        <v>1.5</v>
      </c>
      <c r="H2" s="2">
        <v>1.42</v>
      </c>
      <c r="I2" s="2">
        <v>1.63</v>
      </c>
      <c r="J2" s="2">
        <v>1.73</v>
      </c>
      <c r="K2" s="2">
        <v>1.58</v>
      </c>
      <c r="L2" s="2">
        <v>1.45</v>
      </c>
      <c r="M2" s="2">
        <v>1.5</v>
      </c>
      <c r="N2" s="2">
        <v>1.55</v>
      </c>
      <c r="O2" s="2">
        <v>1.62</v>
      </c>
      <c r="P2" s="2">
        <v>1.19</v>
      </c>
      <c r="Q2" s="2">
        <v>1.34</v>
      </c>
      <c r="R2" s="2">
        <v>1.2</v>
      </c>
      <c r="S2" s="2">
        <v>1.37</v>
      </c>
      <c r="T2" s="2">
        <v>1.24</v>
      </c>
      <c r="U2" s="8">
        <v>1.1100000000000001</v>
      </c>
      <c r="V2" s="11">
        <f>AVERAGE(B2:U2)</f>
        <v>1.4730000000000001</v>
      </c>
    </row>
    <row r="3" spans="1:22" hidden="1" x14ac:dyDescent="0.25">
      <c r="A3" s="1" t="s">
        <v>2</v>
      </c>
      <c r="B3" s="2">
        <v>1.44</v>
      </c>
      <c r="C3" s="2">
        <v>1.2</v>
      </c>
      <c r="D3" s="2">
        <v>1.44</v>
      </c>
      <c r="E3" s="2">
        <v>1.75</v>
      </c>
      <c r="F3" s="2">
        <v>1.68</v>
      </c>
      <c r="G3" s="2">
        <v>1.5</v>
      </c>
      <c r="H3" s="2">
        <v>1.53</v>
      </c>
      <c r="I3" s="2">
        <v>1.69</v>
      </c>
      <c r="J3" s="2">
        <v>1.73</v>
      </c>
      <c r="K3" s="2">
        <v>1.57</v>
      </c>
      <c r="L3" s="2">
        <v>1.44</v>
      </c>
      <c r="M3" s="2">
        <v>1.72</v>
      </c>
      <c r="N3" s="2">
        <v>1.63</v>
      </c>
      <c r="O3" s="2">
        <v>1.51</v>
      </c>
      <c r="P3" s="2">
        <v>1.3</v>
      </c>
      <c r="Q3" s="2">
        <v>1.34</v>
      </c>
      <c r="R3" s="2">
        <v>1.22</v>
      </c>
      <c r="S3" s="2">
        <v>1.48</v>
      </c>
      <c r="T3" s="2">
        <v>1.03</v>
      </c>
      <c r="U3" s="8">
        <v>1.1100000000000001</v>
      </c>
      <c r="V3" s="11">
        <f t="shared" ref="V3:V23" si="0">AVERAGE(B3:U3)</f>
        <v>1.4655</v>
      </c>
    </row>
    <row r="4" spans="1:22" hidden="1" x14ac:dyDescent="0.25">
      <c r="A4" s="1" t="s">
        <v>3</v>
      </c>
      <c r="B4" s="2">
        <v>1.58</v>
      </c>
      <c r="C4" s="2">
        <v>1.18</v>
      </c>
      <c r="D4" s="2">
        <v>1.49</v>
      </c>
      <c r="E4" s="2">
        <v>1.57</v>
      </c>
      <c r="F4" s="2">
        <v>1.5</v>
      </c>
      <c r="G4" s="2">
        <v>1.65</v>
      </c>
      <c r="H4" s="2">
        <v>1.3</v>
      </c>
      <c r="I4" s="2">
        <v>1.7</v>
      </c>
      <c r="J4" s="2">
        <v>1.48</v>
      </c>
      <c r="K4" s="2">
        <v>1.68</v>
      </c>
      <c r="L4" s="2">
        <v>1.36</v>
      </c>
      <c r="M4" s="2">
        <v>1.68</v>
      </c>
      <c r="N4" s="2">
        <v>1.42</v>
      </c>
      <c r="O4" s="2">
        <v>1.64</v>
      </c>
      <c r="P4" s="2">
        <v>1.26</v>
      </c>
      <c r="Q4" s="2">
        <v>1.52</v>
      </c>
      <c r="R4" s="2">
        <v>1.18</v>
      </c>
      <c r="S4" s="2">
        <v>1.45</v>
      </c>
      <c r="T4" s="2">
        <v>1.1100000000000001</v>
      </c>
      <c r="U4" s="8">
        <v>1.1299999999999999</v>
      </c>
      <c r="V4" s="11">
        <f t="shared" si="0"/>
        <v>1.4440000000000002</v>
      </c>
    </row>
    <row r="5" spans="1:22" hidden="1" x14ac:dyDescent="0.25">
      <c r="A5" s="1" t="s">
        <v>4</v>
      </c>
      <c r="B5" s="2">
        <v>1.79</v>
      </c>
      <c r="C5" s="2">
        <v>1.21</v>
      </c>
      <c r="D5" s="2">
        <v>1.47</v>
      </c>
      <c r="E5" s="2">
        <v>1.46</v>
      </c>
      <c r="F5" s="2">
        <v>1.56</v>
      </c>
      <c r="G5" s="2">
        <v>1.69</v>
      </c>
      <c r="H5" s="2">
        <v>1.38</v>
      </c>
      <c r="I5" s="2">
        <v>1.74</v>
      </c>
      <c r="J5" s="2">
        <v>1.75</v>
      </c>
      <c r="K5" s="2">
        <v>1.6</v>
      </c>
      <c r="L5" s="2">
        <v>1.35</v>
      </c>
      <c r="M5" s="2">
        <v>1.55</v>
      </c>
      <c r="N5" s="2">
        <v>1.58</v>
      </c>
      <c r="O5" s="2">
        <v>1.39</v>
      </c>
      <c r="P5" s="2">
        <v>1.28</v>
      </c>
      <c r="Q5" s="2">
        <v>1.45</v>
      </c>
      <c r="R5" s="2">
        <v>1.29</v>
      </c>
      <c r="S5" s="2">
        <v>1.3</v>
      </c>
      <c r="T5" s="2">
        <v>1.1200000000000001</v>
      </c>
      <c r="U5" s="8">
        <v>1.23</v>
      </c>
      <c r="V5" s="11">
        <f t="shared" si="0"/>
        <v>1.4595000000000002</v>
      </c>
    </row>
    <row r="6" spans="1:22" hidden="1" x14ac:dyDescent="0.25">
      <c r="A6" s="1" t="s">
        <v>5</v>
      </c>
      <c r="B6" s="2">
        <v>1.26</v>
      </c>
      <c r="C6" s="2">
        <v>1.28</v>
      </c>
      <c r="D6" s="2">
        <v>1.54</v>
      </c>
      <c r="E6" s="2">
        <v>1.74</v>
      </c>
      <c r="F6" s="2">
        <v>1.56</v>
      </c>
      <c r="G6" s="2">
        <v>1.79</v>
      </c>
      <c r="H6" s="2">
        <v>1.31</v>
      </c>
      <c r="I6" s="2">
        <v>1.63</v>
      </c>
      <c r="J6" s="2">
        <v>1.81</v>
      </c>
      <c r="K6" s="2">
        <v>1.7</v>
      </c>
      <c r="L6" s="2">
        <v>1.39</v>
      </c>
      <c r="M6" s="2">
        <v>1.52</v>
      </c>
      <c r="N6" s="2">
        <v>1.57</v>
      </c>
      <c r="O6" s="2">
        <v>1.48</v>
      </c>
      <c r="P6" s="2">
        <v>1.39</v>
      </c>
      <c r="Q6" s="2">
        <v>1.4</v>
      </c>
      <c r="R6" s="2">
        <v>1.08</v>
      </c>
      <c r="S6" s="2">
        <v>1.49</v>
      </c>
      <c r="T6" s="2">
        <v>1.08</v>
      </c>
      <c r="U6" s="8">
        <v>1.04</v>
      </c>
      <c r="V6" s="11">
        <f t="shared" si="0"/>
        <v>1.4530000000000001</v>
      </c>
    </row>
    <row r="7" spans="1:22" hidden="1" x14ac:dyDescent="0.25">
      <c r="A7" s="1" t="s">
        <v>6</v>
      </c>
      <c r="B7" s="2">
        <v>1.5</v>
      </c>
      <c r="C7" s="2">
        <v>1.4</v>
      </c>
      <c r="D7" s="2">
        <v>1.55</v>
      </c>
      <c r="E7" s="2">
        <v>1.63</v>
      </c>
      <c r="F7" s="2">
        <v>1.81</v>
      </c>
      <c r="G7" s="2">
        <v>1.59</v>
      </c>
      <c r="H7" s="2">
        <v>1.38</v>
      </c>
      <c r="I7" s="2">
        <v>1.54</v>
      </c>
      <c r="J7" s="2">
        <v>1.71</v>
      </c>
      <c r="K7" s="2">
        <v>1.74</v>
      </c>
      <c r="L7" s="2">
        <v>1.31</v>
      </c>
      <c r="M7" s="2">
        <v>1.57</v>
      </c>
      <c r="N7" s="2">
        <v>1.46</v>
      </c>
      <c r="O7" s="2">
        <v>1.57</v>
      </c>
      <c r="P7" s="2">
        <v>1.36</v>
      </c>
      <c r="Q7" s="2">
        <v>1.44</v>
      </c>
      <c r="R7" s="2">
        <v>1.1599999999999999</v>
      </c>
      <c r="S7" s="2">
        <v>1.36</v>
      </c>
      <c r="T7" s="2">
        <v>1.1200000000000001</v>
      </c>
      <c r="U7" s="8">
        <v>0.97</v>
      </c>
      <c r="V7" s="11">
        <f t="shared" si="0"/>
        <v>1.4585000000000001</v>
      </c>
    </row>
    <row r="8" spans="1:22" hidden="1" x14ac:dyDescent="0.25">
      <c r="A8" s="1" t="s">
        <v>7</v>
      </c>
      <c r="B8" s="2">
        <v>1.61</v>
      </c>
      <c r="C8" s="2">
        <v>1.29</v>
      </c>
      <c r="D8" s="2">
        <v>1.61</v>
      </c>
      <c r="E8" s="2">
        <v>1.47</v>
      </c>
      <c r="F8" s="2">
        <v>1.38</v>
      </c>
      <c r="G8" s="2">
        <v>1.61</v>
      </c>
      <c r="H8" s="2">
        <v>1.45</v>
      </c>
      <c r="I8" s="2">
        <v>1.71</v>
      </c>
      <c r="J8" s="2">
        <v>1.65</v>
      </c>
      <c r="K8" s="2">
        <v>1.84</v>
      </c>
      <c r="L8" s="2">
        <v>1.37</v>
      </c>
      <c r="M8" s="2">
        <v>1.59</v>
      </c>
      <c r="N8" s="2">
        <v>1.48</v>
      </c>
      <c r="O8" s="2">
        <v>1.54</v>
      </c>
      <c r="P8" s="2">
        <v>1.25</v>
      </c>
      <c r="Q8" s="2">
        <v>1.34</v>
      </c>
      <c r="R8" s="2">
        <v>1.33</v>
      </c>
      <c r="S8" s="2">
        <v>1.38</v>
      </c>
      <c r="T8" s="2">
        <v>1.1100000000000001</v>
      </c>
      <c r="U8" s="8">
        <v>1.05</v>
      </c>
      <c r="V8" s="11">
        <f t="shared" si="0"/>
        <v>1.4529999999999998</v>
      </c>
    </row>
    <row r="9" spans="1:22" x14ac:dyDescent="0.25">
      <c r="A9" s="1" t="s">
        <v>8</v>
      </c>
      <c r="B9" s="2">
        <v>0.87</v>
      </c>
      <c r="C9" s="2">
        <v>0.41</v>
      </c>
      <c r="D9" s="2">
        <v>0.66</v>
      </c>
      <c r="E9" s="2">
        <v>0.84</v>
      </c>
      <c r="F9" s="2">
        <v>0.69</v>
      </c>
      <c r="G9" s="2">
        <v>0.95</v>
      </c>
      <c r="H9" s="2">
        <v>0.31</v>
      </c>
      <c r="I9" s="2">
        <v>0.68</v>
      </c>
      <c r="J9" s="2">
        <v>0.95</v>
      </c>
      <c r="K9" s="2">
        <v>0.66</v>
      </c>
      <c r="L9" s="2">
        <v>0.28000000000000003</v>
      </c>
      <c r="M9" s="2">
        <v>0.83</v>
      </c>
      <c r="N9" s="2">
        <v>0.62</v>
      </c>
      <c r="O9" s="2">
        <v>0.68</v>
      </c>
      <c r="P9" s="2">
        <v>0.41</v>
      </c>
      <c r="Q9" s="2">
        <v>1.03</v>
      </c>
      <c r="R9" s="2">
        <v>0.67</v>
      </c>
      <c r="S9" s="2">
        <v>0.59</v>
      </c>
      <c r="T9" s="2">
        <v>0.4</v>
      </c>
      <c r="U9" s="8">
        <v>0.39</v>
      </c>
      <c r="V9" s="11">
        <f t="shared" si="0"/>
        <v>0.64599999999999991</v>
      </c>
    </row>
    <row r="10" spans="1:22" x14ac:dyDescent="0.25">
      <c r="A10" s="1" t="s">
        <v>9</v>
      </c>
      <c r="B10" s="2">
        <v>0.97</v>
      </c>
      <c r="C10" s="2">
        <v>0.6</v>
      </c>
      <c r="D10" s="2">
        <v>1.07</v>
      </c>
      <c r="E10" s="2">
        <v>0.91</v>
      </c>
      <c r="F10" s="2">
        <v>1.26</v>
      </c>
      <c r="G10" s="2">
        <v>0.85</v>
      </c>
      <c r="H10" s="2">
        <v>0.74</v>
      </c>
      <c r="I10" s="2">
        <v>1.58</v>
      </c>
      <c r="J10" s="2">
        <v>0.92</v>
      </c>
      <c r="K10" s="2">
        <v>0.67</v>
      </c>
      <c r="L10" s="2">
        <v>0.62</v>
      </c>
      <c r="M10" s="2">
        <v>0.97</v>
      </c>
      <c r="N10" s="2">
        <v>0.93</v>
      </c>
      <c r="O10" s="2">
        <v>0.97</v>
      </c>
      <c r="P10" s="2">
        <v>0.4</v>
      </c>
      <c r="Q10" s="2">
        <v>0.82</v>
      </c>
      <c r="R10" s="2">
        <v>0.34</v>
      </c>
      <c r="S10" s="2">
        <v>0.5</v>
      </c>
      <c r="T10" s="2">
        <v>0.31</v>
      </c>
      <c r="U10" s="8">
        <v>0.34</v>
      </c>
      <c r="V10" s="11">
        <f t="shared" si="0"/>
        <v>0.78850000000000009</v>
      </c>
    </row>
    <row r="11" spans="1:22" x14ac:dyDescent="0.25">
      <c r="A11" s="1" t="s">
        <v>10</v>
      </c>
      <c r="B11" s="2">
        <v>0.83</v>
      </c>
      <c r="C11" s="2">
        <v>0.38</v>
      </c>
      <c r="D11" s="2">
        <v>1.0900000000000001</v>
      </c>
      <c r="E11" s="2">
        <v>0.55000000000000004</v>
      </c>
      <c r="F11" s="2">
        <v>1.01</v>
      </c>
      <c r="G11" s="2">
        <v>1.17</v>
      </c>
      <c r="H11" s="2">
        <v>0.28000000000000003</v>
      </c>
      <c r="I11" s="2">
        <v>0.98</v>
      </c>
      <c r="J11" s="2">
        <v>1.39</v>
      </c>
      <c r="K11" s="2">
        <v>1.18</v>
      </c>
      <c r="L11" s="2">
        <v>0.43</v>
      </c>
      <c r="M11" s="2">
        <v>0.78</v>
      </c>
      <c r="N11" s="2">
        <v>0.9</v>
      </c>
      <c r="O11" s="2">
        <v>0.89</v>
      </c>
      <c r="P11" s="2">
        <v>0.34</v>
      </c>
      <c r="Q11" s="2">
        <v>0.86</v>
      </c>
      <c r="R11" s="2">
        <v>0.33</v>
      </c>
      <c r="S11" s="2">
        <v>0.89</v>
      </c>
      <c r="T11" s="2">
        <v>0.4</v>
      </c>
      <c r="U11" s="8">
        <v>0.34</v>
      </c>
      <c r="V11" s="11">
        <f t="shared" si="0"/>
        <v>0.751</v>
      </c>
    </row>
    <row r="12" spans="1:22" hidden="1" x14ac:dyDescent="0.25">
      <c r="A12" s="1" t="s">
        <v>11</v>
      </c>
      <c r="B12" s="2">
        <v>0.7</v>
      </c>
      <c r="C12" s="2">
        <v>0.37</v>
      </c>
      <c r="D12" s="2">
        <v>1.26</v>
      </c>
      <c r="E12" s="2">
        <v>0.46</v>
      </c>
      <c r="F12" s="2">
        <v>0.65</v>
      </c>
      <c r="G12" s="2">
        <v>0.56999999999999995</v>
      </c>
      <c r="H12" s="2">
        <v>0.51</v>
      </c>
      <c r="I12" s="2">
        <v>1.41</v>
      </c>
      <c r="J12" s="2">
        <v>1.29</v>
      </c>
      <c r="K12" s="2">
        <v>1.04</v>
      </c>
      <c r="L12" s="2">
        <v>0.42</v>
      </c>
      <c r="M12" s="2">
        <v>0.45</v>
      </c>
      <c r="N12" s="2">
        <v>0.67</v>
      </c>
      <c r="O12" s="2">
        <v>1.1200000000000001</v>
      </c>
      <c r="P12" s="2">
        <v>0.48</v>
      </c>
      <c r="Q12" s="2">
        <v>0.89</v>
      </c>
      <c r="R12" s="2">
        <v>0.54</v>
      </c>
      <c r="S12" s="2">
        <v>1.03</v>
      </c>
      <c r="T12" s="2">
        <v>0.38</v>
      </c>
      <c r="U12" s="8">
        <v>0.38</v>
      </c>
      <c r="V12" s="11">
        <f t="shared" si="0"/>
        <v>0.73099999999999998</v>
      </c>
    </row>
    <row r="13" spans="1:22" hidden="1" x14ac:dyDescent="0.25">
      <c r="A13" s="1" t="s">
        <v>12</v>
      </c>
      <c r="B13" s="2">
        <v>0.8</v>
      </c>
      <c r="C13" s="2">
        <v>0.41</v>
      </c>
      <c r="D13" s="2">
        <v>1</v>
      </c>
      <c r="E13" s="2">
        <v>1.37</v>
      </c>
      <c r="F13" s="2">
        <v>1.1399999999999999</v>
      </c>
      <c r="G13" s="2">
        <v>1.0900000000000001</v>
      </c>
      <c r="H13" s="2">
        <v>0.4</v>
      </c>
      <c r="I13" s="2">
        <v>0.56000000000000005</v>
      </c>
      <c r="J13" s="2">
        <v>1.41</v>
      </c>
      <c r="K13" s="2">
        <v>0.97</v>
      </c>
      <c r="L13" s="2">
        <v>0.51</v>
      </c>
      <c r="M13" s="2">
        <v>1</v>
      </c>
      <c r="N13" s="2">
        <v>1.0900000000000001</v>
      </c>
      <c r="O13" s="2">
        <v>1.18</v>
      </c>
      <c r="P13" s="2">
        <v>0.28000000000000003</v>
      </c>
      <c r="Q13" s="2">
        <v>0.61</v>
      </c>
      <c r="R13" s="2">
        <v>0.46</v>
      </c>
      <c r="S13" s="2">
        <v>0.72</v>
      </c>
      <c r="T13" s="2">
        <v>0.28000000000000003</v>
      </c>
      <c r="U13" s="8">
        <v>0.38</v>
      </c>
      <c r="V13" s="11">
        <f t="shared" si="0"/>
        <v>0.78300000000000003</v>
      </c>
    </row>
    <row r="14" spans="1:22" hidden="1" x14ac:dyDescent="0.25">
      <c r="A14" s="1" t="s">
        <v>13</v>
      </c>
      <c r="B14" s="2">
        <v>1</v>
      </c>
      <c r="C14" s="2">
        <v>0.26</v>
      </c>
      <c r="D14" s="2">
        <v>0.65</v>
      </c>
      <c r="E14" s="2">
        <v>1.01</v>
      </c>
      <c r="F14" s="2">
        <v>0.68</v>
      </c>
      <c r="G14" s="2">
        <v>0.95</v>
      </c>
      <c r="H14" s="2">
        <v>0.4</v>
      </c>
      <c r="I14" s="2">
        <v>1.07</v>
      </c>
      <c r="J14" s="2">
        <v>0.88</v>
      </c>
      <c r="K14" s="2">
        <v>0.94</v>
      </c>
      <c r="L14" s="2">
        <v>0.56000000000000005</v>
      </c>
      <c r="M14" s="2">
        <v>0.61</v>
      </c>
      <c r="N14" s="2">
        <v>1.19</v>
      </c>
      <c r="O14" s="2">
        <v>1.1499999999999999</v>
      </c>
      <c r="P14" s="2">
        <v>0.33</v>
      </c>
      <c r="Q14" s="2">
        <v>0.42</v>
      </c>
      <c r="R14" s="2">
        <v>0.41</v>
      </c>
      <c r="S14" s="2">
        <v>0.9</v>
      </c>
      <c r="T14" s="2">
        <v>0.56000000000000005</v>
      </c>
      <c r="U14" s="8">
        <v>0.18</v>
      </c>
      <c r="V14" s="11">
        <f t="shared" si="0"/>
        <v>0.70750000000000002</v>
      </c>
    </row>
    <row r="15" spans="1:22" hidden="1" x14ac:dyDescent="0.25">
      <c r="A15" s="1" t="s">
        <v>14</v>
      </c>
      <c r="B15" s="2">
        <v>0.92</v>
      </c>
      <c r="C15" s="2">
        <v>0.51</v>
      </c>
      <c r="D15" s="2">
        <v>1.31</v>
      </c>
      <c r="E15" s="2">
        <v>0.55000000000000004</v>
      </c>
      <c r="F15" s="2">
        <v>0.77</v>
      </c>
      <c r="G15" s="2">
        <v>1.06</v>
      </c>
      <c r="H15" s="2">
        <v>0.56000000000000005</v>
      </c>
      <c r="I15" s="2">
        <v>1.32</v>
      </c>
      <c r="J15" s="2">
        <v>1.24</v>
      </c>
      <c r="K15" s="2">
        <v>0.87</v>
      </c>
      <c r="L15" s="2">
        <v>0.36</v>
      </c>
      <c r="M15" s="2">
        <v>0.86</v>
      </c>
      <c r="N15" s="2">
        <v>0.87</v>
      </c>
      <c r="O15" s="2">
        <v>0.63</v>
      </c>
      <c r="P15" s="2">
        <v>0.55000000000000004</v>
      </c>
      <c r="Q15" s="2">
        <v>0.93</v>
      </c>
      <c r="R15" s="2">
        <v>0.31</v>
      </c>
      <c r="S15" s="2">
        <v>0.99</v>
      </c>
      <c r="T15" s="2">
        <v>0.13</v>
      </c>
      <c r="U15" s="8">
        <v>0.36</v>
      </c>
      <c r="V15" s="11">
        <f t="shared" si="0"/>
        <v>0.75500000000000012</v>
      </c>
    </row>
    <row r="16" spans="1:22" hidden="1" x14ac:dyDescent="0.25">
      <c r="A16" s="1" t="s">
        <v>15</v>
      </c>
      <c r="B16" s="2">
        <v>1.27</v>
      </c>
      <c r="C16" s="2">
        <v>1.05</v>
      </c>
      <c r="D16" s="2">
        <v>1.31</v>
      </c>
      <c r="E16" s="2">
        <v>1.25</v>
      </c>
      <c r="F16" s="2">
        <v>1.36</v>
      </c>
      <c r="G16" s="2">
        <v>1.34</v>
      </c>
      <c r="H16" s="2">
        <v>0.93</v>
      </c>
      <c r="I16" s="2">
        <v>1.63</v>
      </c>
      <c r="J16" s="2">
        <v>1.33</v>
      </c>
      <c r="K16" s="2">
        <v>1.46</v>
      </c>
      <c r="L16" s="2">
        <v>0.85</v>
      </c>
      <c r="M16" s="2">
        <v>1.48</v>
      </c>
      <c r="N16" s="2">
        <v>1.24</v>
      </c>
      <c r="O16" s="2">
        <v>1.02</v>
      </c>
      <c r="P16" s="2">
        <v>0.75</v>
      </c>
      <c r="Q16" s="2">
        <v>1.39</v>
      </c>
      <c r="R16" s="2">
        <v>0.69</v>
      </c>
      <c r="S16" s="2">
        <v>1.07</v>
      </c>
      <c r="T16" s="2">
        <v>0.87</v>
      </c>
      <c r="U16" s="8">
        <v>0.73</v>
      </c>
      <c r="V16" s="11">
        <f t="shared" si="0"/>
        <v>1.1510000000000002</v>
      </c>
    </row>
    <row r="17" spans="1:22" hidden="1" x14ac:dyDescent="0.25">
      <c r="A17" s="1" t="s">
        <v>16</v>
      </c>
      <c r="B17" s="2">
        <v>1.17</v>
      </c>
      <c r="C17" s="2">
        <v>1.01</v>
      </c>
      <c r="D17" s="2">
        <v>1.05</v>
      </c>
      <c r="E17" s="2">
        <v>1.27</v>
      </c>
      <c r="F17" s="2">
        <v>1.34</v>
      </c>
      <c r="G17" s="2">
        <v>1.36</v>
      </c>
      <c r="H17" s="2">
        <v>0.95</v>
      </c>
      <c r="I17" s="2">
        <v>1.1399999999999999</v>
      </c>
      <c r="J17" s="2">
        <v>1.46</v>
      </c>
      <c r="K17" s="2">
        <v>1.4</v>
      </c>
      <c r="L17" s="2">
        <v>0.93</v>
      </c>
      <c r="M17" s="2">
        <v>1.32</v>
      </c>
      <c r="N17" s="2">
        <v>0.75</v>
      </c>
      <c r="O17" s="2">
        <v>1.0900000000000001</v>
      </c>
      <c r="P17" s="2">
        <v>0.86</v>
      </c>
      <c r="Q17" s="2">
        <v>1.19</v>
      </c>
      <c r="R17" s="2">
        <v>0.6</v>
      </c>
      <c r="S17" s="2">
        <v>1.05</v>
      </c>
      <c r="T17" s="2">
        <v>0.73</v>
      </c>
      <c r="U17" s="8">
        <v>0.88</v>
      </c>
      <c r="V17" s="11">
        <f t="shared" si="0"/>
        <v>1.0775000000000001</v>
      </c>
    </row>
    <row r="18" spans="1:22" hidden="1" x14ac:dyDescent="0.25">
      <c r="A18" s="1" t="s">
        <v>17</v>
      </c>
      <c r="B18" s="2">
        <v>1.31</v>
      </c>
      <c r="C18" s="2">
        <v>0.77</v>
      </c>
      <c r="D18" s="2">
        <v>1.23</v>
      </c>
      <c r="E18" s="2">
        <v>1.26</v>
      </c>
      <c r="F18" s="2">
        <v>1.52</v>
      </c>
      <c r="G18" s="2">
        <v>1.61</v>
      </c>
      <c r="H18" s="2">
        <v>1.1100000000000001</v>
      </c>
      <c r="I18" s="2">
        <v>1.56</v>
      </c>
      <c r="J18" s="2">
        <v>1.44</v>
      </c>
      <c r="K18" s="2">
        <v>1.5</v>
      </c>
      <c r="L18" s="2">
        <v>0.92</v>
      </c>
      <c r="M18" s="2">
        <v>1.63</v>
      </c>
      <c r="N18" s="2">
        <v>1.1399999999999999</v>
      </c>
      <c r="O18" s="2">
        <v>1.4</v>
      </c>
      <c r="P18" s="2">
        <v>0.71</v>
      </c>
      <c r="Q18" s="2">
        <v>1.4</v>
      </c>
      <c r="R18" s="2">
        <v>0.76</v>
      </c>
      <c r="S18" s="2">
        <v>1.19</v>
      </c>
      <c r="T18" s="2">
        <v>0.68</v>
      </c>
      <c r="U18" s="8">
        <v>0.81</v>
      </c>
      <c r="V18" s="11">
        <f t="shared" si="0"/>
        <v>1.1975</v>
      </c>
    </row>
    <row r="19" spans="1:22" hidden="1" x14ac:dyDescent="0.25">
      <c r="A19" s="1" t="s">
        <v>18</v>
      </c>
      <c r="B19" s="2">
        <v>1.41</v>
      </c>
      <c r="C19" s="2">
        <v>0.82</v>
      </c>
      <c r="D19" s="2">
        <v>1.3</v>
      </c>
      <c r="E19" s="2">
        <v>1.21</v>
      </c>
      <c r="F19" s="2">
        <v>1.47</v>
      </c>
      <c r="G19" s="2">
        <v>1.41</v>
      </c>
      <c r="H19" s="2">
        <v>0.92</v>
      </c>
      <c r="I19" s="2">
        <v>0.96</v>
      </c>
      <c r="J19" s="2">
        <v>1.29</v>
      </c>
      <c r="K19" s="2">
        <v>1.37</v>
      </c>
      <c r="L19" s="2">
        <v>0.95</v>
      </c>
      <c r="M19" s="2">
        <v>1.59</v>
      </c>
      <c r="N19" s="2">
        <v>1.23</v>
      </c>
      <c r="O19" s="2">
        <v>1.1200000000000001</v>
      </c>
      <c r="P19" s="2">
        <v>0.77</v>
      </c>
      <c r="Q19" s="2">
        <v>1.1100000000000001</v>
      </c>
      <c r="R19" s="2">
        <v>0.87</v>
      </c>
      <c r="S19" s="2">
        <v>0.97</v>
      </c>
      <c r="T19" s="2">
        <v>0.85</v>
      </c>
      <c r="U19" s="8">
        <v>0.66</v>
      </c>
      <c r="V19" s="11">
        <f t="shared" si="0"/>
        <v>1.1140000000000001</v>
      </c>
    </row>
    <row r="20" spans="1:22" hidden="1" x14ac:dyDescent="0.25">
      <c r="A20" s="1" t="s">
        <v>19</v>
      </c>
      <c r="B20" s="2">
        <v>1.54</v>
      </c>
      <c r="C20" s="2">
        <v>0.96</v>
      </c>
      <c r="D20" s="2">
        <v>1.21</v>
      </c>
      <c r="E20" s="2">
        <v>1.26</v>
      </c>
      <c r="F20" s="2">
        <v>1.47</v>
      </c>
      <c r="G20" s="2">
        <v>1.51</v>
      </c>
      <c r="H20" s="2">
        <v>0.91</v>
      </c>
      <c r="I20" s="2">
        <v>1.44</v>
      </c>
      <c r="J20" s="2">
        <v>1.37</v>
      </c>
      <c r="K20" s="2">
        <v>1.42</v>
      </c>
      <c r="L20" s="2">
        <v>1.02</v>
      </c>
      <c r="M20" s="2">
        <v>1.0900000000000001</v>
      </c>
      <c r="N20" s="2">
        <v>1.23</v>
      </c>
      <c r="O20" s="2">
        <v>1.43</v>
      </c>
      <c r="P20" s="2">
        <v>1.21</v>
      </c>
      <c r="Q20" s="2">
        <v>0.99</v>
      </c>
      <c r="R20" s="2">
        <v>0.81</v>
      </c>
      <c r="S20" s="2">
        <v>1.1599999999999999</v>
      </c>
      <c r="T20" s="2">
        <v>0.76</v>
      </c>
      <c r="U20" s="8">
        <v>0.87</v>
      </c>
      <c r="V20" s="11">
        <f t="shared" si="0"/>
        <v>1.1829999999999998</v>
      </c>
    </row>
    <row r="21" spans="1:22" hidden="1" x14ac:dyDescent="0.25">
      <c r="A21" s="1" t="s">
        <v>20</v>
      </c>
      <c r="B21" s="2">
        <v>1.43</v>
      </c>
      <c r="C21" s="2">
        <v>0.75</v>
      </c>
      <c r="D21" s="2">
        <v>1.1499999999999999</v>
      </c>
      <c r="E21" s="2">
        <v>1.42</v>
      </c>
      <c r="F21" s="2">
        <v>1.41</v>
      </c>
      <c r="G21" s="2">
        <v>1.1100000000000001</v>
      </c>
      <c r="H21" s="2">
        <v>1.1200000000000001</v>
      </c>
      <c r="I21" s="2">
        <v>1.58</v>
      </c>
      <c r="J21" s="2">
        <v>1.59</v>
      </c>
      <c r="K21" s="2">
        <v>1.47</v>
      </c>
      <c r="L21" s="2">
        <v>0.87</v>
      </c>
      <c r="M21" s="2">
        <v>1.48</v>
      </c>
      <c r="N21" s="2">
        <v>1.54</v>
      </c>
      <c r="O21" s="2">
        <v>1.29</v>
      </c>
      <c r="P21" s="2">
        <v>0.84</v>
      </c>
      <c r="Q21" s="2">
        <v>1.33</v>
      </c>
      <c r="R21" s="2">
        <v>0.76</v>
      </c>
      <c r="S21" s="2">
        <v>1.06</v>
      </c>
      <c r="T21" s="2">
        <v>0.74</v>
      </c>
      <c r="U21" s="8">
        <v>0.69</v>
      </c>
      <c r="V21" s="11">
        <f t="shared" si="0"/>
        <v>1.1815000000000002</v>
      </c>
    </row>
    <row r="22" spans="1:22" hidden="1" x14ac:dyDescent="0.25">
      <c r="A22" s="1" t="s">
        <v>21</v>
      </c>
      <c r="B22" s="2">
        <v>1.35</v>
      </c>
      <c r="C22" s="2">
        <v>0.81</v>
      </c>
      <c r="D22" s="2">
        <v>1.47</v>
      </c>
      <c r="E22" s="2">
        <v>1.47</v>
      </c>
      <c r="F22" s="2">
        <v>1.32</v>
      </c>
      <c r="G22" s="2">
        <v>1.58</v>
      </c>
      <c r="H22" s="2">
        <v>0.82</v>
      </c>
      <c r="I22" s="2">
        <v>1.34</v>
      </c>
      <c r="J22" s="2">
        <v>1.38</v>
      </c>
      <c r="K22" s="2">
        <v>1.38</v>
      </c>
      <c r="L22" s="2">
        <v>0.84</v>
      </c>
      <c r="M22" s="2">
        <v>1.4</v>
      </c>
      <c r="N22" s="2">
        <v>1.46</v>
      </c>
      <c r="O22" s="2">
        <v>1.1299999999999999</v>
      </c>
      <c r="P22" s="2">
        <v>1.03</v>
      </c>
      <c r="Q22" s="2">
        <v>1.01</v>
      </c>
      <c r="R22" s="2">
        <v>1.02</v>
      </c>
      <c r="S22" s="2">
        <v>1.28</v>
      </c>
      <c r="T22" s="2">
        <v>0.8</v>
      </c>
      <c r="U22" s="8">
        <v>0.78</v>
      </c>
      <c r="V22" s="11">
        <f t="shared" si="0"/>
        <v>1.1835</v>
      </c>
    </row>
    <row r="23" spans="1:22" hidden="1" x14ac:dyDescent="0.25">
      <c r="A23" s="3" t="s">
        <v>22</v>
      </c>
      <c r="B23" s="4">
        <v>1.25</v>
      </c>
      <c r="C23" s="4">
        <v>0.86</v>
      </c>
      <c r="D23" s="4">
        <v>1.26</v>
      </c>
      <c r="E23" s="4">
        <v>1.25</v>
      </c>
      <c r="F23" s="4">
        <v>1.3</v>
      </c>
      <c r="G23" s="4">
        <v>1.33</v>
      </c>
      <c r="H23" s="4">
        <v>0.94</v>
      </c>
      <c r="I23" s="4">
        <v>1.38</v>
      </c>
      <c r="J23" s="4">
        <v>1.42</v>
      </c>
      <c r="K23" s="4">
        <v>1.34</v>
      </c>
      <c r="L23" s="4">
        <v>0.92</v>
      </c>
      <c r="M23" s="4">
        <v>1.27</v>
      </c>
      <c r="N23" s="4">
        <v>1.22</v>
      </c>
      <c r="O23" s="4">
        <v>1.23</v>
      </c>
      <c r="P23" s="4">
        <v>0.86</v>
      </c>
      <c r="Q23" s="4">
        <v>1.1299999999999999</v>
      </c>
      <c r="R23" s="4">
        <v>0.81</v>
      </c>
      <c r="S23" s="4">
        <v>1.1100000000000001</v>
      </c>
      <c r="T23" s="4">
        <v>0.75</v>
      </c>
      <c r="U23" s="9">
        <v>0.73</v>
      </c>
      <c r="V23" s="11">
        <f t="shared" si="0"/>
        <v>1.1179999999999999</v>
      </c>
    </row>
  </sheetData>
  <autoFilter ref="A1:V23" xr:uid="{FFE5CF24-8016-45AC-BD53-C6A9F12C0819}">
    <filterColumn colId="0">
      <filters>
        <filter val="Bugesera"/>
        <filter val="Kayonza"/>
        <filter val="Kirehe"/>
      </filters>
    </filterColumn>
  </autoFilter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CE3EB-9A16-4A5C-8036-461BF9EB85B9}">
  <sheetPr codeName="Sheet3"/>
  <dimension ref="A1:Q23"/>
  <sheetViews>
    <sheetView topLeftCell="A25" workbookViewId="0">
      <selection activeCell="AB13" sqref="AB13"/>
    </sheetView>
  </sheetViews>
  <sheetFormatPr defaultRowHeight="15" x14ac:dyDescent="0.25"/>
  <cols>
    <col min="1" max="1" width="22.5703125" customWidth="1"/>
    <col min="2" max="2" width="14.5703125" customWidth="1"/>
    <col min="21" max="21" width="10.85546875" customWidth="1"/>
    <col min="22" max="22" width="16.28515625" customWidth="1"/>
  </cols>
  <sheetData>
    <row r="1" spans="1:17" x14ac:dyDescent="0.25">
      <c r="A1" s="5" t="s">
        <v>0</v>
      </c>
      <c r="B1" s="6" t="s">
        <v>31</v>
      </c>
      <c r="C1" s="6" t="s">
        <v>32</v>
      </c>
      <c r="D1" s="6" t="s">
        <v>33</v>
      </c>
      <c r="E1" s="6" t="s">
        <v>34</v>
      </c>
      <c r="F1" s="6" t="s">
        <v>35</v>
      </c>
      <c r="G1" s="6" t="s">
        <v>36</v>
      </c>
      <c r="H1" s="6" t="s">
        <v>37</v>
      </c>
      <c r="I1" s="6" t="s">
        <v>38</v>
      </c>
      <c r="J1" s="6" t="s">
        <v>39</v>
      </c>
      <c r="K1" s="6" t="s">
        <v>40</v>
      </c>
      <c r="L1" s="6" t="s">
        <v>41</v>
      </c>
      <c r="M1" s="6" t="s">
        <v>42</v>
      </c>
      <c r="N1" s="6" t="s">
        <v>43</v>
      </c>
      <c r="O1" s="6" t="s">
        <v>44</v>
      </c>
      <c r="P1" s="7" t="s">
        <v>45</v>
      </c>
      <c r="Q1" s="10" t="s">
        <v>46</v>
      </c>
    </row>
    <row r="2" spans="1:17" x14ac:dyDescent="0.25">
      <c r="A2" s="1" t="s">
        <v>1</v>
      </c>
      <c r="B2" s="2">
        <v>1.5</v>
      </c>
      <c r="C2" s="2">
        <v>1.42</v>
      </c>
      <c r="D2" s="2">
        <v>1.63</v>
      </c>
      <c r="E2" s="2">
        <v>1.73</v>
      </c>
      <c r="F2" s="2">
        <v>1.58</v>
      </c>
      <c r="G2" s="2">
        <v>1.45</v>
      </c>
      <c r="H2" s="2">
        <v>1.5</v>
      </c>
      <c r="I2" s="2">
        <v>1.55</v>
      </c>
      <c r="J2" s="2">
        <v>1.62</v>
      </c>
      <c r="K2" s="2">
        <v>1.19</v>
      </c>
      <c r="L2" s="2">
        <v>1.34</v>
      </c>
      <c r="M2" s="2">
        <v>1.2</v>
      </c>
      <c r="N2" s="2">
        <v>1.37</v>
      </c>
      <c r="O2" s="2">
        <v>1.24</v>
      </c>
      <c r="P2" s="8">
        <v>1.1100000000000001</v>
      </c>
      <c r="Q2" s="11">
        <f>AVERAGE(B2:P2)</f>
        <v>1.4286666666666668</v>
      </c>
    </row>
    <row r="3" spans="1:17" x14ac:dyDescent="0.25">
      <c r="A3" s="1" t="s">
        <v>2</v>
      </c>
      <c r="B3" s="2">
        <v>1.5</v>
      </c>
      <c r="C3" s="2">
        <v>1.53</v>
      </c>
      <c r="D3" s="2">
        <v>1.69</v>
      </c>
      <c r="E3" s="2">
        <v>1.73</v>
      </c>
      <c r="F3" s="2">
        <v>1.57</v>
      </c>
      <c r="G3" s="2">
        <v>1.44</v>
      </c>
      <c r="H3" s="2">
        <v>1.72</v>
      </c>
      <c r="I3" s="2">
        <v>1.63</v>
      </c>
      <c r="J3" s="2">
        <v>1.51</v>
      </c>
      <c r="K3" s="2">
        <v>1.3</v>
      </c>
      <c r="L3" s="2">
        <v>1.34</v>
      </c>
      <c r="M3" s="2">
        <v>1.22</v>
      </c>
      <c r="N3" s="2">
        <v>1.48</v>
      </c>
      <c r="O3" s="2">
        <v>1.03</v>
      </c>
      <c r="P3" s="8">
        <v>1.1100000000000001</v>
      </c>
      <c r="Q3" s="11">
        <f t="shared" ref="Q3:Q23" si="0">AVERAGE(B3:P3)</f>
        <v>1.4533333333333336</v>
      </c>
    </row>
    <row r="4" spans="1:17" x14ac:dyDescent="0.25">
      <c r="A4" s="1" t="s">
        <v>3</v>
      </c>
      <c r="B4" s="2">
        <v>1.65</v>
      </c>
      <c r="C4" s="2">
        <v>1.3</v>
      </c>
      <c r="D4" s="2">
        <v>1.7</v>
      </c>
      <c r="E4" s="2">
        <v>1.48</v>
      </c>
      <c r="F4" s="2">
        <v>1.68</v>
      </c>
      <c r="G4" s="2">
        <v>1.36</v>
      </c>
      <c r="H4" s="2">
        <v>1.68</v>
      </c>
      <c r="I4" s="2">
        <v>1.42</v>
      </c>
      <c r="J4" s="2">
        <v>1.64</v>
      </c>
      <c r="K4" s="2">
        <v>1.26</v>
      </c>
      <c r="L4" s="2">
        <v>1.52</v>
      </c>
      <c r="M4" s="2">
        <v>1.18</v>
      </c>
      <c r="N4" s="2">
        <v>1.45</v>
      </c>
      <c r="O4" s="2">
        <v>1.1100000000000001</v>
      </c>
      <c r="P4" s="8">
        <v>1.1299999999999999</v>
      </c>
      <c r="Q4" s="11">
        <f t="shared" si="0"/>
        <v>1.4373333333333334</v>
      </c>
    </row>
    <row r="5" spans="1:17" x14ac:dyDescent="0.25">
      <c r="A5" s="1" t="s">
        <v>4</v>
      </c>
      <c r="B5" s="2">
        <v>1.69</v>
      </c>
      <c r="C5" s="2">
        <v>1.38</v>
      </c>
      <c r="D5" s="2">
        <v>1.74</v>
      </c>
      <c r="E5" s="2">
        <v>1.75</v>
      </c>
      <c r="F5" s="2">
        <v>1.6</v>
      </c>
      <c r="G5" s="2">
        <v>1.35</v>
      </c>
      <c r="H5" s="2">
        <v>1.55</v>
      </c>
      <c r="I5" s="2">
        <v>1.58</v>
      </c>
      <c r="J5" s="2">
        <v>1.39</v>
      </c>
      <c r="K5" s="2">
        <v>1.28</v>
      </c>
      <c r="L5" s="2">
        <v>1.45</v>
      </c>
      <c r="M5" s="2">
        <v>1.29</v>
      </c>
      <c r="N5" s="2">
        <v>1.3</v>
      </c>
      <c r="O5" s="2">
        <v>1.1200000000000001</v>
      </c>
      <c r="P5" s="8">
        <v>1.23</v>
      </c>
      <c r="Q5" s="11">
        <f t="shared" si="0"/>
        <v>1.4466666666666668</v>
      </c>
    </row>
    <row r="6" spans="1:17" x14ac:dyDescent="0.25">
      <c r="A6" s="1" t="s">
        <v>5</v>
      </c>
      <c r="B6" s="2">
        <v>1.79</v>
      </c>
      <c r="C6" s="2">
        <v>1.31</v>
      </c>
      <c r="D6" s="2">
        <v>1.63</v>
      </c>
      <c r="E6" s="2">
        <v>1.81</v>
      </c>
      <c r="F6" s="2">
        <v>1.7</v>
      </c>
      <c r="G6" s="2">
        <v>1.39</v>
      </c>
      <c r="H6" s="2">
        <v>1.52</v>
      </c>
      <c r="I6" s="2">
        <v>1.57</v>
      </c>
      <c r="J6" s="2">
        <v>1.48</v>
      </c>
      <c r="K6" s="2">
        <v>1.39</v>
      </c>
      <c r="L6" s="2">
        <v>1.4</v>
      </c>
      <c r="M6" s="2">
        <v>1.08</v>
      </c>
      <c r="N6" s="2">
        <v>1.49</v>
      </c>
      <c r="O6" s="2">
        <v>1.08</v>
      </c>
      <c r="P6" s="8">
        <v>1.04</v>
      </c>
      <c r="Q6" s="11">
        <f t="shared" si="0"/>
        <v>1.4453333333333334</v>
      </c>
    </row>
    <row r="7" spans="1:17" x14ac:dyDescent="0.25">
      <c r="A7" s="1" t="s">
        <v>6</v>
      </c>
      <c r="B7" s="2">
        <v>1.59</v>
      </c>
      <c r="C7" s="2">
        <v>1.38</v>
      </c>
      <c r="D7" s="2">
        <v>1.54</v>
      </c>
      <c r="E7" s="2">
        <v>1.71</v>
      </c>
      <c r="F7" s="2">
        <v>1.74</v>
      </c>
      <c r="G7" s="2">
        <v>1.31</v>
      </c>
      <c r="H7" s="2">
        <v>1.57</v>
      </c>
      <c r="I7" s="2">
        <v>1.46</v>
      </c>
      <c r="J7" s="2">
        <v>1.57</v>
      </c>
      <c r="K7" s="2">
        <v>1.36</v>
      </c>
      <c r="L7" s="2">
        <v>1.44</v>
      </c>
      <c r="M7" s="2">
        <v>1.1599999999999999</v>
      </c>
      <c r="N7" s="2">
        <v>1.36</v>
      </c>
      <c r="O7" s="2">
        <v>1.1200000000000001</v>
      </c>
      <c r="P7" s="8">
        <v>0.97</v>
      </c>
      <c r="Q7" s="11">
        <f t="shared" si="0"/>
        <v>1.4186666666666667</v>
      </c>
    </row>
    <row r="8" spans="1:17" x14ac:dyDescent="0.25">
      <c r="A8" s="1" t="s">
        <v>7</v>
      </c>
      <c r="B8" s="2">
        <v>1.61</v>
      </c>
      <c r="C8" s="2">
        <v>1.45</v>
      </c>
      <c r="D8" s="2">
        <v>1.71</v>
      </c>
      <c r="E8" s="2">
        <v>1.65</v>
      </c>
      <c r="F8" s="2">
        <v>1.84</v>
      </c>
      <c r="G8" s="2">
        <v>1.37</v>
      </c>
      <c r="H8" s="2">
        <v>1.59</v>
      </c>
      <c r="I8" s="2">
        <v>1.48</v>
      </c>
      <c r="J8" s="2">
        <v>1.54</v>
      </c>
      <c r="K8" s="2">
        <v>1.25</v>
      </c>
      <c r="L8" s="2">
        <v>1.34</v>
      </c>
      <c r="M8" s="2">
        <v>1.33</v>
      </c>
      <c r="N8" s="2">
        <v>1.38</v>
      </c>
      <c r="O8" s="2">
        <v>1.1100000000000001</v>
      </c>
      <c r="P8" s="8">
        <v>1.05</v>
      </c>
      <c r="Q8" s="11">
        <f t="shared" si="0"/>
        <v>1.4466666666666663</v>
      </c>
    </row>
    <row r="9" spans="1:17" x14ac:dyDescent="0.25">
      <c r="A9" s="1" t="s">
        <v>8</v>
      </c>
      <c r="B9" s="2">
        <v>0.95</v>
      </c>
      <c r="C9" s="2">
        <v>0.31</v>
      </c>
      <c r="D9" s="2">
        <v>0.68</v>
      </c>
      <c r="E9" s="2">
        <v>0.95</v>
      </c>
      <c r="F9" s="2">
        <v>0.66</v>
      </c>
      <c r="G9" s="2">
        <v>0.28000000000000003</v>
      </c>
      <c r="H9" s="2">
        <v>0.83</v>
      </c>
      <c r="I9" s="2">
        <v>0.62</v>
      </c>
      <c r="J9" s="2">
        <v>0.68</v>
      </c>
      <c r="K9" s="2">
        <v>0.41</v>
      </c>
      <c r="L9" s="2">
        <v>1.03</v>
      </c>
      <c r="M9" s="2">
        <v>0.67</v>
      </c>
      <c r="N9" s="2">
        <v>0.59</v>
      </c>
      <c r="O9" s="2">
        <v>0.4</v>
      </c>
      <c r="P9" s="8">
        <v>0.39</v>
      </c>
      <c r="Q9" s="11">
        <f t="shared" si="0"/>
        <v>0.63000000000000012</v>
      </c>
    </row>
    <row r="10" spans="1:17" x14ac:dyDescent="0.25">
      <c r="A10" s="1" t="s">
        <v>9</v>
      </c>
      <c r="B10" s="2">
        <v>0.85</v>
      </c>
      <c r="C10" s="2">
        <v>0.74</v>
      </c>
      <c r="D10" s="2">
        <v>1.58</v>
      </c>
      <c r="E10" s="2">
        <v>0.92</v>
      </c>
      <c r="F10" s="2">
        <v>0.67</v>
      </c>
      <c r="G10" s="2">
        <v>0.62</v>
      </c>
      <c r="H10" s="2">
        <v>0.97</v>
      </c>
      <c r="I10" s="2">
        <v>0.93</v>
      </c>
      <c r="J10" s="2">
        <v>0.97</v>
      </c>
      <c r="K10" s="2">
        <v>0.4</v>
      </c>
      <c r="L10" s="2">
        <v>0.82</v>
      </c>
      <c r="M10" s="2">
        <v>0.34</v>
      </c>
      <c r="N10" s="2">
        <v>0.5</v>
      </c>
      <c r="O10" s="2">
        <v>0.31</v>
      </c>
      <c r="P10" s="8">
        <v>0.34</v>
      </c>
      <c r="Q10" s="11">
        <f t="shared" si="0"/>
        <v>0.73066666666666669</v>
      </c>
    </row>
    <row r="11" spans="1:17" x14ac:dyDescent="0.25">
      <c r="A11" s="1" t="s">
        <v>10</v>
      </c>
      <c r="B11" s="2">
        <v>1.17</v>
      </c>
      <c r="C11" s="2">
        <v>0.28000000000000003</v>
      </c>
      <c r="D11" s="2">
        <v>0.98</v>
      </c>
      <c r="E11" s="2">
        <v>1.39</v>
      </c>
      <c r="F11" s="2">
        <v>1.18</v>
      </c>
      <c r="G11" s="2">
        <v>0.43</v>
      </c>
      <c r="H11" s="2">
        <v>0.78</v>
      </c>
      <c r="I11" s="2">
        <v>0.9</v>
      </c>
      <c r="J11" s="2">
        <v>0.89</v>
      </c>
      <c r="K11" s="2">
        <v>0.34</v>
      </c>
      <c r="L11" s="2">
        <v>0.86</v>
      </c>
      <c r="M11" s="2">
        <v>0.33</v>
      </c>
      <c r="N11" s="2">
        <v>0.89</v>
      </c>
      <c r="O11" s="2">
        <v>0.4</v>
      </c>
      <c r="P11" s="8">
        <v>0.34</v>
      </c>
      <c r="Q11" s="11">
        <f t="shared" si="0"/>
        <v>0.74399999999999999</v>
      </c>
    </row>
    <row r="12" spans="1:17" x14ac:dyDescent="0.25">
      <c r="A12" s="1" t="s">
        <v>11</v>
      </c>
      <c r="B12" s="2">
        <v>0.56999999999999995</v>
      </c>
      <c r="C12" s="2">
        <v>0.51</v>
      </c>
      <c r="D12" s="2">
        <v>1.41</v>
      </c>
      <c r="E12" s="2">
        <v>1.29</v>
      </c>
      <c r="F12" s="2">
        <v>1.04</v>
      </c>
      <c r="G12" s="2">
        <v>0.42</v>
      </c>
      <c r="H12" s="2">
        <v>0.45</v>
      </c>
      <c r="I12" s="2">
        <v>0.67</v>
      </c>
      <c r="J12" s="2">
        <v>1.1200000000000001</v>
      </c>
      <c r="K12" s="2">
        <v>0.48</v>
      </c>
      <c r="L12" s="2">
        <v>0.89</v>
      </c>
      <c r="M12" s="2">
        <v>0.54</v>
      </c>
      <c r="N12" s="2">
        <v>1.03</v>
      </c>
      <c r="O12" s="2">
        <v>0.38</v>
      </c>
      <c r="P12" s="8">
        <v>0.38</v>
      </c>
      <c r="Q12" s="11">
        <f t="shared" si="0"/>
        <v>0.7453333333333334</v>
      </c>
    </row>
    <row r="13" spans="1:17" x14ac:dyDescent="0.25">
      <c r="A13" s="1" t="s">
        <v>12</v>
      </c>
      <c r="B13" s="2">
        <v>1.0900000000000001</v>
      </c>
      <c r="C13" s="2">
        <v>0.4</v>
      </c>
      <c r="D13" s="2">
        <v>0.56000000000000005</v>
      </c>
      <c r="E13" s="2">
        <v>1.41</v>
      </c>
      <c r="F13" s="2">
        <v>0.97</v>
      </c>
      <c r="G13" s="2">
        <v>0.51</v>
      </c>
      <c r="H13" s="2">
        <v>1</v>
      </c>
      <c r="I13" s="2">
        <v>1.0900000000000001</v>
      </c>
      <c r="J13" s="2">
        <v>1.18</v>
      </c>
      <c r="K13" s="2">
        <v>0.28000000000000003</v>
      </c>
      <c r="L13" s="2">
        <v>0.61</v>
      </c>
      <c r="M13" s="2">
        <v>0.46</v>
      </c>
      <c r="N13" s="2">
        <v>0.72</v>
      </c>
      <c r="O13" s="2">
        <v>0.28000000000000003</v>
      </c>
      <c r="P13" s="8">
        <v>0.38</v>
      </c>
      <c r="Q13" s="11">
        <f t="shared" si="0"/>
        <v>0.72933333333333328</v>
      </c>
    </row>
    <row r="14" spans="1:17" x14ac:dyDescent="0.25">
      <c r="A14" s="1" t="s">
        <v>13</v>
      </c>
      <c r="B14" s="2">
        <v>0.95</v>
      </c>
      <c r="C14" s="2">
        <v>0.4</v>
      </c>
      <c r="D14" s="2">
        <v>1.07</v>
      </c>
      <c r="E14" s="2">
        <v>0.88</v>
      </c>
      <c r="F14" s="2">
        <v>0.94</v>
      </c>
      <c r="G14" s="2">
        <v>0.56000000000000005</v>
      </c>
      <c r="H14" s="2">
        <v>0.61</v>
      </c>
      <c r="I14" s="2">
        <v>1.19</v>
      </c>
      <c r="J14" s="2">
        <v>1.1499999999999999</v>
      </c>
      <c r="K14" s="2">
        <v>0.33</v>
      </c>
      <c r="L14" s="2">
        <v>0.42</v>
      </c>
      <c r="M14" s="2">
        <v>0.41</v>
      </c>
      <c r="N14" s="2">
        <v>0.9</v>
      </c>
      <c r="O14" s="2">
        <v>0.56000000000000005</v>
      </c>
      <c r="P14" s="8">
        <v>0.18</v>
      </c>
      <c r="Q14" s="11">
        <f t="shared" si="0"/>
        <v>0.70333333333333348</v>
      </c>
    </row>
    <row r="15" spans="1:17" x14ac:dyDescent="0.25">
      <c r="A15" s="1" t="s">
        <v>14</v>
      </c>
      <c r="B15" s="2">
        <v>1.06</v>
      </c>
      <c r="C15" s="2">
        <v>0.56000000000000005</v>
      </c>
      <c r="D15" s="2">
        <v>1.32</v>
      </c>
      <c r="E15" s="2">
        <v>1.24</v>
      </c>
      <c r="F15" s="2">
        <v>0.87</v>
      </c>
      <c r="G15" s="2">
        <v>0.36</v>
      </c>
      <c r="H15" s="2">
        <v>0.86</v>
      </c>
      <c r="I15" s="2">
        <v>0.87</v>
      </c>
      <c r="J15" s="2">
        <v>0.63</v>
      </c>
      <c r="K15" s="2">
        <v>0.55000000000000004</v>
      </c>
      <c r="L15" s="2">
        <v>0.93</v>
      </c>
      <c r="M15" s="2">
        <v>0.31</v>
      </c>
      <c r="N15" s="2">
        <v>0.99</v>
      </c>
      <c r="O15" s="2">
        <v>0.13</v>
      </c>
      <c r="P15" s="8">
        <v>0.36</v>
      </c>
      <c r="Q15" s="11">
        <f t="shared" si="0"/>
        <v>0.73600000000000021</v>
      </c>
    </row>
    <row r="16" spans="1:17" x14ac:dyDescent="0.25">
      <c r="A16" s="1" t="s">
        <v>15</v>
      </c>
      <c r="B16" s="2">
        <v>1.34</v>
      </c>
      <c r="C16" s="2">
        <v>0.93</v>
      </c>
      <c r="D16" s="2">
        <v>1.63</v>
      </c>
      <c r="E16" s="2">
        <v>1.33</v>
      </c>
      <c r="F16" s="2">
        <v>1.46</v>
      </c>
      <c r="G16" s="2">
        <v>0.85</v>
      </c>
      <c r="H16" s="2">
        <v>1.48</v>
      </c>
      <c r="I16" s="2">
        <v>1.24</v>
      </c>
      <c r="J16" s="2">
        <v>1.02</v>
      </c>
      <c r="K16" s="2">
        <v>0.75</v>
      </c>
      <c r="L16" s="2">
        <v>1.39</v>
      </c>
      <c r="M16" s="2">
        <v>0.69</v>
      </c>
      <c r="N16" s="2">
        <v>1.07</v>
      </c>
      <c r="O16" s="2">
        <v>0.87</v>
      </c>
      <c r="P16" s="8">
        <v>0.73</v>
      </c>
      <c r="Q16" s="11">
        <f t="shared" si="0"/>
        <v>1.1186666666666667</v>
      </c>
    </row>
    <row r="17" spans="1:17" x14ac:dyDescent="0.25">
      <c r="A17" s="1" t="s">
        <v>16</v>
      </c>
      <c r="B17" s="2">
        <v>1.36</v>
      </c>
      <c r="C17" s="2">
        <v>0.95</v>
      </c>
      <c r="D17" s="2">
        <v>1.1399999999999999</v>
      </c>
      <c r="E17" s="2">
        <v>1.46</v>
      </c>
      <c r="F17" s="2">
        <v>1.4</v>
      </c>
      <c r="G17" s="2">
        <v>0.93</v>
      </c>
      <c r="H17" s="2">
        <v>1.32</v>
      </c>
      <c r="I17" s="2">
        <v>0.75</v>
      </c>
      <c r="J17" s="2">
        <v>1.0900000000000001</v>
      </c>
      <c r="K17" s="2">
        <v>0.86</v>
      </c>
      <c r="L17" s="2">
        <v>1.19</v>
      </c>
      <c r="M17" s="2">
        <v>0.6</v>
      </c>
      <c r="N17" s="2">
        <v>1.05</v>
      </c>
      <c r="O17" s="2">
        <v>0.73</v>
      </c>
      <c r="P17" s="8">
        <v>0.88</v>
      </c>
      <c r="Q17" s="11">
        <f t="shared" si="0"/>
        <v>1.0473333333333334</v>
      </c>
    </row>
    <row r="18" spans="1:17" x14ac:dyDescent="0.25">
      <c r="A18" s="1" t="s">
        <v>17</v>
      </c>
      <c r="B18" s="2">
        <v>1.61</v>
      </c>
      <c r="C18" s="2">
        <v>1.1100000000000001</v>
      </c>
      <c r="D18" s="2">
        <v>1.56</v>
      </c>
      <c r="E18" s="2">
        <v>1.44</v>
      </c>
      <c r="F18" s="2">
        <v>1.5</v>
      </c>
      <c r="G18" s="2">
        <v>0.92</v>
      </c>
      <c r="H18" s="2">
        <v>1.63</v>
      </c>
      <c r="I18" s="2">
        <v>1.1399999999999999</v>
      </c>
      <c r="J18" s="2">
        <v>1.4</v>
      </c>
      <c r="K18" s="2">
        <v>0.71</v>
      </c>
      <c r="L18" s="2">
        <v>1.4</v>
      </c>
      <c r="M18" s="2">
        <v>0.76</v>
      </c>
      <c r="N18" s="2">
        <v>1.19</v>
      </c>
      <c r="O18" s="2">
        <v>0.68</v>
      </c>
      <c r="P18" s="8">
        <v>0.81</v>
      </c>
      <c r="Q18" s="11">
        <f>AVERAGE(B18:P18)</f>
        <v>1.1906666666666665</v>
      </c>
    </row>
    <row r="19" spans="1:17" x14ac:dyDescent="0.25">
      <c r="A19" s="1" t="s">
        <v>18</v>
      </c>
      <c r="B19" s="2">
        <v>1.41</v>
      </c>
      <c r="C19" s="2">
        <v>0.92</v>
      </c>
      <c r="D19" s="2">
        <v>0.96</v>
      </c>
      <c r="E19" s="2">
        <v>1.29</v>
      </c>
      <c r="F19" s="2">
        <v>1.37</v>
      </c>
      <c r="G19" s="2">
        <v>0.95</v>
      </c>
      <c r="H19" s="2">
        <v>1.59</v>
      </c>
      <c r="I19" s="2">
        <v>1.23</v>
      </c>
      <c r="J19" s="2">
        <v>1.1200000000000001</v>
      </c>
      <c r="K19" s="2">
        <v>0.77</v>
      </c>
      <c r="L19" s="2">
        <v>1.1100000000000001</v>
      </c>
      <c r="M19" s="2">
        <v>0.87</v>
      </c>
      <c r="N19" s="2">
        <v>0.97</v>
      </c>
      <c r="O19" s="2">
        <v>0.85</v>
      </c>
      <c r="P19" s="8">
        <v>0.66</v>
      </c>
      <c r="Q19" s="11">
        <f t="shared" si="0"/>
        <v>1.071333333333333</v>
      </c>
    </row>
    <row r="20" spans="1:17" x14ac:dyDescent="0.25">
      <c r="A20" s="1" t="s">
        <v>19</v>
      </c>
      <c r="B20" s="2">
        <v>1.51</v>
      </c>
      <c r="C20" s="2">
        <v>0.91</v>
      </c>
      <c r="D20" s="2">
        <v>1.44</v>
      </c>
      <c r="E20" s="2">
        <v>1.37</v>
      </c>
      <c r="F20" s="2">
        <v>1.42</v>
      </c>
      <c r="G20" s="2">
        <v>1.02</v>
      </c>
      <c r="H20" s="2">
        <v>1.0900000000000001</v>
      </c>
      <c r="I20" s="2">
        <v>1.23</v>
      </c>
      <c r="J20" s="2">
        <v>1.43</v>
      </c>
      <c r="K20" s="2">
        <v>1.21</v>
      </c>
      <c r="L20" s="2">
        <v>0.99</v>
      </c>
      <c r="M20" s="2">
        <v>0.81</v>
      </c>
      <c r="N20" s="2">
        <v>1.1599999999999999</v>
      </c>
      <c r="O20" s="2">
        <v>0.76</v>
      </c>
      <c r="P20" s="8">
        <v>0.87</v>
      </c>
      <c r="Q20" s="11">
        <f t="shared" si="0"/>
        <v>1.1480000000000001</v>
      </c>
    </row>
    <row r="21" spans="1:17" x14ac:dyDescent="0.25">
      <c r="A21" s="1" t="s">
        <v>20</v>
      </c>
      <c r="B21" s="2">
        <v>1.1100000000000001</v>
      </c>
      <c r="C21" s="2">
        <v>1.1200000000000001</v>
      </c>
      <c r="D21" s="2">
        <v>1.58</v>
      </c>
      <c r="E21" s="2">
        <v>1.59</v>
      </c>
      <c r="F21" s="2">
        <v>1.47</v>
      </c>
      <c r="G21" s="2">
        <v>0.87</v>
      </c>
      <c r="H21" s="2">
        <v>1.48</v>
      </c>
      <c r="I21" s="2">
        <v>1.54</v>
      </c>
      <c r="J21" s="2">
        <v>1.29</v>
      </c>
      <c r="K21" s="2">
        <v>0.84</v>
      </c>
      <c r="L21" s="2">
        <v>1.33</v>
      </c>
      <c r="M21" s="2">
        <v>0.76</v>
      </c>
      <c r="N21" s="2">
        <v>1.06</v>
      </c>
      <c r="O21" s="2">
        <v>0.74</v>
      </c>
      <c r="P21" s="8">
        <v>0.69</v>
      </c>
      <c r="Q21" s="11">
        <f t="shared" si="0"/>
        <v>1.1646666666666665</v>
      </c>
    </row>
    <row r="22" spans="1:17" x14ac:dyDescent="0.25">
      <c r="A22" s="1" t="s">
        <v>21</v>
      </c>
      <c r="B22" s="2">
        <v>1.58</v>
      </c>
      <c r="C22" s="2">
        <v>0.82</v>
      </c>
      <c r="D22" s="2">
        <v>1.34</v>
      </c>
      <c r="E22" s="2">
        <v>1.38</v>
      </c>
      <c r="F22" s="2">
        <v>1.38</v>
      </c>
      <c r="G22" s="2">
        <v>0.84</v>
      </c>
      <c r="H22" s="2">
        <v>1.4</v>
      </c>
      <c r="I22" s="2">
        <v>1.46</v>
      </c>
      <c r="J22" s="2">
        <v>1.1299999999999999</v>
      </c>
      <c r="K22" s="2">
        <v>1.03</v>
      </c>
      <c r="L22" s="2">
        <v>1.01</v>
      </c>
      <c r="M22" s="2">
        <v>1.02</v>
      </c>
      <c r="N22" s="2">
        <v>1.28</v>
      </c>
      <c r="O22" s="2">
        <v>0.8</v>
      </c>
      <c r="P22" s="8">
        <v>0.78</v>
      </c>
      <c r="Q22" s="11">
        <f t="shared" si="0"/>
        <v>1.1499999999999997</v>
      </c>
    </row>
    <row r="23" spans="1:17" x14ac:dyDescent="0.25">
      <c r="A23" s="3" t="s">
        <v>22</v>
      </c>
      <c r="B23" s="4">
        <v>1.33</v>
      </c>
      <c r="C23" s="4">
        <v>0.94</v>
      </c>
      <c r="D23" s="4">
        <v>1.38</v>
      </c>
      <c r="E23" s="4">
        <v>1.42</v>
      </c>
      <c r="F23" s="4">
        <v>1.34</v>
      </c>
      <c r="G23" s="4">
        <v>0.92</v>
      </c>
      <c r="H23" s="4">
        <v>1.27</v>
      </c>
      <c r="I23" s="4">
        <v>1.22</v>
      </c>
      <c r="J23" s="4">
        <v>1.23</v>
      </c>
      <c r="K23" s="4">
        <v>0.86</v>
      </c>
      <c r="L23" s="4">
        <v>1.1299999999999999</v>
      </c>
      <c r="M23" s="4">
        <v>0.81</v>
      </c>
      <c r="N23" s="4">
        <v>1.1100000000000001</v>
      </c>
      <c r="O23" s="4">
        <v>0.75</v>
      </c>
      <c r="P23" s="9">
        <v>0.73</v>
      </c>
      <c r="Q23" s="11">
        <f t="shared" si="0"/>
        <v>1.0959999999999999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D308-DBAF-4B49-960C-D5F53217EDA2}">
  <sheetPr codeName="Sheet4"/>
  <dimension ref="A1:L23"/>
  <sheetViews>
    <sheetView workbookViewId="0">
      <selection activeCell="L23" sqref="L23"/>
    </sheetView>
  </sheetViews>
  <sheetFormatPr defaultRowHeight="15" x14ac:dyDescent="0.25"/>
  <cols>
    <col min="1" max="1" width="22.5703125" customWidth="1"/>
    <col min="12" max="12" width="12.28515625" customWidth="1"/>
    <col min="16" max="16" width="10.85546875" customWidth="1"/>
    <col min="17" max="17" width="16.28515625" customWidth="1"/>
  </cols>
  <sheetData>
    <row r="1" spans="1:12" x14ac:dyDescent="0.25">
      <c r="A1" s="5" t="s">
        <v>0</v>
      </c>
      <c r="B1" s="6" t="s">
        <v>36</v>
      </c>
      <c r="C1" s="6" t="s">
        <v>37</v>
      </c>
      <c r="D1" s="6" t="s">
        <v>38</v>
      </c>
      <c r="E1" s="6" t="s">
        <v>39</v>
      </c>
      <c r="F1" s="6" t="s">
        <v>40</v>
      </c>
      <c r="G1" s="6" t="s">
        <v>41</v>
      </c>
      <c r="H1" s="6" t="s">
        <v>42</v>
      </c>
      <c r="I1" s="6" t="s">
        <v>43</v>
      </c>
      <c r="J1" s="6" t="s">
        <v>44</v>
      </c>
      <c r="K1" s="7" t="s">
        <v>45</v>
      </c>
      <c r="L1" s="10" t="s">
        <v>46</v>
      </c>
    </row>
    <row r="2" spans="1:12" x14ac:dyDescent="0.25">
      <c r="A2" s="1" t="s">
        <v>1</v>
      </c>
      <c r="B2" s="2">
        <v>1.45</v>
      </c>
      <c r="C2" s="2">
        <v>1.5</v>
      </c>
      <c r="D2" s="2">
        <v>1.55</v>
      </c>
      <c r="E2" s="2">
        <v>1.62</v>
      </c>
      <c r="F2" s="2">
        <v>1.19</v>
      </c>
      <c r="G2" s="2">
        <v>1.34</v>
      </c>
      <c r="H2" s="2">
        <v>1.2</v>
      </c>
      <c r="I2" s="2">
        <v>1.37</v>
      </c>
      <c r="J2" s="2">
        <v>1.24</v>
      </c>
      <c r="K2" s="8">
        <v>1.1100000000000001</v>
      </c>
      <c r="L2" s="11">
        <f t="shared" ref="L2:L23" si="0">AVERAGE(B2:K2)</f>
        <v>1.3569999999999998</v>
      </c>
    </row>
    <row r="3" spans="1:12" x14ac:dyDescent="0.25">
      <c r="A3" s="1" t="s">
        <v>2</v>
      </c>
      <c r="B3" s="2">
        <v>1.44</v>
      </c>
      <c r="C3" s="2">
        <v>1.72</v>
      </c>
      <c r="D3" s="2">
        <v>1.63</v>
      </c>
      <c r="E3" s="2">
        <v>1.51</v>
      </c>
      <c r="F3" s="2">
        <v>1.3</v>
      </c>
      <c r="G3" s="2">
        <v>1.34</v>
      </c>
      <c r="H3" s="2">
        <v>1.22</v>
      </c>
      <c r="I3" s="2">
        <v>1.48</v>
      </c>
      <c r="J3" s="2">
        <v>1.03</v>
      </c>
      <c r="K3" s="8">
        <v>1.1100000000000001</v>
      </c>
      <c r="L3" s="11">
        <f t="shared" si="0"/>
        <v>1.3779999999999999</v>
      </c>
    </row>
    <row r="4" spans="1:12" x14ac:dyDescent="0.25">
      <c r="A4" s="1" t="s">
        <v>3</v>
      </c>
      <c r="B4" s="2">
        <v>1.36</v>
      </c>
      <c r="C4" s="2">
        <v>1.68</v>
      </c>
      <c r="D4" s="2">
        <v>1.42</v>
      </c>
      <c r="E4" s="2">
        <v>1.64</v>
      </c>
      <c r="F4" s="2">
        <v>1.26</v>
      </c>
      <c r="G4" s="2">
        <v>1.52</v>
      </c>
      <c r="H4" s="2">
        <v>1.18</v>
      </c>
      <c r="I4" s="2">
        <v>1.45</v>
      </c>
      <c r="J4" s="2">
        <v>1.1100000000000001</v>
      </c>
      <c r="K4" s="8">
        <v>1.1299999999999999</v>
      </c>
      <c r="L4" s="11">
        <f t="shared" si="0"/>
        <v>1.3749999999999996</v>
      </c>
    </row>
    <row r="5" spans="1:12" x14ac:dyDescent="0.25">
      <c r="A5" s="1" t="s">
        <v>4</v>
      </c>
      <c r="B5" s="2">
        <v>1.35</v>
      </c>
      <c r="C5" s="2">
        <v>1.55</v>
      </c>
      <c r="D5" s="2">
        <v>1.58</v>
      </c>
      <c r="E5" s="2">
        <v>1.39</v>
      </c>
      <c r="F5" s="2">
        <v>1.28</v>
      </c>
      <c r="G5" s="2">
        <v>1.45</v>
      </c>
      <c r="H5" s="2">
        <v>1.29</v>
      </c>
      <c r="I5" s="2">
        <v>1.3</v>
      </c>
      <c r="J5" s="2">
        <v>1.1200000000000001</v>
      </c>
      <c r="K5" s="8">
        <v>1.23</v>
      </c>
      <c r="L5" s="11">
        <f t="shared" si="0"/>
        <v>1.3540000000000003</v>
      </c>
    </row>
    <row r="6" spans="1:12" x14ac:dyDescent="0.25">
      <c r="A6" s="1" t="s">
        <v>5</v>
      </c>
      <c r="B6" s="2">
        <v>1.39</v>
      </c>
      <c r="C6" s="2">
        <v>1.52</v>
      </c>
      <c r="D6" s="2">
        <v>1.57</v>
      </c>
      <c r="E6" s="2">
        <v>1.48</v>
      </c>
      <c r="F6" s="2">
        <v>1.39</v>
      </c>
      <c r="G6" s="2">
        <v>1.4</v>
      </c>
      <c r="H6" s="2">
        <v>1.08</v>
      </c>
      <c r="I6" s="2">
        <v>1.49</v>
      </c>
      <c r="J6" s="2">
        <v>1.08</v>
      </c>
      <c r="K6" s="8">
        <v>1.04</v>
      </c>
      <c r="L6" s="11">
        <f t="shared" si="0"/>
        <v>1.3440000000000001</v>
      </c>
    </row>
    <row r="7" spans="1:12" x14ac:dyDescent="0.25">
      <c r="A7" s="1" t="s">
        <v>6</v>
      </c>
      <c r="B7" s="2">
        <v>1.31</v>
      </c>
      <c r="C7" s="2">
        <v>1.57</v>
      </c>
      <c r="D7" s="2">
        <v>1.46</v>
      </c>
      <c r="E7" s="2">
        <v>1.57</v>
      </c>
      <c r="F7" s="2">
        <v>1.36</v>
      </c>
      <c r="G7" s="2">
        <v>1.44</v>
      </c>
      <c r="H7" s="2">
        <v>1.1599999999999999</v>
      </c>
      <c r="I7" s="2">
        <v>1.36</v>
      </c>
      <c r="J7" s="2">
        <v>1.1200000000000001</v>
      </c>
      <c r="K7" s="8">
        <v>0.97</v>
      </c>
      <c r="L7" s="11">
        <f t="shared" si="0"/>
        <v>1.3320000000000003</v>
      </c>
    </row>
    <row r="8" spans="1:12" x14ac:dyDescent="0.25">
      <c r="A8" s="1" t="s">
        <v>7</v>
      </c>
      <c r="B8" s="2">
        <v>1.37</v>
      </c>
      <c r="C8" s="2">
        <v>1.59</v>
      </c>
      <c r="D8" s="2">
        <v>1.48</v>
      </c>
      <c r="E8" s="2">
        <v>1.54</v>
      </c>
      <c r="F8" s="2">
        <v>1.25</v>
      </c>
      <c r="G8" s="2">
        <v>1.34</v>
      </c>
      <c r="H8" s="2">
        <v>1.33</v>
      </c>
      <c r="I8" s="2">
        <v>1.38</v>
      </c>
      <c r="J8" s="2">
        <v>1.1100000000000001</v>
      </c>
      <c r="K8" s="8">
        <v>1.05</v>
      </c>
      <c r="L8" s="11">
        <f t="shared" si="0"/>
        <v>1.3440000000000001</v>
      </c>
    </row>
    <row r="9" spans="1:12" x14ac:dyDescent="0.25">
      <c r="A9" s="1" t="s">
        <v>8</v>
      </c>
      <c r="B9" s="2">
        <v>0.28000000000000003</v>
      </c>
      <c r="C9" s="2">
        <v>0.83</v>
      </c>
      <c r="D9" s="2">
        <v>0.62</v>
      </c>
      <c r="E9" s="2">
        <v>0.68</v>
      </c>
      <c r="F9" s="2">
        <v>0.41</v>
      </c>
      <c r="G9" s="2">
        <v>1.03</v>
      </c>
      <c r="H9" s="2">
        <v>0.67</v>
      </c>
      <c r="I9" s="2">
        <v>0.59</v>
      </c>
      <c r="J9" s="2">
        <v>0.4</v>
      </c>
      <c r="K9" s="8">
        <v>0.39</v>
      </c>
      <c r="L9" s="11">
        <f t="shared" si="0"/>
        <v>0.59000000000000008</v>
      </c>
    </row>
    <row r="10" spans="1:12" x14ac:dyDescent="0.25">
      <c r="A10" s="1" t="s">
        <v>9</v>
      </c>
      <c r="B10" s="2">
        <v>0.62</v>
      </c>
      <c r="C10" s="2">
        <v>0.97</v>
      </c>
      <c r="D10" s="2">
        <v>0.93</v>
      </c>
      <c r="E10" s="2">
        <v>0.97</v>
      </c>
      <c r="F10" s="2">
        <v>0.4</v>
      </c>
      <c r="G10" s="2">
        <v>0.82</v>
      </c>
      <c r="H10" s="2">
        <v>0.34</v>
      </c>
      <c r="I10" s="2">
        <v>0.5</v>
      </c>
      <c r="J10" s="2">
        <v>0.31</v>
      </c>
      <c r="K10" s="8">
        <v>0.34</v>
      </c>
      <c r="L10" s="11">
        <f t="shared" si="0"/>
        <v>0.61999999999999988</v>
      </c>
    </row>
    <row r="11" spans="1:12" x14ac:dyDescent="0.25">
      <c r="A11" s="1" t="s">
        <v>10</v>
      </c>
      <c r="B11" s="2">
        <v>0.43</v>
      </c>
      <c r="C11" s="2">
        <v>0.78</v>
      </c>
      <c r="D11" s="2">
        <v>0.9</v>
      </c>
      <c r="E11" s="2">
        <v>0.89</v>
      </c>
      <c r="F11" s="2">
        <v>0.34</v>
      </c>
      <c r="G11" s="2">
        <v>0.86</v>
      </c>
      <c r="H11" s="2">
        <v>0.33</v>
      </c>
      <c r="I11" s="2">
        <v>0.89</v>
      </c>
      <c r="J11" s="2">
        <v>0.4</v>
      </c>
      <c r="K11" s="8">
        <v>0.34</v>
      </c>
      <c r="L11" s="11">
        <f t="shared" si="0"/>
        <v>0.61599999999999999</v>
      </c>
    </row>
    <row r="12" spans="1:12" x14ac:dyDescent="0.25">
      <c r="A12" s="1" t="s">
        <v>11</v>
      </c>
      <c r="B12" s="2">
        <v>0.42</v>
      </c>
      <c r="C12" s="2">
        <v>0.45</v>
      </c>
      <c r="D12" s="2">
        <v>0.67</v>
      </c>
      <c r="E12" s="2">
        <v>1.1200000000000001</v>
      </c>
      <c r="F12" s="2">
        <v>0.48</v>
      </c>
      <c r="G12" s="2">
        <v>0.89</v>
      </c>
      <c r="H12" s="2">
        <v>0.54</v>
      </c>
      <c r="I12" s="2">
        <v>1.03</v>
      </c>
      <c r="J12" s="2">
        <v>0.38</v>
      </c>
      <c r="K12" s="8">
        <v>0.38</v>
      </c>
      <c r="L12" s="11">
        <f t="shared" si="0"/>
        <v>0.63600000000000001</v>
      </c>
    </row>
    <row r="13" spans="1:12" x14ac:dyDescent="0.25">
      <c r="A13" s="1" t="s">
        <v>12</v>
      </c>
      <c r="B13" s="2">
        <v>0.51</v>
      </c>
      <c r="C13" s="2">
        <v>1</v>
      </c>
      <c r="D13" s="2">
        <v>1.0900000000000001</v>
      </c>
      <c r="E13" s="2">
        <v>1.18</v>
      </c>
      <c r="F13" s="2">
        <v>0.28000000000000003</v>
      </c>
      <c r="G13" s="2">
        <v>0.61</v>
      </c>
      <c r="H13" s="2">
        <v>0.46</v>
      </c>
      <c r="I13" s="2">
        <v>0.72</v>
      </c>
      <c r="J13" s="2">
        <v>0.28000000000000003</v>
      </c>
      <c r="K13" s="8">
        <v>0.38</v>
      </c>
      <c r="L13" s="11">
        <f t="shared" si="0"/>
        <v>0.65100000000000002</v>
      </c>
    </row>
    <row r="14" spans="1:12" x14ac:dyDescent="0.25">
      <c r="A14" s="1" t="s">
        <v>13</v>
      </c>
      <c r="B14" s="2">
        <v>0.56000000000000005</v>
      </c>
      <c r="C14" s="2">
        <v>0.61</v>
      </c>
      <c r="D14" s="2">
        <v>1.19</v>
      </c>
      <c r="E14" s="2">
        <v>1.1499999999999999</v>
      </c>
      <c r="F14" s="2">
        <v>0.33</v>
      </c>
      <c r="G14" s="2">
        <v>0.42</v>
      </c>
      <c r="H14" s="2">
        <v>0.41</v>
      </c>
      <c r="I14" s="2">
        <v>0.9</v>
      </c>
      <c r="J14" s="2">
        <v>0.56000000000000005</v>
      </c>
      <c r="K14" s="8">
        <v>0.18</v>
      </c>
      <c r="L14" s="11">
        <f t="shared" si="0"/>
        <v>0.63100000000000001</v>
      </c>
    </row>
    <row r="15" spans="1:12" x14ac:dyDescent="0.25">
      <c r="A15" s="1" t="s">
        <v>14</v>
      </c>
      <c r="B15" s="2">
        <v>0.36</v>
      </c>
      <c r="C15" s="2">
        <v>0.86</v>
      </c>
      <c r="D15" s="2">
        <v>0.87</v>
      </c>
      <c r="E15" s="2">
        <v>0.63</v>
      </c>
      <c r="F15" s="2">
        <v>0.55000000000000004</v>
      </c>
      <c r="G15" s="2">
        <v>0.93</v>
      </c>
      <c r="H15" s="2">
        <v>0.31</v>
      </c>
      <c r="I15" s="2">
        <v>0.99</v>
      </c>
      <c r="J15" s="2">
        <v>0.13</v>
      </c>
      <c r="K15" s="8">
        <v>0.36</v>
      </c>
      <c r="L15" s="11">
        <f t="shared" si="0"/>
        <v>0.59899999999999998</v>
      </c>
    </row>
    <row r="16" spans="1:12" x14ac:dyDescent="0.25">
      <c r="A16" s="1" t="s">
        <v>15</v>
      </c>
      <c r="B16" s="2">
        <v>0.85</v>
      </c>
      <c r="C16" s="2">
        <v>1.48</v>
      </c>
      <c r="D16" s="2">
        <v>1.24</v>
      </c>
      <c r="E16" s="2">
        <v>1.02</v>
      </c>
      <c r="F16" s="2">
        <v>0.75</v>
      </c>
      <c r="G16" s="2">
        <v>1.39</v>
      </c>
      <c r="H16" s="2">
        <v>0.69</v>
      </c>
      <c r="I16" s="2">
        <v>1.07</v>
      </c>
      <c r="J16" s="2">
        <v>0.87</v>
      </c>
      <c r="K16" s="8">
        <v>0.73</v>
      </c>
      <c r="L16" s="11">
        <f t="shared" si="0"/>
        <v>1.0089999999999999</v>
      </c>
    </row>
    <row r="17" spans="1:12" x14ac:dyDescent="0.25">
      <c r="A17" s="1" t="s">
        <v>16</v>
      </c>
      <c r="B17" s="2">
        <v>0.93</v>
      </c>
      <c r="C17" s="2">
        <v>1.32</v>
      </c>
      <c r="D17" s="2">
        <v>0.75</v>
      </c>
      <c r="E17" s="2">
        <v>1.0900000000000001</v>
      </c>
      <c r="F17" s="2">
        <v>0.86</v>
      </c>
      <c r="G17" s="2">
        <v>1.19</v>
      </c>
      <c r="H17" s="2">
        <v>0.6</v>
      </c>
      <c r="I17" s="2">
        <v>1.05</v>
      </c>
      <c r="J17" s="2">
        <v>0.73</v>
      </c>
      <c r="K17" s="8">
        <v>0.88</v>
      </c>
      <c r="L17" s="11">
        <f t="shared" si="0"/>
        <v>0.94000000000000006</v>
      </c>
    </row>
    <row r="18" spans="1:12" x14ac:dyDescent="0.25">
      <c r="A18" s="1" t="s">
        <v>17</v>
      </c>
      <c r="B18" s="2">
        <v>0.92</v>
      </c>
      <c r="C18" s="2">
        <v>1.63</v>
      </c>
      <c r="D18" s="2">
        <v>1.1399999999999999</v>
      </c>
      <c r="E18" s="2">
        <v>1.4</v>
      </c>
      <c r="F18" s="2">
        <v>0.71</v>
      </c>
      <c r="G18" s="2">
        <v>1.4</v>
      </c>
      <c r="H18" s="2">
        <v>0.76</v>
      </c>
      <c r="I18" s="2">
        <v>1.19</v>
      </c>
      <c r="J18" s="2">
        <v>0.68</v>
      </c>
      <c r="K18" s="8">
        <v>0.81</v>
      </c>
      <c r="L18" s="11">
        <f t="shared" si="0"/>
        <v>1.0639999999999998</v>
      </c>
    </row>
    <row r="19" spans="1:12" x14ac:dyDescent="0.25">
      <c r="A19" s="1" t="s">
        <v>18</v>
      </c>
      <c r="B19" s="2">
        <v>0.95</v>
      </c>
      <c r="C19" s="2">
        <v>1.59</v>
      </c>
      <c r="D19" s="2">
        <v>1.23</v>
      </c>
      <c r="E19" s="2">
        <v>1.1200000000000001</v>
      </c>
      <c r="F19" s="2">
        <v>0.77</v>
      </c>
      <c r="G19" s="2">
        <v>1.1100000000000001</v>
      </c>
      <c r="H19" s="2">
        <v>0.87</v>
      </c>
      <c r="I19" s="2">
        <v>0.97</v>
      </c>
      <c r="J19" s="2">
        <v>0.85</v>
      </c>
      <c r="K19" s="8">
        <v>0.66</v>
      </c>
      <c r="L19" s="11">
        <f t="shared" si="0"/>
        <v>1.012</v>
      </c>
    </row>
    <row r="20" spans="1:12" x14ac:dyDescent="0.25">
      <c r="A20" s="1" t="s">
        <v>19</v>
      </c>
      <c r="B20" s="2">
        <v>1.02</v>
      </c>
      <c r="C20" s="2">
        <v>1.0900000000000001</v>
      </c>
      <c r="D20" s="2">
        <v>1.23</v>
      </c>
      <c r="E20" s="2">
        <v>1.43</v>
      </c>
      <c r="F20" s="2">
        <v>1.21</v>
      </c>
      <c r="G20" s="2">
        <v>0.99</v>
      </c>
      <c r="H20" s="2">
        <v>0.81</v>
      </c>
      <c r="I20" s="2">
        <v>1.1599999999999999</v>
      </c>
      <c r="J20" s="2">
        <v>0.76</v>
      </c>
      <c r="K20" s="8">
        <v>0.87</v>
      </c>
      <c r="L20" s="11">
        <f t="shared" si="0"/>
        <v>1.0569999999999999</v>
      </c>
    </row>
    <row r="21" spans="1:12" x14ac:dyDescent="0.25">
      <c r="A21" s="1" t="s">
        <v>20</v>
      </c>
      <c r="B21" s="2">
        <v>0.87</v>
      </c>
      <c r="C21" s="2">
        <v>1.48</v>
      </c>
      <c r="D21" s="2">
        <v>1.54</v>
      </c>
      <c r="E21" s="2">
        <v>1.29</v>
      </c>
      <c r="F21" s="2">
        <v>0.84</v>
      </c>
      <c r="G21" s="2">
        <v>1.33</v>
      </c>
      <c r="H21" s="2">
        <v>0.76</v>
      </c>
      <c r="I21" s="2">
        <v>1.06</v>
      </c>
      <c r="J21" s="2">
        <v>0.74</v>
      </c>
      <c r="K21" s="8">
        <v>0.69</v>
      </c>
      <c r="L21" s="11">
        <f t="shared" si="0"/>
        <v>1.06</v>
      </c>
    </row>
    <row r="22" spans="1:12" x14ac:dyDescent="0.25">
      <c r="A22" s="1" t="s">
        <v>21</v>
      </c>
      <c r="B22" s="2">
        <v>0.84</v>
      </c>
      <c r="C22" s="2">
        <v>1.4</v>
      </c>
      <c r="D22" s="2">
        <v>1.46</v>
      </c>
      <c r="E22" s="2">
        <v>1.1299999999999999</v>
      </c>
      <c r="F22" s="2">
        <v>1.03</v>
      </c>
      <c r="G22" s="2">
        <v>1.01</v>
      </c>
      <c r="H22" s="2">
        <v>1.02</v>
      </c>
      <c r="I22" s="2">
        <v>1.28</v>
      </c>
      <c r="J22" s="2">
        <v>0.8</v>
      </c>
      <c r="K22" s="8">
        <v>0.78</v>
      </c>
      <c r="L22" s="11">
        <f t="shared" si="0"/>
        <v>1.075</v>
      </c>
    </row>
    <row r="23" spans="1:12" x14ac:dyDescent="0.25">
      <c r="A23" s="3" t="s">
        <v>22</v>
      </c>
      <c r="B23" s="4">
        <v>0.92</v>
      </c>
      <c r="C23" s="4">
        <v>1.27</v>
      </c>
      <c r="D23" s="4">
        <v>1.22</v>
      </c>
      <c r="E23" s="4">
        <v>1.23</v>
      </c>
      <c r="F23" s="4">
        <v>0.86</v>
      </c>
      <c r="G23" s="4">
        <v>1.1299999999999999</v>
      </c>
      <c r="H23" s="4">
        <v>0.81</v>
      </c>
      <c r="I23" s="4">
        <v>1.1100000000000001</v>
      </c>
      <c r="J23" s="4">
        <v>0.75</v>
      </c>
      <c r="K23" s="9">
        <v>0.73</v>
      </c>
      <c r="L23" s="11">
        <f t="shared" si="0"/>
        <v>1.0030000000000001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26C59-A659-407E-B4DE-9BBD59730DD5}">
  <sheetPr codeName="Sheet5"/>
  <dimension ref="A1:G23"/>
  <sheetViews>
    <sheetView topLeftCell="A4" workbookViewId="0">
      <selection activeCell="G23" sqref="G23"/>
    </sheetView>
  </sheetViews>
  <sheetFormatPr defaultRowHeight="15" x14ac:dyDescent="0.25"/>
  <cols>
    <col min="1" max="1" width="22.5703125" customWidth="1"/>
    <col min="7" max="7" width="13.28515625" customWidth="1"/>
    <col min="11" max="11" width="10.85546875" customWidth="1"/>
    <col min="12" max="12" width="16.28515625" customWidth="1"/>
  </cols>
  <sheetData>
    <row r="1" spans="1:7" x14ac:dyDescent="0.25">
      <c r="A1" s="5" t="s">
        <v>0</v>
      </c>
      <c r="B1" s="6" t="s">
        <v>41</v>
      </c>
      <c r="C1" s="6" t="s">
        <v>42</v>
      </c>
      <c r="D1" s="6" t="s">
        <v>43</v>
      </c>
      <c r="E1" s="6" t="s">
        <v>44</v>
      </c>
      <c r="F1" s="7" t="s">
        <v>45</v>
      </c>
      <c r="G1" s="10" t="s">
        <v>46</v>
      </c>
    </row>
    <row r="2" spans="1:7" x14ac:dyDescent="0.25">
      <c r="A2" s="1" t="s">
        <v>1</v>
      </c>
      <c r="B2" s="2">
        <v>1.34</v>
      </c>
      <c r="C2" s="2">
        <v>1.2</v>
      </c>
      <c r="D2" s="2">
        <v>1.37</v>
      </c>
      <c r="E2" s="2">
        <v>1.24</v>
      </c>
      <c r="F2" s="8">
        <v>1.1100000000000001</v>
      </c>
      <c r="G2" s="11">
        <f t="shared" ref="G2:G23" si="0">AVERAGE(B2:F2)</f>
        <v>1.2520000000000002</v>
      </c>
    </row>
    <row r="3" spans="1:7" x14ac:dyDescent="0.25">
      <c r="A3" s="1" t="s">
        <v>2</v>
      </c>
      <c r="B3" s="2">
        <v>1.34</v>
      </c>
      <c r="C3" s="2">
        <v>1.22</v>
      </c>
      <c r="D3" s="2">
        <v>1.48</v>
      </c>
      <c r="E3" s="2">
        <v>1.03</v>
      </c>
      <c r="F3" s="8">
        <v>1.1100000000000001</v>
      </c>
      <c r="G3" s="11">
        <f t="shared" si="0"/>
        <v>1.2360000000000002</v>
      </c>
    </row>
    <row r="4" spans="1:7" x14ac:dyDescent="0.25">
      <c r="A4" s="1" t="s">
        <v>3</v>
      </c>
      <c r="B4" s="2">
        <v>1.52</v>
      </c>
      <c r="C4" s="2">
        <v>1.18</v>
      </c>
      <c r="D4" s="2">
        <v>1.45</v>
      </c>
      <c r="E4" s="2">
        <v>1.1100000000000001</v>
      </c>
      <c r="F4" s="8">
        <v>1.1299999999999999</v>
      </c>
      <c r="G4" s="11">
        <f t="shared" si="0"/>
        <v>1.278</v>
      </c>
    </row>
    <row r="5" spans="1:7" x14ac:dyDescent="0.25">
      <c r="A5" s="1" t="s">
        <v>4</v>
      </c>
      <c r="B5" s="2">
        <v>1.45</v>
      </c>
      <c r="C5" s="2">
        <v>1.29</v>
      </c>
      <c r="D5" s="2">
        <v>1.3</v>
      </c>
      <c r="E5" s="2">
        <v>1.1200000000000001</v>
      </c>
      <c r="F5" s="8">
        <v>1.23</v>
      </c>
      <c r="G5" s="11">
        <f t="shared" si="0"/>
        <v>1.278</v>
      </c>
    </row>
    <row r="6" spans="1:7" x14ac:dyDescent="0.25">
      <c r="A6" s="1" t="s">
        <v>5</v>
      </c>
      <c r="B6" s="2">
        <v>1.4</v>
      </c>
      <c r="C6" s="2">
        <v>1.08</v>
      </c>
      <c r="D6" s="2">
        <v>1.49</v>
      </c>
      <c r="E6" s="2">
        <v>1.08</v>
      </c>
      <c r="F6" s="8">
        <v>1.04</v>
      </c>
      <c r="G6" s="11">
        <f t="shared" si="0"/>
        <v>1.218</v>
      </c>
    </row>
    <row r="7" spans="1:7" x14ac:dyDescent="0.25">
      <c r="A7" s="1" t="s">
        <v>6</v>
      </c>
      <c r="B7" s="2">
        <v>1.44</v>
      </c>
      <c r="C7" s="2">
        <v>1.1599999999999999</v>
      </c>
      <c r="D7" s="2">
        <v>1.36</v>
      </c>
      <c r="E7" s="2">
        <v>1.1200000000000001</v>
      </c>
      <c r="F7" s="8">
        <v>0.97</v>
      </c>
      <c r="G7" s="11">
        <f t="shared" si="0"/>
        <v>1.21</v>
      </c>
    </row>
    <row r="8" spans="1:7" x14ac:dyDescent="0.25">
      <c r="A8" s="1" t="s">
        <v>7</v>
      </c>
      <c r="B8" s="2">
        <v>1.34</v>
      </c>
      <c r="C8" s="2">
        <v>1.33</v>
      </c>
      <c r="D8" s="2">
        <v>1.38</v>
      </c>
      <c r="E8" s="2">
        <v>1.1100000000000001</v>
      </c>
      <c r="F8" s="8">
        <v>1.05</v>
      </c>
      <c r="G8" s="11">
        <f t="shared" si="0"/>
        <v>1.242</v>
      </c>
    </row>
    <row r="9" spans="1:7" x14ac:dyDescent="0.25">
      <c r="A9" s="1" t="s">
        <v>8</v>
      </c>
      <c r="B9" s="2">
        <v>1.03</v>
      </c>
      <c r="C9" s="2">
        <v>0.67</v>
      </c>
      <c r="D9" s="2">
        <v>0.59</v>
      </c>
      <c r="E9" s="2">
        <v>0.4</v>
      </c>
      <c r="F9" s="8">
        <v>0.39</v>
      </c>
      <c r="G9" s="11">
        <f t="shared" si="0"/>
        <v>0.61599999999999999</v>
      </c>
    </row>
    <row r="10" spans="1:7" x14ac:dyDescent="0.25">
      <c r="A10" s="1" t="s">
        <v>9</v>
      </c>
      <c r="B10" s="2">
        <v>0.82</v>
      </c>
      <c r="C10" s="2">
        <v>0.34</v>
      </c>
      <c r="D10" s="2">
        <v>0.5</v>
      </c>
      <c r="E10" s="2">
        <v>0.31</v>
      </c>
      <c r="F10" s="8">
        <v>0.34</v>
      </c>
      <c r="G10" s="11">
        <f t="shared" si="0"/>
        <v>0.46200000000000002</v>
      </c>
    </row>
    <row r="11" spans="1:7" x14ac:dyDescent="0.25">
      <c r="A11" s="1" t="s">
        <v>10</v>
      </c>
      <c r="B11" s="2">
        <v>0.86</v>
      </c>
      <c r="C11" s="2">
        <v>0.33</v>
      </c>
      <c r="D11" s="2">
        <v>0.89</v>
      </c>
      <c r="E11" s="2">
        <v>0.4</v>
      </c>
      <c r="F11" s="8">
        <v>0.34</v>
      </c>
      <c r="G11" s="11">
        <f t="shared" si="0"/>
        <v>0.56399999999999995</v>
      </c>
    </row>
    <row r="12" spans="1:7" x14ac:dyDescent="0.25">
      <c r="A12" s="1" t="s">
        <v>11</v>
      </c>
      <c r="B12" s="2">
        <v>0.89</v>
      </c>
      <c r="C12" s="2">
        <v>0.54</v>
      </c>
      <c r="D12" s="2">
        <v>1.03</v>
      </c>
      <c r="E12" s="2">
        <v>0.38</v>
      </c>
      <c r="F12" s="8">
        <v>0.38</v>
      </c>
      <c r="G12" s="11">
        <f t="shared" si="0"/>
        <v>0.64399999999999991</v>
      </c>
    </row>
    <row r="13" spans="1:7" x14ac:dyDescent="0.25">
      <c r="A13" s="1" t="s">
        <v>12</v>
      </c>
      <c r="B13" s="2">
        <v>0.61</v>
      </c>
      <c r="C13" s="2">
        <v>0.46</v>
      </c>
      <c r="D13" s="2">
        <v>0.72</v>
      </c>
      <c r="E13" s="2">
        <v>0.28000000000000003</v>
      </c>
      <c r="F13" s="8">
        <v>0.38</v>
      </c>
      <c r="G13" s="11">
        <f t="shared" si="0"/>
        <v>0.49000000000000005</v>
      </c>
    </row>
    <row r="14" spans="1:7" x14ac:dyDescent="0.25">
      <c r="A14" s="1" t="s">
        <v>13</v>
      </c>
      <c r="B14" s="2">
        <v>0.42</v>
      </c>
      <c r="C14" s="2">
        <v>0.41</v>
      </c>
      <c r="D14" s="2">
        <v>0.9</v>
      </c>
      <c r="E14" s="2">
        <v>0.56000000000000005</v>
      </c>
      <c r="F14" s="8">
        <v>0.18</v>
      </c>
      <c r="G14" s="11">
        <f t="shared" si="0"/>
        <v>0.49400000000000005</v>
      </c>
    </row>
    <row r="15" spans="1:7" x14ac:dyDescent="0.25">
      <c r="A15" s="1" t="s">
        <v>14</v>
      </c>
      <c r="B15" s="2">
        <v>0.93</v>
      </c>
      <c r="C15" s="2">
        <v>0.31</v>
      </c>
      <c r="D15" s="2">
        <v>0.99</v>
      </c>
      <c r="E15" s="2">
        <v>0.13</v>
      </c>
      <c r="F15" s="8">
        <v>0.36</v>
      </c>
      <c r="G15" s="11">
        <f t="shared" si="0"/>
        <v>0.54399999999999993</v>
      </c>
    </row>
    <row r="16" spans="1:7" x14ac:dyDescent="0.25">
      <c r="A16" s="1" t="s">
        <v>15</v>
      </c>
      <c r="B16" s="2">
        <v>1.39</v>
      </c>
      <c r="C16" s="2">
        <v>0.69</v>
      </c>
      <c r="D16" s="2">
        <v>1.07</v>
      </c>
      <c r="E16" s="2">
        <v>0.87</v>
      </c>
      <c r="F16" s="8">
        <v>0.73</v>
      </c>
      <c r="G16" s="11">
        <f t="shared" si="0"/>
        <v>0.95</v>
      </c>
    </row>
    <row r="17" spans="1:7" x14ac:dyDescent="0.25">
      <c r="A17" s="1" t="s">
        <v>16</v>
      </c>
      <c r="B17" s="2">
        <v>1.19</v>
      </c>
      <c r="C17" s="2">
        <v>0.6</v>
      </c>
      <c r="D17" s="2">
        <v>1.05</v>
      </c>
      <c r="E17" s="2">
        <v>0.73</v>
      </c>
      <c r="F17" s="8">
        <v>0.88</v>
      </c>
      <c r="G17" s="11">
        <f t="shared" si="0"/>
        <v>0.89</v>
      </c>
    </row>
    <row r="18" spans="1:7" x14ac:dyDescent="0.25">
      <c r="A18" s="1" t="s">
        <v>17</v>
      </c>
      <c r="B18" s="2">
        <v>1.4</v>
      </c>
      <c r="C18" s="2">
        <v>0.76</v>
      </c>
      <c r="D18" s="2">
        <v>1.19</v>
      </c>
      <c r="E18" s="2">
        <v>0.68</v>
      </c>
      <c r="F18" s="8">
        <v>0.81</v>
      </c>
      <c r="G18" s="11">
        <f t="shared" si="0"/>
        <v>0.96799999999999997</v>
      </c>
    </row>
    <row r="19" spans="1:7" x14ac:dyDescent="0.25">
      <c r="A19" s="1" t="s">
        <v>18</v>
      </c>
      <c r="B19" s="2">
        <v>1.1100000000000001</v>
      </c>
      <c r="C19" s="2">
        <v>0.87</v>
      </c>
      <c r="D19" s="2">
        <v>0.97</v>
      </c>
      <c r="E19" s="2">
        <v>0.85</v>
      </c>
      <c r="F19" s="8">
        <v>0.66</v>
      </c>
      <c r="G19" s="11">
        <f t="shared" si="0"/>
        <v>0.89200000000000002</v>
      </c>
    </row>
    <row r="20" spans="1:7" x14ac:dyDescent="0.25">
      <c r="A20" s="1" t="s">
        <v>19</v>
      </c>
      <c r="B20" s="2">
        <v>0.99</v>
      </c>
      <c r="C20" s="2">
        <v>0.81</v>
      </c>
      <c r="D20" s="2">
        <v>1.1599999999999999</v>
      </c>
      <c r="E20" s="2">
        <v>0.76</v>
      </c>
      <c r="F20" s="8">
        <v>0.87</v>
      </c>
      <c r="G20" s="11">
        <f t="shared" si="0"/>
        <v>0.91799999999999993</v>
      </c>
    </row>
    <row r="21" spans="1:7" x14ac:dyDescent="0.25">
      <c r="A21" s="1" t="s">
        <v>20</v>
      </c>
      <c r="B21" s="2">
        <v>1.33</v>
      </c>
      <c r="C21" s="2">
        <v>0.76</v>
      </c>
      <c r="D21" s="2">
        <v>1.06</v>
      </c>
      <c r="E21" s="2">
        <v>0.74</v>
      </c>
      <c r="F21" s="8">
        <v>0.69</v>
      </c>
      <c r="G21" s="11">
        <f t="shared" si="0"/>
        <v>0.91600000000000004</v>
      </c>
    </row>
    <row r="22" spans="1:7" x14ac:dyDescent="0.25">
      <c r="A22" s="1" t="s">
        <v>21</v>
      </c>
      <c r="B22" s="2">
        <v>1.01</v>
      </c>
      <c r="C22" s="2">
        <v>1.02</v>
      </c>
      <c r="D22" s="2">
        <v>1.28</v>
      </c>
      <c r="E22" s="2">
        <v>0.8</v>
      </c>
      <c r="F22" s="8">
        <v>0.78</v>
      </c>
      <c r="G22" s="11">
        <f t="shared" si="0"/>
        <v>0.97800000000000009</v>
      </c>
    </row>
    <row r="23" spans="1:7" x14ac:dyDescent="0.25">
      <c r="A23" s="3" t="s">
        <v>22</v>
      </c>
      <c r="B23" s="4">
        <v>1.1299999999999999</v>
      </c>
      <c r="C23" s="4">
        <v>0.81</v>
      </c>
      <c r="D23" s="4">
        <v>1.1100000000000001</v>
      </c>
      <c r="E23" s="4">
        <v>0.75</v>
      </c>
      <c r="F23" s="9">
        <v>0.73</v>
      </c>
      <c r="G23" s="11">
        <f t="shared" si="0"/>
        <v>0.90599999999999992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2A40F-585B-4506-8CCA-2FD963CDF3DC}">
  <sheetPr codeName="Sheet6"/>
  <dimension ref="A1"/>
  <sheetViews>
    <sheetView workbookViewId="0">
      <selection activeCell="A8" sqref="A8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46852-D3D2-4166-BE2E-A85E347A79F9}">
  <dimension ref="C2:N19"/>
  <sheetViews>
    <sheetView workbookViewId="0">
      <selection activeCell="C55" sqref="C55"/>
    </sheetView>
  </sheetViews>
  <sheetFormatPr defaultRowHeight="15" x14ac:dyDescent="0.25"/>
  <sheetData>
    <row r="2" spans="3:14" x14ac:dyDescent="0.25">
      <c r="C2" s="6" t="s">
        <v>34</v>
      </c>
      <c r="D2" s="6" t="s">
        <v>35</v>
      </c>
      <c r="E2" s="6" t="s">
        <v>36</v>
      </c>
      <c r="F2" s="6" t="s">
        <v>37</v>
      </c>
      <c r="G2" s="6" t="s">
        <v>38</v>
      </c>
      <c r="H2" s="6" t="s">
        <v>39</v>
      </c>
      <c r="I2" s="6" t="s">
        <v>40</v>
      </c>
      <c r="J2" s="6" t="s">
        <v>41</v>
      </c>
      <c r="K2" s="6" t="s">
        <v>42</v>
      </c>
      <c r="L2" s="6" t="s">
        <v>43</v>
      </c>
      <c r="M2" s="6" t="s">
        <v>44</v>
      </c>
      <c r="N2" s="7" t="s">
        <v>45</v>
      </c>
    </row>
    <row r="3" spans="3:14" x14ac:dyDescent="0.25">
      <c r="C3">
        <v>1.42</v>
      </c>
      <c r="D3">
        <v>1.34</v>
      </c>
      <c r="E3">
        <v>0.92</v>
      </c>
      <c r="F3">
        <v>1.27</v>
      </c>
      <c r="G3">
        <v>1.22</v>
      </c>
      <c r="H3">
        <v>1.23</v>
      </c>
      <c r="I3">
        <v>0.86</v>
      </c>
      <c r="J3">
        <v>1.1299999999999999</v>
      </c>
      <c r="K3">
        <v>0.81</v>
      </c>
      <c r="L3">
        <v>1.1100000000000001</v>
      </c>
      <c r="M3">
        <v>0.75</v>
      </c>
      <c r="N3">
        <v>0.73</v>
      </c>
    </row>
    <row r="6" spans="3:14" x14ac:dyDescent="0.25">
      <c r="E6" t="s">
        <v>48</v>
      </c>
      <c r="F6" t="s">
        <v>49</v>
      </c>
    </row>
    <row r="7" spans="3:14" x14ac:dyDescent="0.25">
      <c r="C7" s="6" t="s">
        <v>34</v>
      </c>
      <c r="D7">
        <v>1.42</v>
      </c>
      <c r="E7">
        <v>1.42</v>
      </c>
      <c r="F7">
        <f>E7-D7</f>
        <v>0</v>
      </c>
    </row>
    <row r="8" spans="3:14" x14ac:dyDescent="0.25">
      <c r="C8" s="6" t="s">
        <v>35</v>
      </c>
      <c r="D8">
        <v>1.34</v>
      </c>
      <c r="E8">
        <v>1.42</v>
      </c>
      <c r="F8">
        <f t="shared" ref="F8:F18" si="0">E8-D8</f>
        <v>7.9999999999999849E-2</v>
      </c>
    </row>
    <row r="9" spans="3:14" x14ac:dyDescent="0.25">
      <c r="C9" s="6" t="s">
        <v>36</v>
      </c>
      <c r="D9">
        <v>0.92</v>
      </c>
      <c r="E9">
        <v>1.42</v>
      </c>
      <c r="F9">
        <f t="shared" si="0"/>
        <v>0.49999999999999989</v>
      </c>
    </row>
    <row r="10" spans="3:14" x14ac:dyDescent="0.25">
      <c r="C10" s="6" t="s">
        <v>37</v>
      </c>
      <c r="D10">
        <v>1.27</v>
      </c>
      <c r="E10">
        <v>1.42</v>
      </c>
      <c r="F10">
        <f t="shared" si="0"/>
        <v>0.14999999999999991</v>
      </c>
    </row>
    <row r="11" spans="3:14" x14ac:dyDescent="0.25">
      <c r="C11" s="6" t="s">
        <v>38</v>
      </c>
      <c r="D11">
        <v>1.22</v>
      </c>
      <c r="E11">
        <v>1.42</v>
      </c>
      <c r="F11">
        <f t="shared" si="0"/>
        <v>0.19999999999999996</v>
      </c>
    </row>
    <row r="12" spans="3:14" x14ac:dyDescent="0.25">
      <c r="C12" s="6" t="s">
        <v>39</v>
      </c>
      <c r="D12">
        <v>1.23</v>
      </c>
      <c r="E12">
        <v>1.42</v>
      </c>
      <c r="F12">
        <f t="shared" si="0"/>
        <v>0.18999999999999995</v>
      </c>
    </row>
    <row r="13" spans="3:14" x14ac:dyDescent="0.25">
      <c r="C13" s="6" t="s">
        <v>40</v>
      </c>
      <c r="D13">
        <v>0.86</v>
      </c>
      <c r="E13">
        <v>1.42</v>
      </c>
      <c r="F13">
        <f t="shared" si="0"/>
        <v>0.55999999999999994</v>
      </c>
    </row>
    <row r="14" spans="3:14" x14ac:dyDescent="0.25">
      <c r="C14" s="6" t="s">
        <v>41</v>
      </c>
      <c r="D14">
        <v>1.1299999999999999</v>
      </c>
      <c r="E14">
        <v>1.42</v>
      </c>
      <c r="F14">
        <f t="shared" si="0"/>
        <v>0.29000000000000004</v>
      </c>
    </row>
    <row r="15" spans="3:14" x14ac:dyDescent="0.25">
      <c r="C15" s="6" t="s">
        <v>42</v>
      </c>
      <c r="D15">
        <v>0.81</v>
      </c>
      <c r="E15">
        <v>1.42</v>
      </c>
      <c r="F15">
        <f t="shared" si="0"/>
        <v>0.60999999999999988</v>
      </c>
    </row>
    <row r="16" spans="3:14" x14ac:dyDescent="0.25">
      <c r="C16" s="6" t="s">
        <v>43</v>
      </c>
      <c r="D16">
        <v>1.1100000000000001</v>
      </c>
      <c r="E16">
        <v>1.42</v>
      </c>
      <c r="F16">
        <f t="shared" si="0"/>
        <v>0.30999999999999983</v>
      </c>
    </row>
    <row r="17" spans="3:6" x14ac:dyDescent="0.25">
      <c r="C17" s="6" t="s">
        <v>44</v>
      </c>
      <c r="D17">
        <v>0.75</v>
      </c>
      <c r="E17">
        <v>1.42</v>
      </c>
      <c r="F17">
        <f t="shared" si="0"/>
        <v>0.66999999999999993</v>
      </c>
    </row>
    <row r="18" spans="3:6" x14ac:dyDescent="0.25">
      <c r="C18" s="7" t="s">
        <v>45</v>
      </c>
      <c r="D18">
        <v>0.73</v>
      </c>
      <c r="E18">
        <v>1.42</v>
      </c>
      <c r="F18">
        <f t="shared" si="0"/>
        <v>0.69</v>
      </c>
    </row>
    <row r="19" spans="3:6" x14ac:dyDescent="0.25">
      <c r="F19" s="25">
        <f>AVERAGE(F8:F18)</f>
        <v>0.38636363636363635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DCED1A338C294FB839044B3261CE72" ma:contentTypeVersion="16" ma:contentTypeDescription="Create a new document." ma:contentTypeScope="" ma:versionID="bc0edf076d56e636141d1dc9e4be5efd">
  <xsd:schema xmlns:xsd="http://www.w3.org/2001/XMLSchema" xmlns:xs="http://www.w3.org/2001/XMLSchema" xmlns:p="http://schemas.microsoft.com/office/2006/metadata/properties" xmlns:ns3="53b4e0c9-def2-4e21-a406-574a5e698391" xmlns:ns4="34af18ce-785a-4dc4-8ed2-e448460574e5" targetNamespace="http://schemas.microsoft.com/office/2006/metadata/properties" ma:root="true" ma:fieldsID="53c2681875f727a5542c566a58254c87" ns3:_="" ns4:_="">
    <xsd:import namespace="53b4e0c9-def2-4e21-a406-574a5e698391"/>
    <xsd:import namespace="34af18ce-785a-4dc4-8ed2-e448460574e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SystemTags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b4e0c9-def2-4e21-a406-574a5e6983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af18ce-785a-4dc4-8ed2-e448460574e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3b4e0c9-def2-4e21-a406-574a5e698391" xsi:nil="true"/>
  </documentManagement>
</p:properties>
</file>

<file path=customXml/itemProps1.xml><?xml version="1.0" encoding="utf-8"?>
<ds:datastoreItem xmlns:ds="http://schemas.openxmlformats.org/officeDocument/2006/customXml" ds:itemID="{FE8FE767-5CD7-447B-80DE-38A34E9806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5663E9D-30DE-465D-A6CE-9F73776419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b4e0c9-def2-4e21-a406-574a5e698391"/>
    <ds:schemaRef ds:uri="34af18ce-785a-4dc4-8ed2-e448460574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C59B772-60DD-43A8-8E7F-5B2FB1459F1B}">
  <ds:schemaRefs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dcmitype/"/>
    <ds:schemaRef ds:uri="34af18ce-785a-4dc4-8ed2-e448460574e5"/>
    <ds:schemaRef ds:uri="53b4e0c9-def2-4e21-a406-574a5e698391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beans_yield_t_ha</vt:lpstr>
      <vt:lpstr>20 average yields</vt:lpstr>
      <vt:lpstr>15 average yields</vt:lpstr>
      <vt:lpstr>10 average yields</vt:lpstr>
      <vt:lpstr>5 average yields</vt:lpstr>
      <vt:lpstr>Average yield per district</vt:lpstr>
      <vt:lpstr>standard deviation in yield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Claude DUSHIME</dc:creator>
  <cp:lastModifiedBy>Jean Claude Dushime</cp:lastModifiedBy>
  <dcterms:created xsi:type="dcterms:W3CDTF">2025-10-07T13:19:26Z</dcterms:created>
  <dcterms:modified xsi:type="dcterms:W3CDTF">2025-11-17T16:31:23Z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0x010100D4DCED1A338C294FB839044B3261CE72</vt:lpwstr>
  </property>
</Properties>
</file>