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31"/>
  <workbookPr/>
  <mc:AlternateContent xmlns:mc="http://schemas.openxmlformats.org/markup-compatibility/2006">
    <mc:Choice Requires="x15">
      <x15ac:absPath xmlns:x15ac="http://schemas.microsoft.com/office/spreadsheetml/2010/11/ac" url="/Users/arwanada/Library/Mobile Documents/com~apple~CloudDocs/AKI prediction calculators /"/>
    </mc:Choice>
  </mc:AlternateContent>
  <xr:revisionPtr revIDLastSave="0" documentId="8_{8006EE00-5820-BA4B-B6CC-F2C50A45BD0B}" xr6:coauthVersionLast="47" xr6:coauthVersionMax="47" xr10:uidLastSave="{00000000-0000-0000-0000-000000000000}"/>
  <bookViews>
    <workbookView xWindow="36260" yWindow="1360" windowWidth="34560" windowHeight="20300" xr2:uid="{00000000-000D-0000-FFFF-FFFF00000000}"/>
  </bookViews>
  <sheets>
    <sheet name="Patient_Data" sheetId="1" r:id="rId1"/>
    <sheet name="Scoring_Reference" sheetId="2" r:id="rId2"/>
    <sheet name="Read_Me" sheetId="3" r:id="rId3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Y201" i="1" l="1"/>
  <c r="X201" i="1"/>
  <c r="V201" i="1"/>
  <c r="T201" i="1"/>
  <c r="Y200" i="1"/>
  <c r="X200" i="1"/>
  <c r="V200" i="1"/>
  <c r="T200" i="1"/>
  <c r="Y199" i="1"/>
  <c r="X199" i="1"/>
  <c r="V199" i="1"/>
  <c r="T199" i="1"/>
  <c r="Y198" i="1"/>
  <c r="X198" i="1"/>
  <c r="V198" i="1"/>
  <c r="U198" i="1"/>
  <c r="T198" i="1"/>
  <c r="Y197" i="1"/>
  <c r="X197" i="1"/>
  <c r="V197" i="1"/>
  <c r="T197" i="1"/>
  <c r="Y196" i="1"/>
  <c r="X196" i="1"/>
  <c r="V196" i="1"/>
  <c r="T196" i="1"/>
  <c r="Y195" i="1"/>
  <c r="X195" i="1"/>
  <c r="V195" i="1"/>
  <c r="T195" i="1"/>
  <c r="Y194" i="1"/>
  <c r="X194" i="1"/>
  <c r="V194" i="1"/>
  <c r="T194" i="1"/>
  <c r="Y193" i="1"/>
  <c r="X193" i="1"/>
  <c r="V193" i="1"/>
  <c r="T193" i="1"/>
  <c r="Y192" i="1"/>
  <c r="X192" i="1"/>
  <c r="V192" i="1"/>
  <c r="T192" i="1"/>
  <c r="Y191" i="1"/>
  <c r="X191" i="1"/>
  <c r="V191" i="1"/>
  <c r="T191" i="1"/>
  <c r="Y190" i="1"/>
  <c r="X190" i="1"/>
  <c r="V190" i="1"/>
  <c r="T190" i="1"/>
  <c r="Y189" i="1"/>
  <c r="X189" i="1"/>
  <c r="V189" i="1"/>
  <c r="T189" i="1"/>
  <c r="Y188" i="1"/>
  <c r="X188" i="1"/>
  <c r="V188" i="1"/>
  <c r="T188" i="1"/>
  <c r="Y187" i="1"/>
  <c r="X187" i="1"/>
  <c r="V187" i="1"/>
  <c r="T187" i="1"/>
  <c r="Y186" i="1"/>
  <c r="X186" i="1"/>
  <c r="V186" i="1"/>
  <c r="T186" i="1"/>
  <c r="Y185" i="1"/>
  <c r="X185" i="1"/>
  <c r="V185" i="1"/>
  <c r="T185" i="1"/>
  <c r="Y184" i="1"/>
  <c r="X184" i="1"/>
  <c r="V184" i="1"/>
  <c r="T184" i="1"/>
  <c r="Y183" i="1"/>
  <c r="X183" i="1"/>
  <c r="V183" i="1"/>
  <c r="T183" i="1"/>
  <c r="Y182" i="1"/>
  <c r="X182" i="1"/>
  <c r="V182" i="1"/>
  <c r="T182" i="1"/>
  <c r="Y181" i="1"/>
  <c r="X181" i="1"/>
  <c r="V181" i="1"/>
  <c r="T181" i="1"/>
  <c r="Y180" i="1"/>
  <c r="X180" i="1"/>
  <c r="V180" i="1"/>
  <c r="T180" i="1"/>
  <c r="Y179" i="1"/>
  <c r="X179" i="1"/>
  <c r="V179" i="1"/>
  <c r="U179" i="1"/>
  <c r="T179" i="1"/>
  <c r="Y178" i="1"/>
  <c r="X178" i="1"/>
  <c r="V178" i="1"/>
  <c r="T178" i="1"/>
  <c r="Y177" i="1"/>
  <c r="X177" i="1"/>
  <c r="V177" i="1"/>
  <c r="T177" i="1"/>
  <c r="Y176" i="1"/>
  <c r="X176" i="1"/>
  <c r="V176" i="1"/>
  <c r="T176" i="1"/>
  <c r="Y175" i="1"/>
  <c r="X175" i="1"/>
  <c r="V175" i="1"/>
  <c r="T175" i="1"/>
  <c r="Y174" i="1"/>
  <c r="X174" i="1"/>
  <c r="V174" i="1"/>
  <c r="T174" i="1"/>
  <c r="Y173" i="1"/>
  <c r="X173" i="1"/>
  <c r="V173" i="1"/>
  <c r="T173" i="1"/>
  <c r="Y172" i="1"/>
  <c r="X172" i="1"/>
  <c r="V172" i="1"/>
  <c r="T172" i="1"/>
  <c r="Y171" i="1"/>
  <c r="X171" i="1"/>
  <c r="V171" i="1"/>
  <c r="T171" i="1"/>
  <c r="Y170" i="1"/>
  <c r="X170" i="1"/>
  <c r="V170" i="1"/>
  <c r="T170" i="1"/>
  <c r="Y169" i="1"/>
  <c r="X169" i="1"/>
  <c r="V169" i="1"/>
  <c r="T169" i="1"/>
  <c r="Y168" i="1"/>
  <c r="X168" i="1"/>
  <c r="V168" i="1"/>
  <c r="T168" i="1"/>
  <c r="Y167" i="1"/>
  <c r="X167" i="1"/>
  <c r="V167" i="1"/>
  <c r="T167" i="1"/>
  <c r="Y166" i="1"/>
  <c r="X166" i="1"/>
  <c r="V166" i="1"/>
  <c r="T166" i="1"/>
  <c r="Y165" i="1"/>
  <c r="X165" i="1"/>
  <c r="V165" i="1"/>
  <c r="T165" i="1"/>
  <c r="Y164" i="1"/>
  <c r="X164" i="1"/>
  <c r="V164" i="1"/>
  <c r="T164" i="1"/>
  <c r="Y163" i="1"/>
  <c r="X163" i="1"/>
  <c r="V163" i="1"/>
  <c r="T163" i="1"/>
  <c r="Y162" i="1"/>
  <c r="X162" i="1"/>
  <c r="V162" i="1"/>
  <c r="T162" i="1"/>
  <c r="Y161" i="1"/>
  <c r="X161" i="1"/>
  <c r="V161" i="1"/>
  <c r="T161" i="1"/>
  <c r="Y160" i="1"/>
  <c r="X160" i="1"/>
  <c r="V160" i="1"/>
  <c r="T160" i="1"/>
  <c r="Y159" i="1"/>
  <c r="X159" i="1"/>
  <c r="V159" i="1"/>
  <c r="T159" i="1"/>
  <c r="Y158" i="1"/>
  <c r="X158" i="1"/>
  <c r="V158" i="1"/>
  <c r="T158" i="1"/>
  <c r="Y157" i="1"/>
  <c r="X157" i="1"/>
  <c r="V157" i="1"/>
  <c r="T157" i="1"/>
  <c r="Y156" i="1"/>
  <c r="X156" i="1"/>
  <c r="V156" i="1"/>
  <c r="T156" i="1"/>
  <c r="Y155" i="1"/>
  <c r="X155" i="1"/>
  <c r="V155" i="1"/>
  <c r="T155" i="1"/>
  <c r="Y154" i="1"/>
  <c r="X154" i="1"/>
  <c r="V154" i="1"/>
  <c r="T154" i="1"/>
  <c r="Y153" i="1"/>
  <c r="X153" i="1"/>
  <c r="V153" i="1"/>
  <c r="T153" i="1"/>
  <c r="Z152" i="1"/>
  <c r="Y152" i="1"/>
  <c r="X152" i="1"/>
  <c r="V152" i="1"/>
  <c r="T152" i="1"/>
  <c r="Y151" i="1"/>
  <c r="X151" i="1"/>
  <c r="V151" i="1"/>
  <c r="T151" i="1"/>
  <c r="Y150" i="1"/>
  <c r="X150" i="1"/>
  <c r="V150" i="1"/>
  <c r="T150" i="1"/>
  <c r="Y149" i="1"/>
  <c r="X149" i="1"/>
  <c r="V149" i="1"/>
  <c r="T149" i="1"/>
  <c r="Y148" i="1"/>
  <c r="X148" i="1"/>
  <c r="V148" i="1"/>
  <c r="T148" i="1"/>
  <c r="Y147" i="1"/>
  <c r="X147" i="1"/>
  <c r="V147" i="1"/>
  <c r="T147" i="1"/>
  <c r="Y146" i="1"/>
  <c r="X146" i="1"/>
  <c r="V146" i="1"/>
  <c r="T146" i="1"/>
  <c r="Y145" i="1"/>
  <c r="X145" i="1"/>
  <c r="V145" i="1"/>
  <c r="T145" i="1"/>
  <c r="Y144" i="1"/>
  <c r="X144" i="1"/>
  <c r="V144" i="1"/>
  <c r="T144" i="1"/>
  <c r="Y143" i="1"/>
  <c r="X143" i="1"/>
  <c r="V143" i="1"/>
  <c r="U143" i="1"/>
  <c r="T143" i="1"/>
  <c r="Y142" i="1"/>
  <c r="X142" i="1"/>
  <c r="V142" i="1"/>
  <c r="T142" i="1"/>
  <c r="Y141" i="1"/>
  <c r="X141" i="1"/>
  <c r="V141" i="1"/>
  <c r="T141" i="1"/>
  <c r="Y140" i="1"/>
  <c r="X140" i="1"/>
  <c r="V140" i="1"/>
  <c r="T140" i="1"/>
  <c r="Y139" i="1"/>
  <c r="X139" i="1"/>
  <c r="V139" i="1"/>
  <c r="T139" i="1"/>
  <c r="Y138" i="1"/>
  <c r="X138" i="1"/>
  <c r="V138" i="1"/>
  <c r="T138" i="1"/>
  <c r="Y137" i="1"/>
  <c r="X137" i="1"/>
  <c r="V137" i="1"/>
  <c r="T137" i="1"/>
  <c r="Y136" i="1"/>
  <c r="X136" i="1"/>
  <c r="V136" i="1"/>
  <c r="T136" i="1"/>
  <c r="Y135" i="1"/>
  <c r="X135" i="1"/>
  <c r="V135" i="1"/>
  <c r="T135" i="1"/>
  <c r="Y134" i="1"/>
  <c r="X134" i="1"/>
  <c r="V134" i="1"/>
  <c r="T134" i="1"/>
  <c r="Y133" i="1"/>
  <c r="X133" i="1"/>
  <c r="V133" i="1"/>
  <c r="T133" i="1"/>
  <c r="Y132" i="1"/>
  <c r="X132" i="1"/>
  <c r="V132" i="1"/>
  <c r="T132" i="1"/>
  <c r="Y131" i="1"/>
  <c r="X131" i="1"/>
  <c r="V131" i="1"/>
  <c r="T131" i="1"/>
  <c r="Y130" i="1"/>
  <c r="X130" i="1"/>
  <c r="V130" i="1"/>
  <c r="T130" i="1"/>
  <c r="Y129" i="1"/>
  <c r="X129" i="1"/>
  <c r="V129" i="1"/>
  <c r="T129" i="1"/>
  <c r="Y128" i="1"/>
  <c r="X128" i="1"/>
  <c r="V128" i="1"/>
  <c r="T128" i="1"/>
  <c r="Y127" i="1"/>
  <c r="X127" i="1"/>
  <c r="V127" i="1"/>
  <c r="T127" i="1"/>
  <c r="Y126" i="1"/>
  <c r="X126" i="1"/>
  <c r="V126" i="1"/>
  <c r="T126" i="1"/>
  <c r="Y125" i="1"/>
  <c r="X125" i="1"/>
  <c r="V125" i="1"/>
  <c r="T125" i="1"/>
  <c r="Y124" i="1"/>
  <c r="X124" i="1"/>
  <c r="V124" i="1"/>
  <c r="T124" i="1"/>
  <c r="Y123" i="1"/>
  <c r="X123" i="1"/>
  <c r="V123" i="1"/>
  <c r="T123" i="1"/>
  <c r="Y122" i="1"/>
  <c r="X122" i="1"/>
  <c r="V122" i="1"/>
  <c r="T122" i="1"/>
  <c r="Y121" i="1"/>
  <c r="X121" i="1"/>
  <c r="V121" i="1"/>
  <c r="T121" i="1"/>
  <c r="Y120" i="1"/>
  <c r="X120" i="1"/>
  <c r="V120" i="1"/>
  <c r="T120" i="1"/>
  <c r="Y119" i="1"/>
  <c r="X119" i="1"/>
  <c r="V119" i="1"/>
  <c r="T119" i="1"/>
  <c r="Y118" i="1"/>
  <c r="X118" i="1"/>
  <c r="V118" i="1"/>
  <c r="T118" i="1"/>
  <c r="Y117" i="1"/>
  <c r="X117" i="1"/>
  <c r="V117" i="1"/>
  <c r="T117" i="1"/>
  <c r="Y116" i="1"/>
  <c r="X116" i="1"/>
  <c r="V116" i="1"/>
  <c r="T116" i="1"/>
  <c r="Y115" i="1"/>
  <c r="X115" i="1"/>
  <c r="V115" i="1"/>
  <c r="T115" i="1"/>
  <c r="Y114" i="1"/>
  <c r="X114" i="1"/>
  <c r="V114" i="1"/>
  <c r="T114" i="1"/>
  <c r="Y113" i="1"/>
  <c r="X113" i="1"/>
  <c r="V113" i="1"/>
  <c r="T113" i="1"/>
  <c r="Y112" i="1"/>
  <c r="X112" i="1"/>
  <c r="V112" i="1"/>
  <c r="T112" i="1"/>
  <c r="Y111" i="1"/>
  <c r="X111" i="1"/>
  <c r="V111" i="1"/>
  <c r="T111" i="1"/>
  <c r="Y110" i="1"/>
  <c r="X110" i="1"/>
  <c r="V110" i="1"/>
  <c r="T110" i="1"/>
  <c r="Y109" i="1"/>
  <c r="X109" i="1"/>
  <c r="V109" i="1"/>
  <c r="T109" i="1"/>
  <c r="Y108" i="1"/>
  <c r="X108" i="1"/>
  <c r="V108" i="1"/>
  <c r="T108" i="1"/>
  <c r="Y107" i="1"/>
  <c r="X107" i="1"/>
  <c r="V107" i="1"/>
  <c r="T107" i="1"/>
  <c r="Y106" i="1"/>
  <c r="X106" i="1"/>
  <c r="V106" i="1"/>
  <c r="T106" i="1"/>
  <c r="Y105" i="1"/>
  <c r="X105" i="1"/>
  <c r="V105" i="1"/>
  <c r="T105" i="1"/>
  <c r="Y104" i="1"/>
  <c r="X104" i="1"/>
  <c r="V104" i="1"/>
  <c r="T104" i="1"/>
  <c r="Y103" i="1"/>
  <c r="X103" i="1"/>
  <c r="V103" i="1"/>
  <c r="T103" i="1"/>
  <c r="Y102" i="1"/>
  <c r="X102" i="1"/>
  <c r="V102" i="1"/>
  <c r="T102" i="1"/>
  <c r="Y101" i="1"/>
  <c r="X101" i="1"/>
  <c r="V101" i="1"/>
  <c r="T101" i="1"/>
  <c r="Y100" i="1"/>
  <c r="X100" i="1"/>
  <c r="V100" i="1"/>
  <c r="T100" i="1"/>
  <c r="Y99" i="1"/>
  <c r="X99" i="1"/>
  <c r="V99" i="1"/>
  <c r="T99" i="1"/>
  <c r="Y98" i="1"/>
  <c r="X98" i="1"/>
  <c r="V98" i="1"/>
  <c r="T98" i="1"/>
  <c r="Y97" i="1"/>
  <c r="X97" i="1"/>
  <c r="V97" i="1"/>
  <c r="T97" i="1"/>
  <c r="Y96" i="1"/>
  <c r="X96" i="1"/>
  <c r="V96" i="1"/>
  <c r="T96" i="1"/>
  <c r="Y95" i="1"/>
  <c r="X95" i="1"/>
  <c r="V95" i="1"/>
  <c r="T95" i="1"/>
  <c r="Y94" i="1"/>
  <c r="X94" i="1"/>
  <c r="V94" i="1"/>
  <c r="T94" i="1"/>
  <c r="Y93" i="1"/>
  <c r="X93" i="1"/>
  <c r="V93" i="1"/>
  <c r="T93" i="1"/>
  <c r="Y92" i="1"/>
  <c r="X92" i="1"/>
  <c r="V92" i="1"/>
  <c r="T92" i="1"/>
  <c r="Y91" i="1"/>
  <c r="X91" i="1"/>
  <c r="V91" i="1"/>
  <c r="T91" i="1"/>
  <c r="Y90" i="1"/>
  <c r="X90" i="1"/>
  <c r="V90" i="1"/>
  <c r="T90" i="1"/>
  <c r="Y89" i="1"/>
  <c r="X89" i="1"/>
  <c r="V89" i="1"/>
  <c r="T89" i="1"/>
  <c r="Y88" i="1"/>
  <c r="X88" i="1"/>
  <c r="V88" i="1"/>
  <c r="T88" i="1"/>
  <c r="Y87" i="1"/>
  <c r="X87" i="1"/>
  <c r="V87" i="1"/>
  <c r="T87" i="1"/>
  <c r="Y86" i="1"/>
  <c r="X86" i="1"/>
  <c r="V86" i="1"/>
  <c r="T86" i="1"/>
  <c r="Y85" i="1"/>
  <c r="X85" i="1"/>
  <c r="V85" i="1"/>
  <c r="T85" i="1"/>
  <c r="Y84" i="1"/>
  <c r="X84" i="1"/>
  <c r="V84" i="1"/>
  <c r="T84" i="1"/>
  <c r="Y83" i="1"/>
  <c r="X83" i="1"/>
  <c r="V83" i="1"/>
  <c r="T83" i="1"/>
  <c r="Y82" i="1"/>
  <c r="X82" i="1"/>
  <c r="V82" i="1"/>
  <c r="T82" i="1"/>
  <c r="Y81" i="1"/>
  <c r="X81" i="1"/>
  <c r="V81" i="1"/>
  <c r="T81" i="1"/>
  <c r="Y80" i="1"/>
  <c r="X80" i="1"/>
  <c r="V80" i="1"/>
  <c r="T80" i="1"/>
  <c r="Y79" i="1"/>
  <c r="X79" i="1"/>
  <c r="V79" i="1"/>
  <c r="T79" i="1"/>
  <c r="Y78" i="1"/>
  <c r="X78" i="1"/>
  <c r="V78" i="1"/>
  <c r="T78" i="1"/>
  <c r="Y77" i="1"/>
  <c r="X77" i="1"/>
  <c r="V77" i="1"/>
  <c r="T77" i="1"/>
  <c r="Y76" i="1"/>
  <c r="X76" i="1"/>
  <c r="V76" i="1"/>
  <c r="T76" i="1"/>
  <c r="Y75" i="1"/>
  <c r="X75" i="1"/>
  <c r="V75" i="1"/>
  <c r="T75" i="1"/>
  <c r="Y74" i="1"/>
  <c r="X74" i="1"/>
  <c r="V74" i="1"/>
  <c r="T74" i="1"/>
  <c r="Y73" i="1"/>
  <c r="X73" i="1"/>
  <c r="V73" i="1"/>
  <c r="T73" i="1"/>
  <c r="Y72" i="1"/>
  <c r="X72" i="1"/>
  <c r="V72" i="1"/>
  <c r="T72" i="1"/>
  <c r="Y71" i="1"/>
  <c r="X71" i="1"/>
  <c r="V71" i="1"/>
  <c r="T71" i="1"/>
  <c r="Y70" i="1"/>
  <c r="X70" i="1"/>
  <c r="V70" i="1"/>
  <c r="T70" i="1"/>
  <c r="Y69" i="1"/>
  <c r="X69" i="1"/>
  <c r="V69" i="1"/>
  <c r="T69" i="1"/>
  <c r="Y68" i="1"/>
  <c r="X68" i="1"/>
  <c r="V68" i="1"/>
  <c r="T68" i="1"/>
  <c r="Y67" i="1"/>
  <c r="X67" i="1"/>
  <c r="V67" i="1"/>
  <c r="T67" i="1"/>
  <c r="Y66" i="1"/>
  <c r="X66" i="1"/>
  <c r="V66" i="1"/>
  <c r="T66" i="1"/>
  <c r="Y65" i="1"/>
  <c r="X65" i="1"/>
  <c r="V65" i="1"/>
  <c r="T65" i="1"/>
  <c r="Y64" i="1"/>
  <c r="X64" i="1"/>
  <c r="V64" i="1"/>
  <c r="T64" i="1"/>
  <c r="Y63" i="1"/>
  <c r="X63" i="1"/>
  <c r="V63" i="1"/>
  <c r="T63" i="1"/>
  <c r="Y62" i="1"/>
  <c r="X62" i="1"/>
  <c r="V62" i="1"/>
  <c r="T62" i="1"/>
  <c r="Y61" i="1"/>
  <c r="X61" i="1"/>
  <c r="V61" i="1"/>
  <c r="T61" i="1"/>
  <c r="Y60" i="1"/>
  <c r="X60" i="1"/>
  <c r="V60" i="1"/>
  <c r="T60" i="1"/>
  <c r="Y59" i="1"/>
  <c r="X59" i="1"/>
  <c r="V59" i="1"/>
  <c r="T59" i="1"/>
  <c r="Y58" i="1"/>
  <c r="X58" i="1"/>
  <c r="V58" i="1"/>
  <c r="T58" i="1"/>
  <c r="Y57" i="1"/>
  <c r="X57" i="1"/>
  <c r="V57" i="1"/>
  <c r="T57" i="1"/>
  <c r="Y56" i="1"/>
  <c r="X56" i="1"/>
  <c r="V56" i="1"/>
  <c r="T56" i="1"/>
  <c r="Y55" i="1"/>
  <c r="X55" i="1"/>
  <c r="V55" i="1"/>
  <c r="T55" i="1"/>
  <c r="Y54" i="1"/>
  <c r="X54" i="1"/>
  <c r="V54" i="1"/>
  <c r="T54" i="1"/>
  <c r="Y53" i="1"/>
  <c r="X53" i="1"/>
  <c r="V53" i="1"/>
  <c r="T53" i="1"/>
  <c r="Y52" i="1"/>
  <c r="X52" i="1"/>
  <c r="V52" i="1"/>
  <c r="T52" i="1"/>
  <c r="Y51" i="1"/>
  <c r="X51" i="1"/>
  <c r="V51" i="1"/>
  <c r="T51" i="1"/>
  <c r="Y50" i="1"/>
  <c r="X50" i="1"/>
  <c r="V50" i="1"/>
  <c r="T50" i="1"/>
  <c r="Y49" i="1"/>
  <c r="X49" i="1"/>
  <c r="V49" i="1"/>
  <c r="T49" i="1"/>
  <c r="Y48" i="1"/>
  <c r="X48" i="1"/>
  <c r="V48" i="1"/>
  <c r="T48" i="1"/>
  <c r="Y47" i="1"/>
  <c r="X47" i="1"/>
  <c r="V47" i="1"/>
  <c r="T47" i="1"/>
  <c r="Y46" i="1"/>
  <c r="X46" i="1"/>
  <c r="V46" i="1"/>
  <c r="T46" i="1"/>
  <c r="Y45" i="1"/>
  <c r="X45" i="1"/>
  <c r="V45" i="1"/>
  <c r="T45" i="1"/>
  <c r="Y44" i="1"/>
  <c r="X44" i="1"/>
  <c r="V44" i="1"/>
  <c r="T44" i="1"/>
  <c r="Y43" i="1"/>
  <c r="X43" i="1"/>
  <c r="V43" i="1"/>
  <c r="T43" i="1"/>
  <c r="Y42" i="1"/>
  <c r="X42" i="1"/>
  <c r="V42" i="1"/>
  <c r="T42" i="1"/>
  <c r="Y41" i="1"/>
  <c r="X41" i="1"/>
  <c r="V41" i="1"/>
  <c r="T41" i="1"/>
  <c r="Y40" i="1"/>
  <c r="X40" i="1"/>
  <c r="V40" i="1"/>
  <c r="T40" i="1"/>
  <c r="Y39" i="1"/>
  <c r="X39" i="1"/>
  <c r="V39" i="1"/>
  <c r="T39" i="1"/>
  <c r="Y38" i="1"/>
  <c r="X38" i="1"/>
  <c r="V38" i="1"/>
  <c r="T38" i="1"/>
  <c r="Y37" i="1"/>
  <c r="X37" i="1"/>
  <c r="V37" i="1"/>
  <c r="T37" i="1"/>
  <c r="Y36" i="1"/>
  <c r="X36" i="1"/>
  <c r="V36" i="1"/>
  <c r="T36" i="1"/>
  <c r="Y35" i="1"/>
  <c r="X35" i="1"/>
  <c r="V35" i="1"/>
  <c r="T35" i="1"/>
  <c r="Y34" i="1"/>
  <c r="X34" i="1"/>
  <c r="V34" i="1"/>
  <c r="T34" i="1"/>
  <c r="Y33" i="1"/>
  <c r="X33" i="1"/>
  <c r="V33" i="1"/>
  <c r="T33" i="1"/>
  <c r="Y32" i="1"/>
  <c r="X32" i="1"/>
  <c r="V32" i="1"/>
  <c r="T32" i="1"/>
  <c r="Y31" i="1"/>
  <c r="X31" i="1"/>
  <c r="V31" i="1"/>
  <c r="T31" i="1"/>
  <c r="Y30" i="1"/>
  <c r="X30" i="1"/>
  <c r="V30" i="1"/>
  <c r="T30" i="1"/>
  <c r="Y29" i="1"/>
  <c r="X29" i="1"/>
  <c r="V29" i="1"/>
  <c r="T29" i="1"/>
  <c r="Y28" i="1"/>
  <c r="X28" i="1"/>
  <c r="V28" i="1"/>
  <c r="T28" i="1"/>
  <c r="Y27" i="1"/>
  <c r="X27" i="1"/>
  <c r="V27" i="1"/>
  <c r="T27" i="1"/>
  <c r="Y26" i="1"/>
  <c r="X26" i="1"/>
  <c r="V26" i="1"/>
  <c r="T26" i="1"/>
  <c r="Y25" i="1"/>
  <c r="X25" i="1"/>
  <c r="V25" i="1"/>
  <c r="T25" i="1"/>
  <c r="Y24" i="1"/>
  <c r="X24" i="1"/>
  <c r="V24" i="1"/>
  <c r="T24" i="1"/>
  <c r="Y23" i="1"/>
  <c r="X23" i="1"/>
  <c r="V23" i="1"/>
  <c r="T23" i="1"/>
  <c r="Y22" i="1"/>
  <c r="X22" i="1"/>
  <c r="V22" i="1"/>
  <c r="T22" i="1"/>
  <c r="Y21" i="1"/>
  <c r="X21" i="1"/>
  <c r="V21" i="1"/>
  <c r="T21" i="1"/>
  <c r="Y20" i="1"/>
  <c r="X20" i="1"/>
  <c r="V20" i="1"/>
  <c r="T20" i="1"/>
  <c r="Y19" i="1"/>
  <c r="X19" i="1"/>
  <c r="V19" i="1"/>
  <c r="T19" i="1"/>
  <c r="Y18" i="1"/>
  <c r="X18" i="1"/>
  <c r="V18" i="1"/>
  <c r="T18" i="1"/>
  <c r="Y17" i="1"/>
  <c r="X17" i="1"/>
  <c r="V17" i="1"/>
  <c r="T17" i="1"/>
  <c r="Y16" i="1"/>
  <c r="X16" i="1"/>
  <c r="V16" i="1"/>
  <c r="T16" i="1"/>
  <c r="Y15" i="1"/>
  <c r="X15" i="1"/>
  <c r="V15" i="1"/>
  <c r="T15" i="1"/>
  <c r="Y14" i="1"/>
  <c r="X14" i="1"/>
  <c r="V14" i="1"/>
  <c r="T14" i="1"/>
  <c r="Y13" i="1"/>
  <c r="X13" i="1"/>
  <c r="V13" i="1"/>
  <c r="T13" i="1"/>
  <c r="Y12" i="1"/>
  <c r="X12" i="1"/>
  <c r="V12" i="1"/>
  <c r="T12" i="1"/>
  <c r="Y11" i="1"/>
  <c r="X11" i="1"/>
  <c r="V11" i="1"/>
  <c r="T11" i="1"/>
  <c r="Y10" i="1"/>
  <c r="X10" i="1"/>
  <c r="V10" i="1"/>
  <c r="T10" i="1"/>
  <c r="Y9" i="1"/>
  <c r="X9" i="1"/>
  <c r="V9" i="1"/>
  <c r="T9" i="1"/>
  <c r="Y8" i="1"/>
  <c r="X8" i="1"/>
  <c r="V8" i="1"/>
  <c r="T8" i="1"/>
  <c r="Y7" i="1"/>
  <c r="X7" i="1"/>
  <c r="V7" i="1"/>
  <c r="T7" i="1"/>
  <c r="Y6" i="1"/>
  <c r="X6" i="1"/>
  <c r="V6" i="1"/>
  <c r="T6" i="1"/>
  <c r="Y5" i="1"/>
  <c r="X5" i="1"/>
  <c r="V5" i="1"/>
  <c r="T5" i="1"/>
  <c r="X4" i="1"/>
  <c r="V4" i="1"/>
  <c r="T4" i="1"/>
  <c r="X3" i="1"/>
  <c r="V3" i="1"/>
  <c r="T3" i="1"/>
  <c r="X2" i="1"/>
  <c r="V2" i="1"/>
  <c r="T2" i="1"/>
  <c r="Z201" i="1" l="1"/>
  <c r="AA201" i="1" s="1"/>
  <c r="U201" i="1"/>
  <c r="W201" i="1" s="1"/>
  <c r="Z200" i="1"/>
  <c r="AA200" i="1" s="1"/>
  <c r="U200" i="1"/>
  <c r="W200" i="1" s="1"/>
  <c r="Z199" i="1"/>
  <c r="AA199" i="1" s="1"/>
  <c r="U199" i="1"/>
  <c r="W199" i="1" s="1"/>
  <c r="Z198" i="1"/>
  <c r="AA198" i="1" s="1"/>
  <c r="W198" i="1"/>
  <c r="Z197" i="1"/>
  <c r="AA197" i="1" s="1"/>
  <c r="U197" i="1"/>
  <c r="W197" i="1" s="1"/>
  <c r="Z196" i="1"/>
  <c r="AA196" i="1" s="1"/>
  <c r="U196" i="1"/>
  <c r="W196" i="1" s="1"/>
  <c r="U194" i="1"/>
  <c r="W194" i="1" s="1"/>
  <c r="U193" i="1"/>
  <c r="W193" i="1" s="1"/>
  <c r="Z192" i="1"/>
  <c r="AA192" i="1" s="1"/>
  <c r="U191" i="1"/>
  <c r="W191" i="1" s="1"/>
  <c r="Z190" i="1"/>
  <c r="AA190" i="1" s="1"/>
  <c r="Z189" i="1"/>
  <c r="AA189" i="1" s="1"/>
  <c r="U189" i="1"/>
  <c r="W189" i="1" s="1"/>
  <c r="Z188" i="1"/>
  <c r="AA188" i="1" s="1"/>
  <c r="Z187" i="1"/>
  <c r="AA187" i="1" s="1"/>
  <c r="U187" i="1"/>
  <c r="W187" i="1" s="1"/>
  <c r="Z186" i="1"/>
  <c r="AA186" i="1" s="1"/>
  <c r="U186" i="1"/>
  <c r="W186" i="1" s="1"/>
  <c r="Z185" i="1"/>
  <c r="AA185" i="1" s="1"/>
  <c r="Z184" i="1"/>
  <c r="AA184" i="1" s="1"/>
  <c r="Z180" i="1"/>
  <c r="AA180" i="1" s="1"/>
  <c r="Z178" i="1"/>
  <c r="AA178" i="1" s="1"/>
  <c r="U177" i="1"/>
  <c r="W177" i="1" s="1"/>
  <c r="U176" i="1"/>
  <c r="W176" i="1" s="1"/>
  <c r="U175" i="1"/>
  <c r="W175" i="1" s="1"/>
  <c r="Z172" i="1"/>
  <c r="AA172" i="1" s="1"/>
  <c r="U172" i="1"/>
  <c r="W172" i="1" s="1"/>
  <c r="Z169" i="1"/>
  <c r="AA169" i="1" s="1"/>
  <c r="Z168" i="1"/>
  <c r="AA168" i="1" s="1"/>
  <c r="Z164" i="1"/>
  <c r="AA164" i="1" s="1"/>
  <c r="U164" i="1"/>
  <c r="W164" i="1" s="1"/>
  <c r="Z162" i="1"/>
  <c r="AA162" i="1" s="1"/>
  <c r="U160" i="1"/>
  <c r="W160" i="1" s="1"/>
  <c r="U159" i="1"/>
  <c r="W159" i="1" s="1"/>
  <c r="U148" i="1"/>
  <c r="W148" i="1" s="1"/>
  <c r="Z145" i="1"/>
  <c r="AA145" i="1" s="1"/>
  <c r="U142" i="1"/>
  <c r="W142" i="1" s="1"/>
  <c r="Z141" i="1"/>
  <c r="AA141" i="1" s="1"/>
  <c r="U141" i="1"/>
  <c r="W141" i="1" s="1"/>
  <c r="Z140" i="1"/>
  <c r="AA140" i="1" s="1"/>
  <c r="U140" i="1"/>
  <c r="W140" i="1" s="1"/>
  <c r="Z139" i="1"/>
  <c r="AA139" i="1" s="1"/>
  <c r="U139" i="1"/>
  <c r="W139" i="1" s="1"/>
  <c r="Z138" i="1"/>
  <c r="AA138" i="1" s="1"/>
  <c r="U138" i="1"/>
  <c r="W138" i="1" s="1"/>
  <c r="Z137" i="1"/>
  <c r="AA137" i="1" s="1"/>
  <c r="U137" i="1"/>
  <c r="W137" i="1" s="1"/>
  <c r="Z136" i="1"/>
  <c r="AA136" i="1" s="1"/>
  <c r="U136" i="1"/>
  <c r="W136" i="1" s="1"/>
  <c r="Z135" i="1"/>
  <c r="AA135" i="1" s="1"/>
  <c r="U135" i="1"/>
  <c r="W135" i="1" s="1"/>
  <c r="Z134" i="1"/>
  <c r="AA134" i="1" s="1"/>
  <c r="U134" i="1"/>
  <c r="W134" i="1" s="1"/>
  <c r="Z133" i="1"/>
  <c r="AA133" i="1" s="1"/>
  <c r="U133" i="1"/>
  <c r="W133" i="1" s="1"/>
  <c r="Z132" i="1"/>
  <c r="AA132" i="1" s="1"/>
  <c r="U132" i="1"/>
  <c r="W132" i="1" s="1"/>
  <c r="Z131" i="1"/>
  <c r="AA131" i="1" s="1"/>
  <c r="U131" i="1"/>
  <c r="W131" i="1" s="1"/>
  <c r="Z130" i="1"/>
  <c r="AA130" i="1" s="1"/>
  <c r="U130" i="1"/>
  <c r="W130" i="1" s="1"/>
  <c r="Z129" i="1"/>
  <c r="AA129" i="1" s="1"/>
  <c r="U129" i="1"/>
  <c r="W129" i="1" s="1"/>
  <c r="Z128" i="1"/>
  <c r="AA128" i="1" s="1"/>
  <c r="U128" i="1"/>
  <c r="W128" i="1" s="1"/>
  <c r="Z127" i="1"/>
  <c r="AA127" i="1" s="1"/>
  <c r="U127" i="1"/>
  <c r="W127" i="1" s="1"/>
  <c r="Z126" i="1"/>
  <c r="AA126" i="1" s="1"/>
  <c r="U126" i="1"/>
  <c r="W126" i="1" s="1"/>
  <c r="Z125" i="1"/>
  <c r="AA125" i="1" s="1"/>
  <c r="U125" i="1"/>
  <c r="W125" i="1" s="1"/>
  <c r="Z124" i="1"/>
  <c r="AA124" i="1" s="1"/>
  <c r="U124" i="1"/>
  <c r="W124" i="1" s="1"/>
  <c r="Z123" i="1"/>
  <c r="AA123" i="1" s="1"/>
  <c r="U123" i="1"/>
  <c r="W123" i="1" s="1"/>
  <c r="Z122" i="1"/>
  <c r="AA122" i="1" s="1"/>
  <c r="U122" i="1"/>
  <c r="W122" i="1" s="1"/>
  <c r="Z121" i="1"/>
  <c r="AA121" i="1" s="1"/>
  <c r="U121" i="1"/>
  <c r="W121" i="1" s="1"/>
  <c r="Z120" i="1"/>
  <c r="AA120" i="1" s="1"/>
  <c r="U120" i="1"/>
  <c r="W120" i="1" s="1"/>
  <c r="Z119" i="1"/>
  <c r="AA119" i="1" s="1"/>
  <c r="U119" i="1"/>
  <c r="W119" i="1" s="1"/>
  <c r="Z118" i="1"/>
  <c r="AA118" i="1" s="1"/>
  <c r="U118" i="1"/>
  <c r="W118" i="1" s="1"/>
  <c r="Z117" i="1"/>
  <c r="AA117" i="1" s="1"/>
  <c r="U117" i="1"/>
  <c r="W117" i="1" s="1"/>
  <c r="Z116" i="1"/>
  <c r="AA116" i="1" s="1"/>
  <c r="U116" i="1"/>
  <c r="W116" i="1" s="1"/>
  <c r="Z115" i="1"/>
  <c r="AA115" i="1" s="1"/>
  <c r="U115" i="1"/>
  <c r="W115" i="1" s="1"/>
  <c r="Z114" i="1"/>
  <c r="AA114" i="1" s="1"/>
  <c r="U114" i="1"/>
  <c r="W114" i="1" s="1"/>
  <c r="Z113" i="1"/>
  <c r="AA113" i="1" s="1"/>
  <c r="U113" i="1"/>
  <c r="W113" i="1" s="1"/>
  <c r="Z112" i="1"/>
  <c r="AA112" i="1" s="1"/>
  <c r="U112" i="1"/>
  <c r="W112" i="1" s="1"/>
  <c r="Z111" i="1"/>
  <c r="AA111" i="1" s="1"/>
  <c r="U111" i="1"/>
  <c r="W111" i="1" s="1"/>
  <c r="Z110" i="1"/>
  <c r="AA110" i="1" s="1"/>
  <c r="U110" i="1"/>
  <c r="W110" i="1" s="1"/>
  <c r="Z109" i="1"/>
  <c r="AA109" i="1" s="1"/>
  <c r="U109" i="1"/>
  <c r="W109" i="1" s="1"/>
  <c r="Z108" i="1"/>
  <c r="AA108" i="1" s="1"/>
  <c r="U108" i="1"/>
  <c r="W108" i="1" s="1"/>
  <c r="Z107" i="1"/>
  <c r="AA107" i="1" s="1"/>
  <c r="U107" i="1"/>
  <c r="W107" i="1" s="1"/>
  <c r="Z106" i="1"/>
  <c r="AA106" i="1" s="1"/>
  <c r="U106" i="1"/>
  <c r="W106" i="1" s="1"/>
  <c r="Z105" i="1"/>
  <c r="AA105" i="1" s="1"/>
  <c r="U105" i="1"/>
  <c r="W105" i="1" s="1"/>
  <c r="Z104" i="1"/>
  <c r="AA104" i="1" s="1"/>
  <c r="U104" i="1"/>
  <c r="W104" i="1" s="1"/>
  <c r="Z103" i="1"/>
  <c r="AA103" i="1" s="1"/>
  <c r="U103" i="1"/>
  <c r="W103" i="1" s="1"/>
  <c r="Z102" i="1"/>
  <c r="AA102" i="1" s="1"/>
  <c r="U102" i="1"/>
  <c r="W102" i="1" s="1"/>
  <c r="Z101" i="1"/>
  <c r="AA101" i="1" s="1"/>
  <c r="U101" i="1"/>
  <c r="W101" i="1" s="1"/>
  <c r="Z100" i="1"/>
  <c r="AA100" i="1" s="1"/>
  <c r="U100" i="1"/>
  <c r="W100" i="1" s="1"/>
  <c r="Z99" i="1"/>
  <c r="AA99" i="1" s="1"/>
  <c r="U99" i="1"/>
  <c r="W99" i="1" s="1"/>
  <c r="Z98" i="1"/>
  <c r="AA98" i="1" s="1"/>
  <c r="U98" i="1"/>
  <c r="W98" i="1" s="1"/>
  <c r="Z97" i="1"/>
  <c r="AA97" i="1" s="1"/>
  <c r="U97" i="1"/>
  <c r="W97" i="1" s="1"/>
  <c r="Z96" i="1"/>
  <c r="AA96" i="1" s="1"/>
  <c r="U96" i="1"/>
  <c r="W96" i="1" s="1"/>
  <c r="Z95" i="1"/>
  <c r="AA95" i="1" s="1"/>
  <c r="U95" i="1"/>
  <c r="W95" i="1" s="1"/>
  <c r="Z94" i="1"/>
  <c r="AA94" i="1" s="1"/>
  <c r="U94" i="1"/>
  <c r="W94" i="1" s="1"/>
  <c r="Z93" i="1"/>
  <c r="AA93" i="1" s="1"/>
  <c r="U93" i="1"/>
  <c r="W93" i="1" s="1"/>
  <c r="Z92" i="1"/>
  <c r="AA92" i="1" s="1"/>
  <c r="U92" i="1"/>
  <c r="W92" i="1" s="1"/>
  <c r="Z91" i="1"/>
  <c r="AA91" i="1" s="1"/>
  <c r="U91" i="1"/>
  <c r="W91" i="1" s="1"/>
  <c r="Z90" i="1"/>
  <c r="AA90" i="1" s="1"/>
  <c r="U90" i="1"/>
  <c r="W90" i="1" s="1"/>
  <c r="Z89" i="1"/>
  <c r="AA89" i="1" s="1"/>
  <c r="U89" i="1"/>
  <c r="W89" i="1" s="1"/>
  <c r="Z88" i="1"/>
  <c r="AA88" i="1" s="1"/>
  <c r="U88" i="1"/>
  <c r="W88" i="1" s="1"/>
  <c r="Z87" i="1"/>
  <c r="AA87" i="1" s="1"/>
  <c r="U87" i="1"/>
  <c r="W87" i="1" s="1"/>
  <c r="Z86" i="1"/>
  <c r="AA86" i="1" s="1"/>
  <c r="U86" i="1"/>
  <c r="W86" i="1" s="1"/>
  <c r="Z85" i="1"/>
  <c r="AA85" i="1" s="1"/>
  <c r="U85" i="1"/>
  <c r="W85" i="1" s="1"/>
  <c r="Z84" i="1"/>
  <c r="AA84" i="1" s="1"/>
  <c r="U84" i="1"/>
  <c r="W84" i="1" s="1"/>
  <c r="Z83" i="1"/>
  <c r="AA83" i="1" s="1"/>
  <c r="U83" i="1"/>
  <c r="W83" i="1" s="1"/>
  <c r="U31" i="1"/>
  <c r="W31" i="1" s="1"/>
  <c r="Z30" i="1"/>
  <c r="AA30" i="1" s="1"/>
  <c r="U30" i="1"/>
  <c r="W30" i="1" s="1"/>
  <c r="Z29" i="1"/>
  <c r="AA29" i="1" s="1"/>
  <c r="U29" i="1"/>
  <c r="W29" i="1" s="1"/>
  <c r="U28" i="1"/>
  <c r="W28" i="1" s="1"/>
  <c r="Z27" i="1"/>
  <c r="AA27" i="1" s="1"/>
  <c r="U27" i="1"/>
  <c r="W27" i="1" s="1"/>
  <c r="Z26" i="1"/>
  <c r="AA26" i="1" s="1"/>
  <c r="U26" i="1"/>
  <c r="W26" i="1" s="1"/>
  <c r="Z25" i="1"/>
  <c r="AA25" i="1" s="1"/>
  <c r="U25" i="1"/>
  <c r="W25" i="1" s="1"/>
  <c r="Z24" i="1"/>
  <c r="AA24" i="1" s="1"/>
  <c r="U24" i="1"/>
  <c r="W24" i="1" s="1"/>
  <c r="Z23" i="1"/>
  <c r="AA23" i="1" s="1"/>
  <c r="Z143" i="1"/>
  <c r="AA143" i="1" s="1"/>
  <c r="Z82" i="1"/>
  <c r="AA82" i="1" s="1"/>
  <c r="U82" i="1"/>
  <c r="W82" i="1" s="1"/>
  <c r="Z81" i="1"/>
  <c r="AA81" i="1" s="1"/>
  <c r="U81" i="1"/>
  <c r="W81" i="1" s="1"/>
  <c r="Z80" i="1"/>
  <c r="AA80" i="1" s="1"/>
  <c r="U80" i="1"/>
  <c r="W80" i="1" s="1"/>
  <c r="Z79" i="1"/>
  <c r="AA79" i="1" s="1"/>
  <c r="U79" i="1"/>
  <c r="W79" i="1" s="1"/>
  <c r="Z78" i="1"/>
  <c r="AA78" i="1" s="1"/>
  <c r="U78" i="1"/>
  <c r="W78" i="1" s="1"/>
  <c r="Z77" i="1"/>
  <c r="AA77" i="1" s="1"/>
  <c r="U77" i="1"/>
  <c r="W77" i="1" s="1"/>
  <c r="Z76" i="1"/>
  <c r="AA76" i="1" s="1"/>
  <c r="U76" i="1"/>
  <c r="W76" i="1" s="1"/>
  <c r="Z75" i="1"/>
  <c r="AA75" i="1" s="1"/>
  <c r="U75" i="1"/>
  <c r="W75" i="1" s="1"/>
  <c r="Z74" i="1"/>
  <c r="AA74" i="1" s="1"/>
  <c r="U74" i="1"/>
  <c r="W74" i="1" s="1"/>
  <c r="Z73" i="1"/>
  <c r="AA73" i="1" s="1"/>
  <c r="U73" i="1"/>
  <c r="W73" i="1" s="1"/>
  <c r="Z72" i="1"/>
  <c r="AA72" i="1" s="1"/>
  <c r="U72" i="1"/>
  <c r="W72" i="1" s="1"/>
  <c r="Z71" i="1"/>
  <c r="AA71" i="1" s="1"/>
  <c r="U71" i="1"/>
  <c r="W71" i="1" s="1"/>
  <c r="Z70" i="1"/>
  <c r="AA70" i="1" s="1"/>
  <c r="U70" i="1"/>
  <c r="W70" i="1" s="1"/>
  <c r="Z69" i="1"/>
  <c r="AA69" i="1" s="1"/>
  <c r="U69" i="1"/>
  <c r="W69" i="1" s="1"/>
  <c r="Z68" i="1"/>
  <c r="AA68" i="1" s="1"/>
  <c r="U68" i="1"/>
  <c r="W68" i="1" s="1"/>
  <c r="Z67" i="1"/>
  <c r="AA67" i="1" s="1"/>
  <c r="U67" i="1"/>
  <c r="W67" i="1" s="1"/>
  <c r="Z66" i="1"/>
  <c r="AA66" i="1" s="1"/>
  <c r="U66" i="1"/>
  <c r="W66" i="1" s="1"/>
  <c r="Z65" i="1"/>
  <c r="AA65" i="1" s="1"/>
  <c r="U65" i="1"/>
  <c r="W65" i="1" s="1"/>
  <c r="Z64" i="1"/>
  <c r="AA64" i="1" s="1"/>
  <c r="U64" i="1"/>
  <c r="W64" i="1" s="1"/>
  <c r="Z63" i="1"/>
  <c r="AA63" i="1" s="1"/>
  <c r="U63" i="1"/>
  <c r="W63" i="1" s="1"/>
  <c r="Z62" i="1"/>
  <c r="AA62" i="1" s="1"/>
  <c r="U62" i="1"/>
  <c r="W62" i="1" s="1"/>
  <c r="Z61" i="1"/>
  <c r="AA61" i="1" s="1"/>
  <c r="U61" i="1"/>
  <c r="W61" i="1" s="1"/>
  <c r="Z60" i="1"/>
  <c r="AA60" i="1" s="1"/>
  <c r="U60" i="1"/>
  <c r="W60" i="1" s="1"/>
  <c r="Z59" i="1"/>
  <c r="AA59" i="1" s="1"/>
  <c r="U59" i="1"/>
  <c r="W59" i="1" s="1"/>
  <c r="Z58" i="1"/>
  <c r="AA58" i="1" s="1"/>
  <c r="U58" i="1"/>
  <c r="W58" i="1" s="1"/>
  <c r="Z57" i="1"/>
  <c r="AA57" i="1" s="1"/>
  <c r="U57" i="1"/>
  <c r="W57" i="1" s="1"/>
  <c r="Z56" i="1"/>
  <c r="AA56" i="1" s="1"/>
  <c r="U56" i="1"/>
  <c r="W56" i="1" s="1"/>
  <c r="Z55" i="1"/>
  <c r="AA55" i="1" s="1"/>
  <c r="U55" i="1"/>
  <c r="W55" i="1" s="1"/>
  <c r="Z54" i="1"/>
  <c r="AA54" i="1" s="1"/>
  <c r="U54" i="1"/>
  <c r="W54" i="1" s="1"/>
  <c r="Z53" i="1"/>
  <c r="AA53" i="1" s="1"/>
  <c r="U53" i="1"/>
  <c r="W53" i="1" s="1"/>
  <c r="Z52" i="1"/>
  <c r="AA52" i="1" s="1"/>
  <c r="U52" i="1"/>
  <c r="W52" i="1" s="1"/>
  <c r="Z51" i="1"/>
  <c r="AA51" i="1" s="1"/>
  <c r="U51" i="1"/>
  <c r="W51" i="1" s="1"/>
  <c r="Z50" i="1"/>
  <c r="AA50" i="1" s="1"/>
  <c r="U50" i="1"/>
  <c r="W50" i="1" s="1"/>
  <c r="Z49" i="1"/>
  <c r="AA49" i="1" s="1"/>
  <c r="U49" i="1"/>
  <c r="W49" i="1" s="1"/>
  <c r="Z48" i="1"/>
  <c r="AA48" i="1" s="1"/>
  <c r="U48" i="1"/>
  <c r="W48" i="1" s="1"/>
  <c r="Z47" i="1"/>
  <c r="AA47" i="1" s="1"/>
  <c r="U47" i="1"/>
  <c r="W47" i="1" s="1"/>
  <c r="Z46" i="1"/>
  <c r="AA46" i="1" s="1"/>
  <c r="U46" i="1"/>
  <c r="W46" i="1" s="1"/>
  <c r="Z45" i="1"/>
  <c r="AA45" i="1" s="1"/>
  <c r="U45" i="1"/>
  <c r="W45" i="1" s="1"/>
  <c r="Z44" i="1"/>
  <c r="AA44" i="1" s="1"/>
  <c r="U44" i="1"/>
  <c r="W44" i="1" s="1"/>
  <c r="Z43" i="1"/>
  <c r="AA43" i="1" s="1"/>
  <c r="U43" i="1"/>
  <c r="W43" i="1" s="1"/>
  <c r="Z42" i="1"/>
  <c r="AA42" i="1" s="1"/>
  <c r="U42" i="1"/>
  <c r="W42" i="1" s="1"/>
  <c r="Z41" i="1"/>
  <c r="AA41" i="1" s="1"/>
  <c r="U41" i="1"/>
  <c r="W41" i="1" s="1"/>
  <c r="Z40" i="1"/>
  <c r="AA40" i="1" s="1"/>
  <c r="U40" i="1"/>
  <c r="W40" i="1" s="1"/>
  <c r="Z39" i="1"/>
  <c r="AA39" i="1" s="1"/>
  <c r="U39" i="1"/>
  <c r="W39" i="1" s="1"/>
  <c r="Z38" i="1"/>
  <c r="AA38" i="1" s="1"/>
  <c r="U38" i="1"/>
  <c r="W38" i="1" s="1"/>
  <c r="Z37" i="1"/>
  <c r="AA37" i="1" s="1"/>
  <c r="U37" i="1"/>
  <c r="W37" i="1" s="1"/>
  <c r="Z36" i="1"/>
  <c r="AA36" i="1" s="1"/>
  <c r="U36" i="1"/>
  <c r="W36" i="1" s="1"/>
  <c r="Z35" i="1"/>
  <c r="AA35" i="1" s="1"/>
  <c r="U35" i="1"/>
  <c r="W35" i="1" s="1"/>
  <c r="Z34" i="1"/>
  <c r="AA34" i="1" s="1"/>
  <c r="U34" i="1"/>
  <c r="W34" i="1" s="1"/>
  <c r="Z33" i="1"/>
  <c r="AA33" i="1" s="1"/>
  <c r="U33" i="1"/>
  <c r="W33" i="1" s="1"/>
  <c r="Z32" i="1"/>
  <c r="AA32" i="1" s="1"/>
  <c r="U32" i="1"/>
  <c r="W32" i="1" s="1"/>
  <c r="Z31" i="1"/>
  <c r="AA31" i="1" s="1"/>
  <c r="Z28" i="1"/>
  <c r="AA28" i="1" s="1"/>
  <c r="U23" i="1"/>
  <c r="W23" i="1" s="1"/>
  <c r="Z22" i="1"/>
  <c r="AA22" i="1" s="1"/>
  <c r="U22" i="1"/>
  <c r="W22" i="1" s="1"/>
  <c r="Z21" i="1"/>
  <c r="AA21" i="1" s="1"/>
  <c r="U21" i="1"/>
  <c r="W21" i="1" s="1"/>
  <c r="Z20" i="1"/>
  <c r="AA20" i="1" s="1"/>
  <c r="U20" i="1"/>
  <c r="W20" i="1" s="1"/>
  <c r="Z19" i="1"/>
  <c r="AA19" i="1" s="1"/>
  <c r="U19" i="1"/>
  <c r="W19" i="1" s="1"/>
  <c r="Z18" i="1"/>
  <c r="AA18" i="1" s="1"/>
  <c r="U18" i="1"/>
  <c r="W18" i="1" s="1"/>
  <c r="Z17" i="1"/>
  <c r="AA17" i="1" s="1"/>
  <c r="U17" i="1"/>
  <c r="W17" i="1" s="1"/>
  <c r="Z16" i="1"/>
  <c r="AA16" i="1" s="1"/>
  <c r="U16" i="1"/>
  <c r="W16" i="1" s="1"/>
  <c r="Z15" i="1"/>
  <c r="AA15" i="1" s="1"/>
  <c r="U15" i="1"/>
  <c r="W15" i="1" s="1"/>
  <c r="Z14" i="1"/>
  <c r="AA14" i="1" s="1"/>
  <c r="U14" i="1"/>
  <c r="W14" i="1" s="1"/>
  <c r="Z13" i="1"/>
  <c r="AA13" i="1" s="1"/>
  <c r="U13" i="1"/>
  <c r="W13" i="1" s="1"/>
  <c r="Z12" i="1"/>
  <c r="AA12" i="1" s="1"/>
  <c r="U12" i="1"/>
  <c r="W12" i="1" s="1"/>
  <c r="Z11" i="1"/>
  <c r="AA11" i="1" s="1"/>
  <c r="U11" i="1"/>
  <c r="W11" i="1" s="1"/>
  <c r="Z10" i="1"/>
  <c r="AA10" i="1" s="1"/>
  <c r="U10" i="1"/>
  <c r="W10" i="1" s="1"/>
  <c r="Z9" i="1"/>
  <c r="AA9" i="1" s="1"/>
  <c r="U9" i="1"/>
  <c r="W9" i="1" s="1"/>
  <c r="Z8" i="1"/>
  <c r="AA8" i="1" s="1"/>
  <c r="U8" i="1"/>
  <c r="W8" i="1" s="1"/>
  <c r="Z7" i="1"/>
  <c r="AA7" i="1" s="1"/>
  <c r="U7" i="1"/>
  <c r="W7" i="1" s="1"/>
  <c r="Z6" i="1"/>
  <c r="AA6" i="1" s="1"/>
  <c r="U6" i="1"/>
  <c r="W6" i="1" s="1"/>
  <c r="Z5" i="1"/>
  <c r="AA5" i="1" s="1"/>
  <c r="U5" i="1"/>
  <c r="W5" i="1" s="1"/>
  <c r="U4" i="1"/>
  <c r="W4" i="1" s="1"/>
  <c r="U3" i="1"/>
  <c r="W3" i="1" s="1"/>
  <c r="U2" i="1"/>
  <c r="W2" i="1" s="1"/>
  <c r="U158" i="1"/>
  <c r="W158" i="1" s="1"/>
  <c r="U153" i="1"/>
  <c r="W153" i="1" s="1"/>
  <c r="U144" i="1"/>
  <c r="W144" i="1" s="1"/>
  <c r="U195" i="1"/>
  <c r="W195" i="1" s="1"/>
  <c r="Z194" i="1"/>
  <c r="AA194" i="1" s="1"/>
  <c r="U192" i="1"/>
  <c r="W192" i="1" s="1"/>
  <c r="Z171" i="1"/>
  <c r="AA171" i="1" s="1"/>
  <c r="U166" i="1"/>
  <c r="W166" i="1" s="1"/>
  <c r="Z193" i="1"/>
  <c r="AA193" i="1" s="1"/>
  <c r="Z153" i="1"/>
  <c r="AA153" i="1" s="1"/>
  <c r="U190" i="1"/>
  <c r="W190" i="1" s="1"/>
  <c r="Z195" i="1"/>
  <c r="AA195" i="1" s="1"/>
  <c r="Z191" i="1"/>
  <c r="AA191" i="1" s="1"/>
  <c r="U178" i="1"/>
  <c r="W178" i="1" s="1"/>
  <c r="U165" i="1"/>
  <c r="W165" i="1" s="1"/>
  <c r="U163" i="1"/>
  <c r="W163" i="1" s="1"/>
  <c r="Z151" i="1"/>
  <c r="AA151" i="1" s="1"/>
  <c r="U151" i="1"/>
  <c r="W151" i="1" s="1"/>
  <c r="U185" i="1"/>
  <c r="W185" i="1" s="1"/>
  <c r="Z176" i="1"/>
  <c r="AA176" i="1" s="1"/>
  <c r="Z175" i="1"/>
  <c r="AA175" i="1" s="1"/>
  <c r="Z170" i="1"/>
  <c r="AA170" i="1" s="1"/>
  <c r="Z163" i="1"/>
  <c r="AA163" i="1" s="1"/>
  <c r="Z157" i="1"/>
  <c r="AA157" i="1" s="1"/>
  <c r="Z156" i="1"/>
  <c r="AA156" i="1" s="1"/>
  <c r="Z155" i="1"/>
  <c r="AA155" i="1" s="1"/>
  <c r="U155" i="1"/>
  <c r="W155" i="1" s="1"/>
  <c r="U154" i="1"/>
  <c r="W154" i="1" s="1"/>
  <c r="AA152" i="1"/>
  <c r="U150" i="1"/>
  <c r="W150" i="1" s="1"/>
  <c r="Z148" i="1"/>
  <c r="AA148" i="1" s="1"/>
  <c r="U145" i="1"/>
  <c r="W145" i="1" s="1"/>
  <c r="Z142" i="1"/>
  <c r="AA142" i="1" s="1"/>
  <c r="U188" i="1"/>
  <c r="W188" i="1" s="1"/>
  <c r="U182" i="1"/>
  <c r="W182" i="1" s="1"/>
  <c r="Z181" i="1"/>
  <c r="AA181" i="1" s="1"/>
  <c r="U180" i="1"/>
  <c r="W180" i="1" s="1"/>
  <c r="Z179" i="1"/>
  <c r="AA179" i="1" s="1"/>
  <c r="Z177" i="1"/>
  <c r="AA177" i="1" s="1"/>
  <c r="Z174" i="1"/>
  <c r="AA174" i="1" s="1"/>
  <c r="U174" i="1"/>
  <c r="W174" i="1" s="1"/>
  <c r="Z167" i="1"/>
  <c r="AA167" i="1" s="1"/>
  <c r="Z165" i="1"/>
  <c r="AA165" i="1" s="1"/>
  <c r="U156" i="1"/>
  <c r="W156" i="1" s="1"/>
  <c r="U152" i="1"/>
  <c r="W152" i="1" s="1"/>
  <c r="U184" i="1"/>
  <c r="W184" i="1" s="1"/>
  <c r="Z183" i="1"/>
  <c r="AA183" i="1" s="1"/>
  <c r="U183" i="1"/>
  <c r="W183" i="1" s="1"/>
  <c r="Z182" i="1"/>
  <c r="AA182" i="1" s="1"/>
  <c r="U181" i="1"/>
  <c r="W181" i="1" s="1"/>
  <c r="W179" i="1"/>
  <c r="Z173" i="1"/>
  <c r="AA173" i="1" s="1"/>
  <c r="U173" i="1"/>
  <c r="W173" i="1" s="1"/>
  <c r="U171" i="1"/>
  <c r="W171" i="1" s="1"/>
  <c r="U170" i="1"/>
  <c r="W170" i="1" s="1"/>
  <c r="U169" i="1"/>
  <c r="W169" i="1" s="1"/>
  <c r="U168" i="1"/>
  <c r="W168" i="1" s="1"/>
  <c r="U167" i="1"/>
  <c r="W167" i="1" s="1"/>
  <c r="Z166" i="1"/>
  <c r="AA166" i="1" s="1"/>
  <c r="U162" i="1"/>
  <c r="W162" i="1" s="1"/>
  <c r="Z161" i="1"/>
  <c r="AA161" i="1" s="1"/>
  <c r="U161" i="1"/>
  <c r="W161" i="1" s="1"/>
  <c r="Z160" i="1"/>
  <c r="AA160" i="1" s="1"/>
  <c r="Z159" i="1"/>
  <c r="AA159" i="1" s="1"/>
  <c r="Z158" i="1"/>
  <c r="AA158" i="1" s="1"/>
  <c r="U157" i="1"/>
  <c r="W157" i="1" s="1"/>
  <c r="Z154" i="1"/>
  <c r="AA154" i="1" s="1"/>
  <c r="U146" i="1"/>
  <c r="W146" i="1" s="1"/>
  <c r="Z150" i="1"/>
  <c r="AA150" i="1" s="1"/>
  <c r="Z147" i="1"/>
  <c r="AA147" i="1" s="1"/>
  <c r="Z146" i="1"/>
  <c r="AA146" i="1" s="1"/>
  <c r="Z149" i="1"/>
  <c r="AA149" i="1" s="1"/>
  <c r="U149" i="1"/>
  <c r="W149" i="1" s="1"/>
  <c r="U147" i="1"/>
  <c r="W147" i="1" s="1"/>
  <c r="Z144" i="1"/>
  <c r="AA144" i="1" s="1"/>
  <c r="W143" i="1"/>
  <c r="Y4" i="1" l="1"/>
  <c r="Z4" i="1" s="1"/>
  <c r="AA4" i="1" s="1"/>
  <c r="Y3" i="1"/>
  <c r="Z3" i="1" s="1"/>
  <c r="AA3" i="1" s="1"/>
  <c r="Y2" i="1"/>
  <c r="Z2" i="1" s="1"/>
  <c r="AA2" i="1" s="1"/>
</calcChain>
</file>

<file path=xl/sharedStrings.xml><?xml version="1.0" encoding="utf-8"?>
<sst xmlns="http://schemas.openxmlformats.org/spreadsheetml/2006/main" count="116" uniqueCount="74">
  <si>
    <t>Patient_ID</t>
  </si>
  <si>
    <t>Sex</t>
  </si>
  <si>
    <t>GA_weeks</t>
  </si>
  <si>
    <t>Birth_weight_g</t>
  </si>
  <si>
    <t>Apgar_5min</t>
  </si>
  <si>
    <t>HDP</t>
  </si>
  <si>
    <t>Chronic_maternal_HTN</t>
  </si>
  <si>
    <t>Maternal_diabetes</t>
  </si>
  <si>
    <t>NSAID_&gt;=20w</t>
  </si>
  <si>
    <t>ACEi_ARB_exposure</t>
  </si>
  <si>
    <t>Antenatal_steroids</t>
  </si>
  <si>
    <t>Extensive_resuscitation</t>
  </si>
  <si>
    <t>Mechanical_ventilation</t>
  </si>
  <si>
    <t>Inotropes</t>
  </si>
  <si>
    <t>Sepsis</t>
  </si>
  <si>
    <t>Early_nephrotoxins</t>
  </si>
  <si>
    <t>CHD</t>
  </si>
  <si>
    <t>ECMO_major_surgery_surgical_NEC</t>
  </si>
  <si>
    <t>Notes</t>
  </si>
  <si>
    <t>SGA_10th_cutoff_g</t>
  </si>
  <si>
    <t>SGA_auto</t>
  </si>
  <si>
    <t>Maternal_points</t>
  </si>
  <si>
    <t>Birth_points</t>
  </si>
  <si>
    <t>Early_NICU_points</t>
  </si>
  <si>
    <t>Total_PC_NAKI_score</t>
  </si>
  <si>
    <t>Risk_tier</t>
  </si>
  <si>
    <t>Prevention_bundle</t>
  </si>
  <si>
    <t>QA-LOW</t>
  </si>
  <si>
    <t>Female</t>
  </si>
  <si>
    <t>No</t>
  </si>
  <si>
    <t>None</t>
  </si>
  <si>
    <t>Low-risk example</t>
  </si>
  <si>
    <t>QA-MOD</t>
  </si>
  <si>
    <t>Male</t>
  </si>
  <si>
    <t>Yes</t>
  </si>
  <si>
    <t>Moderate example</t>
  </si>
  <si>
    <t>QA-HIGH</t>
  </si>
  <si>
    <t>Other significant CHD</t>
  </si>
  <si>
    <t>High-risk QA example</t>
  </si>
  <si>
    <t>GA_week</t>
  </si>
  <si>
    <t>Approx_SGA_10th_g</t>
  </si>
  <si>
    <t>GA_points</t>
  </si>
  <si>
    <t>Factor</t>
  </si>
  <si>
    <t>Points</t>
  </si>
  <si>
    <t>Chronic maternal HTN</t>
  </si>
  <si>
    <t>Maternal diabetes</t>
  </si>
  <si>
    <t>NSAID &gt;=20 weeks</t>
  </si>
  <si>
    <t>ACEi/ARB exposure</t>
  </si>
  <si>
    <t>Antenatal steroids</t>
  </si>
  <si>
    <t>Extensive resuscitation</t>
  </si>
  <si>
    <t>Mechanical ventilation</t>
  </si>
  <si>
    <t>Early nephrotoxins</t>
  </si>
  <si>
    <t>Major CHD</t>
  </si>
  <si>
    <t>ECMO/major surgery/surgical NEC</t>
  </si>
  <si>
    <t>SGA</t>
  </si>
  <si>
    <t>PC-NAKI Reviewer Workbook</t>
  </si>
  <si>
    <t>Macro-free multi-patient interactive Excel workbook</t>
  </si>
  <si>
    <t>How to use</t>
  </si>
  <si>
    <t>Enter one patient per row on Patient_Data. Calculated columns T:AA update automatically.</t>
  </si>
  <si>
    <t>Score tiers</t>
  </si>
  <si>
    <t>Low 0–5; Moderate 6–10; High 11–15; Very High ≥16.</t>
  </si>
  <si>
    <t>Compatibility</t>
  </si>
  <si>
    <t>No VBA/macros. Uses standard Excel formulas only.</t>
  </si>
  <si>
    <t>This reviewer workbook uses the same approximate web cutoff approach from the current private build, not a formal sex-specific growth standard.</t>
  </si>
  <si>
    <t>Important</t>
  </si>
  <si>
    <t>The model is investigational/pre-validation and is not intended as a standalone clinical decision-maker.</t>
  </si>
  <si>
    <t>Calculated columns</t>
  </si>
  <si>
    <t>T SGA cutoff; U SGA; V maternal points; W birth points; X NICU points; Y total score; Z risk tier; AA prevention bundle.</t>
  </si>
  <si>
    <t>Copyright</t>
  </si>
  <si>
    <t>© Arwa Nada. All rights reserved.</t>
  </si>
  <si>
    <t>Contact</t>
  </si>
  <si>
    <t>www.linkedin.com/in/arwanada</t>
  </si>
  <si>
    <t>Version</t>
  </si>
  <si>
    <t>Reviewer workbook – rebuilt cleanly without macros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</si>
</sst>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name val="Carlito"/>
    </font>
    <font>
      <b/>
      <sz val="11"/>
      <color rgb="FFFFFFFF"/>
      <name val="Carlito"/>
    </font>
    <font>
      <b/>
      <sz val="11"/>
      <name val="Carlito"/>
    </font>
  </fonts>
  <fills count="3">
    <fill>
      <patternFill patternType="none"/>
    </fill>
    <fill>
      <patternFill patternType="gray125"/>
    </fill>
    <fill>
      <patternFill patternType="solid">
        <fgColor rgb="FF0F4C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0" xfId="0" applyFont="1" applyFill="1" applyAlignment="1">
      <alignment wrapText="1"/>
    </xf>
    <xf numFmtId="0" fontId="0" fillId="0" borderId="0" xfId="0" applyAlignment="1">
      <alignment wrapText="1"/>
    </xf>
    <xf numFmtId="0" fontId="2" fillId="0" borderId="0" xfId="0" applyFont="1" applyAlignment="1">
      <alignment wrapText="1"/>
    </xf>
  </cellXfs>
  <cellStyles count="1">
    <cellStyle name="Normal" xfId="0" builtinId="0"/>
  </cellStyles>
  <dxfs count="4">
    <dxf>
      <fill>
        <patternFill patternType="solid">
          <bgColor rgb="FFF4CCCC"/>
        </patternFill>
      </fill>
    </dxf>
    <dxf>
      <fill>
        <patternFill patternType="solid">
          <bgColor rgb="FFFCE4D6"/>
        </patternFill>
      </fill>
    </dxf>
    <dxf>
      <fill>
        <patternFill patternType="solid">
          <bgColor rgb="FFFFF2CC"/>
        </patternFill>
      </fill>
    </dxf>
    <dxf>
      <fill>
        <patternFill patternType="solid">
          <bgColor rgb="FFDFF2BF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PCNAKI_PatientTable" displayName="PCNAKI_PatientTable" ref="A1:AA201" totalsRowShown="0">
  <tableColumns count="27">
    <tableColumn id="1" xr3:uid="{00000000-0010-0000-0000-000001000000}" name="Patient_ID"/>
    <tableColumn id="2" xr3:uid="{00000000-0010-0000-0000-000002000000}" name="Sex"/>
    <tableColumn id="3" xr3:uid="{00000000-0010-0000-0000-000003000000}" name="GA_weeks"/>
    <tableColumn id="4" xr3:uid="{00000000-0010-0000-0000-000004000000}" name="Birth_weight_g"/>
    <tableColumn id="5" xr3:uid="{00000000-0010-0000-0000-000005000000}" name="Apgar_5min"/>
    <tableColumn id="6" xr3:uid="{00000000-0010-0000-0000-000006000000}" name="HDP"/>
    <tableColumn id="7" xr3:uid="{00000000-0010-0000-0000-000007000000}" name="Chronic_maternal_HTN"/>
    <tableColumn id="8" xr3:uid="{00000000-0010-0000-0000-000008000000}" name="Maternal_diabetes"/>
    <tableColumn id="9" xr3:uid="{00000000-0010-0000-0000-000009000000}" name="NSAID_&gt;=20w"/>
    <tableColumn id="10" xr3:uid="{00000000-0010-0000-0000-00000A000000}" name="ACEi_ARB_exposure"/>
    <tableColumn id="11" xr3:uid="{00000000-0010-0000-0000-00000B000000}" name="Antenatal_steroids"/>
    <tableColumn id="12" xr3:uid="{00000000-0010-0000-0000-00000C000000}" name="Extensive_resuscitation"/>
    <tableColumn id="13" xr3:uid="{00000000-0010-0000-0000-00000D000000}" name="Mechanical_ventilation"/>
    <tableColumn id="14" xr3:uid="{00000000-0010-0000-0000-00000E000000}" name="Inotropes"/>
    <tableColumn id="15" xr3:uid="{00000000-0010-0000-0000-00000F000000}" name="Sepsis"/>
    <tableColumn id="16" xr3:uid="{00000000-0010-0000-0000-000010000000}" name="Early_nephrotoxins"/>
    <tableColumn id="17" xr3:uid="{00000000-0010-0000-0000-000011000000}" name="CHD"/>
    <tableColumn id="18" xr3:uid="{00000000-0010-0000-0000-000012000000}" name="ECMO_major_surgery_surgical_NEC"/>
    <tableColumn id="19" xr3:uid="{00000000-0010-0000-0000-000013000000}" name="Notes"/>
    <tableColumn id="20" xr3:uid="{00000000-0010-0000-0000-000014000000}" name="SGA_10th_cutoff_g"/>
    <tableColumn id="21" xr3:uid="{00000000-0010-0000-0000-000015000000}" name="SGA_auto"/>
    <tableColumn id="22" xr3:uid="{00000000-0010-0000-0000-000016000000}" name="Maternal_points"/>
    <tableColumn id="23" xr3:uid="{00000000-0010-0000-0000-000017000000}" name="Birth_points"/>
    <tableColumn id="24" xr3:uid="{00000000-0010-0000-0000-000018000000}" name="Early_NICU_points"/>
    <tableColumn id="25" xr3:uid="{00000000-0010-0000-0000-000019000000}" name="Total_PC_NAKI_score"/>
    <tableColumn id="26" xr3:uid="{00000000-0010-0000-0000-00001A000000}" name="Risk_tier"/>
    <tableColumn id="27" xr3:uid="{00000000-0010-0000-0000-00001B000000}" name="Prevention_bundle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201"/>
  <sheetViews>
    <sheetView tabSelected="1" topLeftCell="O1" workbookViewId="0">
      <selection activeCell="L25" sqref="L25"/>
    </sheetView>
  </sheetViews>
  <sheetFormatPr baseColWidth="10" defaultColWidth="8.83203125" defaultRowHeight="14"/>
  <cols>
    <col min="1" max="1" width="14" customWidth="1"/>
    <col min="2" max="2" width="10" customWidth="1"/>
    <col min="3" max="5" width="12" customWidth="1"/>
    <col min="6" max="18" width="14" customWidth="1"/>
    <col min="19" max="19" width="24" customWidth="1"/>
    <col min="20" max="25" width="15" customWidth="1"/>
    <col min="26" max="26" width="13" customWidth="1"/>
    <col min="27" max="27" width="42" customWidth="1"/>
  </cols>
  <sheetData>
    <row r="1" spans="1:27" ht="42.75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</row>
    <row r="2" spans="1:27" ht="15">
      <c r="A2" s="2" t="s">
        <v>27</v>
      </c>
      <c r="B2" s="2" t="s">
        <v>28</v>
      </c>
      <c r="C2" s="2">
        <v>39</v>
      </c>
      <c r="D2" s="2">
        <v>3200</v>
      </c>
      <c r="E2" s="2">
        <v>8</v>
      </c>
      <c r="F2" s="2" t="s">
        <v>29</v>
      </c>
      <c r="G2" s="2" t="s">
        <v>29</v>
      </c>
      <c r="H2" s="2" t="s">
        <v>29</v>
      </c>
      <c r="I2" s="2" t="s">
        <v>29</v>
      </c>
      <c r="J2" s="2" t="s">
        <v>29</v>
      </c>
      <c r="K2" s="2" t="s">
        <v>29</v>
      </c>
      <c r="L2" s="2" t="s">
        <v>29</v>
      </c>
      <c r="M2" s="2" t="s">
        <v>29</v>
      </c>
      <c r="N2" s="2" t="s">
        <v>29</v>
      </c>
      <c r="O2" s="2" t="s">
        <v>29</v>
      </c>
      <c r="P2" s="2" t="s">
        <v>29</v>
      </c>
      <c r="Q2" s="2" t="s">
        <v>30</v>
      </c>
      <c r="R2" s="2" t="s">
        <v>29</v>
      </c>
      <c r="S2" s="2" t="s">
        <v>31</v>
      </c>
      <c r="T2" s="2">
        <f>IF(OR(C2="",D2=""),"",VLOOKUP(C2,Scoring_Reference!$A$2:$B$13,2,TRUE))</f>
        <v>2550</v>
      </c>
      <c r="U2" s="2" t="str">
        <f t="shared" ref="U2:U33" si="0">IF(OR(T2="",D2=""),"",IF(D2&lt;T2,"Yes","No"))</f>
        <v>No</v>
      </c>
      <c r="V2" s="2">
        <f t="shared" ref="V2:V33" si="1">MAX(0,IF(F2="Yes",2,0)+IF(G2="Yes",1,0)+IF(H2="Yes",1,0)+IF(I2="Yes",3,0)+IF(J2="Yes",3,0)+IF(K2="Yes",-1,0))</f>
        <v>0</v>
      </c>
      <c r="W2" s="2">
        <f t="shared" ref="W2:W33" si="2">IF(COUNTA(C2:E2,L2,U2)=0,"",IF(C2="",0,IF(C2&lt;28,4,IF(C2&lt;32,3,IF(C2&lt;37,1,0))))+IF(D2="",0,IF(D2&lt;1000,3,IF(D2&lt;1500,2,IF(D2&lt;2500,1,0))))+IF(E2="",0,IF(E2&lt;=3,2,IF(E2&lt;=6,1,0)))+IF(L2="Yes",2,0)+IF(U2="Yes",2,0))</f>
        <v>0</v>
      </c>
      <c r="X2" s="2">
        <f t="shared" ref="X2:X33" si="3">IF(COUNTA(M2:R2)=0,"",IF(M2="Yes",2,0)+IF(N2="Yes",3,0)+IF(O2="Yes",2,0)+IF(P2="Yes",2,0)+IF(Q2="Other significant CHD",1,IF(Q2="Ductal-dependent/cyanotic/single-ventricle",3,0))+IF(R2="Yes",3,0))</f>
        <v>0</v>
      </c>
      <c r="Y2" s="2">
        <f t="shared" ref="Y2:Y33" si="4">IF(COUNTA(A2:S2)=0,"",MAX(0,N(V2)+N(W2)+N(X2)))</f>
        <v>0</v>
      </c>
      <c r="Z2" s="2" t="str">
        <f t="shared" ref="Z2:Z33" si="5">IF(Y2="","",IF(Y2&lt;=5,"Low",IF(Y2&lt;=10,"Moderate",IF(Y2&lt;=15,"High","Very High"))))</f>
        <v>Low</v>
      </c>
      <c r="AA2" s="2" t="str">
        <f t="shared" ref="AA2:AA33" si="6">IF(Z2="","",IF(Z2="Low","Routine monitoring; maintain nephrotoxin awareness; document baseline fluid balance goals.",IF(Z2="Moderate","Strict intake/output; nephrotoxin stewardship; baseline and interval creatinine/electrolytes; document AKI risk in handoff.",IF(Z2="High","Early nephrology review recommended; pharmacy review of nephrotoxins; daily hemodynamic/fluid review; standardized AKI monitoring pathway.","High-priority nephrology involvement; aggressive nephrotoxin minimization; close hemodynamic/fluid monitoring; define escalation pathway."))))</f>
        <v>Routine monitoring; maintain nephrotoxin awareness; document baseline fluid balance goals.</v>
      </c>
    </row>
    <row r="3" spans="1:27" ht="45">
      <c r="A3" s="2" t="s">
        <v>32</v>
      </c>
      <c r="B3" s="2" t="s">
        <v>33</v>
      </c>
      <c r="C3" s="2">
        <v>34</v>
      </c>
      <c r="D3" s="2">
        <v>1700</v>
      </c>
      <c r="E3" s="2">
        <v>6</v>
      </c>
      <c r="F3" s="2" t="s">
        <v>29</v>
      </c>
      <c r="G3" s="2" t="s">
        <v>29</v>
      </c>
      <c r="H3" s="2" t="s">
        <v>29</v>
      </c>
      <c r="I3" s="2" t="s">
        <v>29</v>
      </c>
      <c r="J3" s="2" t="s">
        <v>29</v>
      </c>
      <c r="K3" s="2" t="s">
        <v>34</v>
      </c>
      <c r="L3" s="2" t="s">
        <v>29</v>
      </c>
      <c r="M3" s="2" t="s">
        <v>34</v>
      </c>
      <c r="N3" s="2" t="s">
        <v>29</v>
      </c>
      <c r="O3" s="2" t="s">
        <v>29</v>
      </c>
      <c r="P3" s="2" t="s">
        <v>29</v>
      </c>
      <c r="Q3" s="2" t="s">
        <v>30</v>
      </c>
      <c r="R3" s="2" t="s">
        <v>29</v>
      </c>
      <c r="S3" s="2" t="s">
        <v>35</v>
      </c>
      <c r="T3" s="2">
        <f>IF(OR(C3="",D3=""),"",VLOOKUP(C3,Scoring_Reference!$A$2:$B$13,2,TRUE))</f>
        <v>1800</v>
      </c>
      <c r="U3" s="2" t="str">
        <f t="shared" si="0"/>
        <v>Yes</v>
      </c>
      <c r="V3" s="2">
        <f t="shared" si="1"/>
        <v>0</v>
      </c>
      <c r="W3" s="2">
        <f t="shared" si="2"/>
        <v>5</v>
      </c>
      <c r="X3" s="2">
        <f t="shared" si="3"/>
        <v>2</v>
      </c>
      <c r="Y3" s="2">
        <f t="shared" si="4"/>
        <v>7</v>
      </c>
      <c r="Z3" s="2" t="str">
        <f t="shared" si="5"/>
        <v>Moderate</v>
      </c>
      <c r="AA3" s="2" t="str">
        <f t="shared" si="6"/>
        <v>Strict intake/output; nephrotoxin stewardship; baseline and interval creatinine/electrolytes; document AKI risk in handoff.</v>
      </c>
    </row>
    <row r="4" spans="1:27" ht="60">
      <c r="A4" s="2" t="s">
        <v>36</v>
      </c>
      <c r="B4" s="2" t="s">
        <v>28</v>
      </c>
      <c r="C4" s="2">
        <v>27</v>
      </c>
      <c r="D4" s="2">
        <v>850</v>
      </c>
      <c r="E4" s="2">
        <v>3</v>
      </c>
      <c r="F4" s="2" t="s">
        <v>34</v>
      </c>
      <c r="G4" s="2" t="s">
        <v>29</v>
      </c>
      <c r="H4" s="2" t="s">
        <v>29</v>
      </c>
      <c r="I4" s="2" t="s">
        <v>29</v>
      </c>
      <c r="J4" s="2" t="s">
        <v>29</v>
      </c>
      <c r="K4" s="2" t="s">
        <v>34</v>
      </c>
      <c r="L4" s="2" t="s">
        <v>34</v>
      </c>
      <c r="M4" s="2" t="s">
        <v>34</v>
      </c>
      <c r="N4" s="2" t="s">
        <v>34</v>
      </c>
      <c r="O4" s="2" t="s">
        <v>34</v>
      </c>
      <c r="P4" s="2" t="s">
        <v>34</v>
      </c>
      <c r="Q4" s="2" t="s">
        <v>37</v>
      </c>
      <c r="R4" s="2" t="s">
        <v>29</v>
      </c>
      <c r="S4" s="2" t="s">
        <v>38</v>
      </c>
      <c r="T4" s="2">
        <f>IF(OR(C4="",D4=""),"",VLOOKUP(C4,Scoring_Reference!$A$2:$B$13,2,TRUE))</f>
        <v>670</v>
      </c>
      <c r="U4" s="2" t="str">
        <f t="shared" si="0"/>
        <v>No</v>
      </c>
      <c r="V4" s="2">
        <f t="shared" si="1"/>
        <v>1</v>
      </c>
      <c r="W4" s="2">
        <f t="shared" si="2"/>
        <v>11</v>
      </c>
      <c r="X4" s="2">
        <f t="shared" si="3"/>
        <v>10</v>
      </c>
      <c r="Y4" s="2">
        <f t="shared" si="4"/>
        <v>22</v>
      </c>
      <c r="Z4" s="2" t="str">
        <f t="shared" si="5"/>
        <v>Very High</v>
      </c>
      <c r="AA4" s="2" t="str">
        <f t="shared" si="6"/>
        <v>High-priority nephrology involvement; aggressive nephrotoxin minimization; close hemodynamic/fluid monitoring; define escalation pathway.</v>
      </c>
    </row>
    <row r="5" spans="1:27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 t="str">
        <f>IF(OR(C5="",D5=""),"",VLOOKUP(C5,Scoring_Reference!$A$2:$B$13,2,TRUE))</f>
        <v/>
      </c>
      <c r="U5" s="2" t="str">
        <f t="shared" si="0"/>
        <v/>
      </c>
      <c r="V5" s="2">
        <f t="shared" si="1"/>
        <v>0</v>
      </c>
      <c r="W5" s="2">
        <f t="shared" si="2"/>
        <v>0</v>
      </c>
      <c r="X5" s="2" t="str">
        <f t="shared" si="3"/>
        <v/>
      </c>
      <c r="Y5" s="2" t="str">
        <f t="shared" si="4"/>
        <v/>
      </c>
      <c r="Z5" s="2" t="str">
        <f t="shared" si="5"/>
        <v/>
      </c>
      <c r="AA5" s="2" t="str">
        <f t="shared" si="6"/>
        <v/>
      </c>
    </row>
    <row r="6" spans="1:27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 t="str">
        <f>IF(OR(C6="",D6=""),"",VLOOKUP(C6,Scoring_Reference!$A$2:$B$13,2,TRUE))</f>
        <v/>
      </c>
      <c r="U6" s="2" t="str">
        <f t="shared" si="0"/>
        <v/>
      </c>
      <c r="V6" s="2">
        <f t="shared" si="1"/>
        <v>0</v>
      </c>
      <c r="W6" s="2">
        <f t="shared" si="2"/>
        <v>0</v>
      </c>
      <c r="X6" s="2" t="str">
        <f t="shared" si="3"/>
        <v/>
      </c>
      <c r="Y6" s="2" t="str">
        <f t="shared" si="4"/>
        <v/>
      </c>
      <c r="Z6" s="2" t="str">
        <f t="shared" si="5"/>
        <v/>
      </c>
      <c r="AA6" s="2" t="str">
        <f t="shared" si="6"/>
        <v/>
      </c>
    </row>
    <row r="7" spans="1:27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 t="str">
        <f>IF(OR(C7="",D7=""),"",VLOOKUP(C7,Scoring_Reference!$A$2:$B$13,2,TRUE))</f>
        <v/>
      </c>
      <c r="U7" s="2" t="str">
        <f t="shared" si="0"/>
        <v/>
      </c>
      <c r="V7" s="2">
        <f t="shared" si="1"/>
        <v>0</v>
      </c>
      <c r="W7" s="2">
        <f t="shared" si="2"/>
        <v>0</v>
      </c>
      <c r="X7" s="2" t="str">
        <f t="shared" si="3"/>
        <v/>
      </c>
      <c r="Y7" s="2" t="str">
        <f t="shared" si="4"/>
        <v/>
      </c>
      <c r="Z7" s="2" t="str">
        <f t="shared" si="5"/>
        <v/>
      </c>
      <c r="AA7" s="2" t="str">
        <f t="shared" si="6"/>
        <v/>
      </c>
    </row>
    <row r="8" spans="1:27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 t="str">
        <f>IF(OR(C8="",D8=""),"",VLOOKUP(C8,Scoring_Reference!$A$2:$B$13,2,TRUE))</f>
        <v/>
      </c>
      <c r="U8" s="2" t="str">
        <f t="shared" si="0"/>
        <v/>
      </c>
      <c r="V8" s="2">
        <f t="shared" si="1"/>
        <v>0</v>
      </c>
      <c r="W8" s="2">
        <f t="shared" si="2"/>
        <v>0</v>
      </c>
      <c r="X8" s="2" t="str">
        <f t="shared" si="3"/>
        <v/>
      </c>
      <c r="Y8" s="2" t="str">
        <f t="shared" si="4"/>
        <v/>
      </c>
      <c r="Z8" s="2" t="str">
        <f t="shared" si="5"/>
        <v/>
      </c>
      <c r="AA8" s="2" t="str">
        <f t="shared" si="6"/>
        <v/>
      </c>
    </row>
    <row r="9" spans="1:27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 t="str">
        <f>IF(OR(C9="",D9=""),"",VLOOKUP(C9,Scoring_Reference!$A$2:$B$13,2,TRUE))</f>
        <v/>
      </c>
      <c r="U9" s="2" t="str">
        <f t="shared" si="0"/>
        <v/>
      </c>
      <c r="V9" s="2">
        <f t="shared" si="1"/>
        <v>0</v>
      </c>
      <c r="W9" s="2">
        <f t="shared" si="2"/>
        <v>0</v>
      </c>
      <c r="X9" s="2" t="str">
        <f t="shared" si="3"/>
        <v/>
      </c>
      <c r="Y9" s="2" t="str">
        <f t="shared" si="4"/>
        <v/>
      </c>
      <c r="Z9" s="2" t="str">
        <f t="shared" si="5"/>
        <v/>
      </c>
      <c r="AA9" s="2" t="str">
        <f t="shared" si="6"/>
        <v/>
      </c>
    </row>
    <row r="10" spans="1:27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 t="str">
        <f>IF(OR(C10="",D10=""),"",VLOOKUP(C10,Scoring_Reference!$A$2:$B$13,2,TRUE))</f>
        <v/>
      </c>
      <c r="U10" s="2" t="str">
        <f t="shared" si="0"/>
        <v/>
      </c>
      <c r="V10" s="2">
        <f t="shared" si="1"/>
        <v>0</v>
      </c>
      <c r="W10" s="2">
        <f t="shared" si="2"/>
        <v>0</v>
      </c>
      <c r="X10" s="2" t="str">
        <f t="shared" si="3"/>
        <v/>
      </c>
      <c r="Y10" s="2" t="str">
        <f t="shared" si="4"/>
        <v/>
      </c>
      <c r="Z10" s="2" t="str">
        <f t="shared" si="5"/>
        <v/>
      </c>
      <c r="AA10" s="2" t="str">
        <f t="shared" si="6"/>
        <v/>
      </c>
    </row>
    <row r="11" spans="1:27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 t="str">
        <f>IF(OR(C11="",D11=""),"",VLOOKUP(C11,Scoring_Reference!$A$2:$B$13,2,TRUE))</f>
        <v/>
      </c>
      <c r="U11" s="2" t="str">
        <f t="shared" si="0"/>
        <v/>
      </c>
      <c r="V11" s="2">
        <f t="shared" si="1"/>
        <v>0</v>
      </c>
      <c r="W11" s="2">
        <f t="shared" si="2"/>
        <v>0</v>
      </c>
      <c r="X11" s="2" t="str">
        <f t="shared" si="3"/>
        <v/>
      </c>
      <c r="Y11" s="2" t="str">
        <f t="shared" si="4"/>
        <v/>
      </c>
      <c r="Z11" s="2" t="str">
        <f t="shared" si="5"/>
        <v/>
      </c>
      <c r="AA11" s="2" t="str">
        <f t="shared" si="6"/>
        <v/>
      </c>
    </row>
    <row r="12" spans="1:27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 t="str">
        <f>IF(OR(C12="",D12=""),"",VLOOKUP(C12,Scoring_Reference!$A$2:$B$13,2,TRUE))</f>
        <v/>
      </c>
      <c r="U12" s="2" t="str">
        <f t="shared" si="0"/>
        <v/>
      </c>
      <c r="V12" s="2">
        <f t="shared" si="1"/>
        <v>0</v>
      </c>
      <c r="W12" s="2">
        <f t="shared" si="2"/>
        <v>0</v>
      </c>
      <c r="X12" s="2" t="str">
        <f t="shared" si="3"/>
        <v/>
      </c>
      <c r="Y12" s="2" t="str">
        <f t="shared" si="4"/>
        <v/>
      </c>
      <c r="Z12" s="2" t="str">
        <f t="shared" si="5"/>
        <v/>
      </c>
      <c r="AA12" s="2" t="str">
        <f t="shared" si="6"/>
        <v/>
      </c>
    </row>
    <row r="13" spans="1:27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 t="str">
        <f>IF(OR(C13="",D13=""),"",VLOOKUP(C13,Scoring_Reference!$A$2:$B$13,2,TRUE))</f>
        <v/>
      </c>
      <c r="U13" s="2" t="str">
        <f t="shared" si="0"/>
        <v/>
      </c>
      <c r="V13" s="2">
        <f t="shared" si="1"/>
        <v>0</v>
      </c>
      <c r="W13" s="2">
        <f t="shared" si="2"/>
        <v>0</v>
      </c>
      <c r="X13" s="2" t="str">
        <f t="shared" si="3"/>
        <v/>
      </c>
      <c r="Y13" s="2" t="str">
        <f t="shared" si="4"/>
        <v/>
      </c>
      <c r="Z13" s="2" t="str">
        <f t="shared" si="5"/>
        <v/>
      </c>
      <c r="AA13" s="2" t="str">
        <f t="shared" si="6"/>
        <v/>
      </c>
    </row>
    <row r="14" spans="1:27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 t="str">
        <f>IF(OR(C14="",D14=""),"",VLOOKUP(C14,Scoring_Reference!$A$2:$B$13,2,TRUE))</f>
        <v/>
      </c>
      <c r="U14" s="2" t="str">
        <f t="shared" si="0"/>
        <v/>
      </c>
      <c r="V14" s="2">
        <f t="shared" si="1"/>
        <v>0</v>
      </c>
      <c r="W14" s="2">
        <f t="shared" si="2"/>
        <v>0</v>
      </c>
      <c r="X14" s="2" t="str">
        <f t="shared" si="3"/>
        <v/>
      </c>
      <c r="Y14" s="2" t="str">
        <f t="shared" si="4"/>
        <v/>
      </c>
      <c r="Z14" s="2" t="str">
        <f t="shared" si="5"/>
        <v/>
      </c>
      <c r="AA14" s="2" t="str">
        <f t="shared" si="6"/>
        <v/>
      </c>
    </row>
    <row r="15" spans="1:27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 t="str">
        <f>IF(OR(C15="",D15=""),"",VLOOKUP(C15,Scoring_Reference!$A$2:$B$13,2,TRUE))</f>
        <v/>
      </c>
      <c r="U15" s="2" t="str">
        <f t="shared" si="0"/>
        <v/>
      </c>
      <c r="V15" s="2">
        <f t="shared" si="1"/>
        <v>0</v>
      </c>
      <c r="W15" s="2">
        <f t="shared" si="2"/>
        <v>0</v>
      </c>
      <c r="X15" s="2" t="str">
        <f t="shared" si="3"/>
        <v/>
      </c>
      <c r="Y15" s="2" t="str">
        <f t="shared" si="4"/>
        <v/>
      </c>
      <c r="Z15" s="2" t="str">
        <f t="shared" si="5"/>
        <v/>
      </c>
      <c r="AA15" s="2" t="str">
        <f t="shared" si="6"/>
        <v/>
      </c>
    </row>
    <row r="16" spans="1:27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 t="str">
        <f>IF(OR(C16="",D16=""),"",VLOOKUP(C16,Scoring_Reference!$A$2:$B$13,2,TRUE))</f>
        <v/>
      </c>
      <c r="U16" s="2" t="str">
        <f t="shared" si="0"/>
        <v/>
      </c>
      <c r="V16" s="2">
        <f t="shared" si="1"/>
        <v>0</v>
      </c>
      <c r="W16" s="2">
        <f t="shared" si="2"/>
        <v>0</v>
      </c>
      <c r="X16" s="2" t="str">
        <f t="shared" si="3"/>
        <v/>
      </c>
      <c r="Y16" s="2" t="str">
        <f t="shared" si="4"/>
        <v/>
      </c>
      <c r="Z16" s="2" t="str">
        <f t="shared" si="5"/>
        <v/>
      </c>
      <c r="AA16" s="2" t="str">
        <f t="shared" si="6"/>
        <v/>
      </c>
    </row>
    <row r="17" spans="1:27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 t="str">
        <f>IF(OR(C17="",D17=""),"",VLOOKUP(C17,Scoring_Reference!$A$2:$B$13,2,TRUE))</f>
        <v/>
      </c>
      <c r="U17" s="2" t="str">
        <f t="shared" si="0"/>
        <v/>
      </c>
      <c r="V17" s="2">
        <f t="shared" si="1"/>
        <v>0</v>
      </c>
      <c r="W17" s="2">
        <f t="shared" si="2"/>
        <v>0</v>
      </c>
      <c r="X17" s="2" t="str">
        <f t="shared" si="3"/>
        <v/>
      </c>
      <c r="Y17" s="2" t="str">
        <f t="shared" si="4"/>
        <v/>
      </c>
      <c r="Z17" s="2" t="str">
        <f t="shared" si="5"/>
        <v/>
      </c>
      <c r="AA17" s="2" t="str">
        <f t="shared" si="6"/>
        <v/>
      </c>
    </row>
    <row r="18" spans="1:27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 t="str">
        <f>IF(OR(C18="",D18=""),"",VLOOKUP(C18,Scoring_Reference!$A$2:$B$13,2,TRUE))</f>
        <v/>
      </c>
      <c r="U18" s="2" t="str">
        <f t="shared" si="0"/>
        <v/>
      </c>
      <c r="V18" s="2">
        <f t="shared" si="1"/>
        <v>0</v>
      </c>
      <c r="W18" s="2">
        <f t="shared" si="2"/>
        <v>0</v>
      </c>
      <c r="X18" s="2" t="str">
        <f t="shared" si="3"/>
        <v/>
      </c>
      <c r="Y18" s="2" t="str">
        <f t="shared" si="4"/>
        <v/>
      </c>
      <c r="Z18" s="2" t="str">
        <f t="shared" si="5"/>
        <v/>
      </c>
      <c r="AA18" s="2" t="str">
        <f t="shared" si="6"/>
        <v/>
      </c>
    </row>
    <row r="19" spans="1:27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 t="str">
        <f>IF(OR(C19="",D19=""),"",VLOOKUP(C19,Scoring_Reference!$A$2:$B$13,2,TRUE))</f>
        <v/>
      </c>
      <c r="U19" s="2" t="str">
        <f t="shared" si="0"/>
        <v/>
      </c>
      <c r="V19" s="2">
        <f t="shared" si="1"/>
        <v>0</v>
      </c>
      <c r="W19" s="2">
        <f t="shared" si="2"/>
        <v>0</v>
      </c>
      <c r="X19" s="2" t="str">
        <f t="shared" si="3"/>
        <v/>
      </c>
      <c r="Y19" s="2" t="str">
        <f t="shared" si="4"/>
        <v/>
      </c>
      <c r="Z19" s="2" t="str">
        <f t="shared" si="5"/>
        <v/>
      </c>
      <c r="AA19" s="2" t="str">
        <f t="shared" si="6"/>
        <v/>
      </c>
    </row>
    <row r="20" spans="1:27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 t="str">
        <f>IF(OR(C20="",D20=""),"",VLOOKUP(C20,Scoring_Reference!$A$2:$B$13,2,TRUE))</f>
        <v/>
      </c>
      <c r="U20" s="2" t="str">
        <f t="shared" si="0"/>
        <v/>
      </c>
      <c r="V20" s="2">
        <f t="shared" si="1"/>
        <v>0</v>
      </c>
      <c r="W20" s="2">
        <f t="shared" si="2"/>
        <v>0</v>
      </c>
      <c r="X20" s="2" t="str">
        <f t="shared" si="3"/>
        <v/>
      </c>
      <c r="Y20" s="2" t="str">
        <f t="shared" si="4"/>
        <v/>
      </c>
      <c r="Z20" s="2" t="str">
        <f t="shared" si="5"/>
        <v/>
      </c>
      <c r="AA20" s="2" t="str">
        <f t="shared" si="6"/>
        <v/>
      </c>
    </row>
    <row r="21" spans="1:27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 t="str">
        <f>IF(OR(C21="",D21=""),"",VLOOKUP(C21,Scoring_Reference!$A$2:$B$13,2,TRUE))</f>
        <v/>
      </c>
      <c r="U21" s="2" t="str">
        <f t="shared" si="0"/>
        <v/>
      </c>
      <c r="V21" s="2">
        <f t="shared" si="1"/>
        <v>0</v>
      </c>
      <c r="W21" s="2">
        <f t="shared" si="2"/>
        <v>0</v>
      </c>
      <c r="X21" s="2" t="str">
        <f t="shared" si="3"/>
        <v/>
      </c>
      <c r="Y21" s="2" t="str">
        <f t="shared" si="4"/>
        <v/>
      </c>
      <c r="Z21" s="2" t="str">
        <f t="shared" si="5"/>
        <v/>
      </c>
      <c r="AA21" s="2" t="str">
        <f t="shared" si="6"/>
        <v/>
      </c>
    </row>
    <row r="22" spans="1:27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 t="str">
        <f>IF(OR(C22="",D22=""),"",VLOOKUP(C22,Scoring_Reference!$A$2:$B$13,2,TRUE))</f>
        <v/>
      </c>
      <c r="U22" s="2" t="str">
        <f t="shared" si="0"/>
        <v/>
      </c>
      <c r="V22" s="2">
        <f t="shared" si="1"/>
        <v>0</v>
      </c>
      <c r="W22" s="2">
        <f t="shared" si="2"/>
        <v>0</v>
      </c>
      <c r="X22" s="2" t="str">
        <f t="shared" si="3"/>
        <v/>
      </c>
      <c r="Y22" s="2" t="str">
        <f t="shared" si="4"/>
        <v/>
      </c>
      <c r="Z22" s="2" t="str">
        <f t="shared" si="5"/>
        <v/>
      </c>
      <c r="AA22" s="2" t="str">
        <f t="shared" si="6"/>
        <v/>
      </c>
    </row>
    <row r="23" spans="1:27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 t="str">
        <f>IF(OR(C23="",D23=""),"",VLOOKUP(C23,Scoring_Reference!$A$2:$B$13,2,TRUE))</f>
        <v/>
      </c>
      <c r="U23" s="2" t="str">
        <f t="shared" si="0"/>
        <v/>
      </c>
      <c r="V23" s="2">
        <f t="shared" si="1"/>
        <v>0</v>
      </c>
      <c r="W23" s="2">
        <f t="shared" si="2"/>
        <v>0</v>
      </c>
      <c r="X23" s="2" t="str">
        <f t="shared" si="3"/>
        <v/>
      </c>
      <c r="Y23" s="2" t="str">
        <f t="shared" si="4"/>
        <v/>
      </c>
      <c r="Z23" s="2" t="str">
        <f t="shared" si="5"/>
        <v/>
      </c>
      <c r="AA23" s="2" t="str">
        <f t="shared" si="6"/>
        <v/>
      </c>
    </row>
    <row r="24" spans="1:27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 t="str">
        <f>IF(OR(C24="",D24=""),"",VLOOKUP(C24,Scoring_Reference!$A$2:$B$13,2,TRUE))</f>
        <v/>
      </c>
      <c r="U24" s="2" t="str">
        <f t="shared" si="0"/>
        <v/>
      </c>
      <c r="V24" s="2">
        <f t="shared" si="1"/>
        <v>0</v>
      </c>
      <c r="W24" s="2">
        <f t="shared" si="2"/>
        <v>0</v>
      </c>
      <c r="X24" s="2" t="str">
        <f t="shared" si="3"/>
        <v/>
      </c>
      <c r="Y24" s="2" t="str">
        <f t="shared" si="4"/>
        <v/>
      </c>
      <c r="Z24" s="2" t="str">
        <f t="shared" si="5"/>
        <v/>
      </c>
      <c r="AA24" s="2" t="str">
        <f t="shared" si="6"/>
        <v/>
      </c>
    </row>
    <row r="25" spans="1:27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 t="str">
        <f>IF(OR(C25="",D25=""),"",VLOOKUP(C25,Scoring_Reference!$A$2:$B$13,2,TRUE))</f>
        <v/>
      </c>
      <c r="U25" s="2" t="str">
        <f t="shared" si="0"/>
        <v/>
      </c>
      <c r="V25" s="2">
        <f t="shared" si="1"/>
        <v>0</v>
      </c>
      <c r="W25" s="2">
        <f t="shared" si="2"/>
        <v>0</v>
      </c>
      <c r="X25" s="2" t="str">
        <f t="shared" si="3"/>
        <v/>
      </c>
      <c r="Y25" s="2" t="str">
        <f t="shared" si="4"/>
        <v/>
      </c>
      <c r="Z25" s="2" t="str">
        <f t="shared" si="5"/>
        <v/>
      </c>
      <c r="AA25" s="2" t="str">
        <f t="shared" si="6"/>
        <v/>
      </c>
    </row>
    <row r="26" spans="1:27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 t="str">
        <f>IF(OR(C26="",D26=""),"",VLOOKUP(C26,Scoring_Reference!$A$2:$B$13,2,TRUE))</f>
        <v/>
      </c>
      <c r="U26" s="2" t="str">
        <f t="shared" si="0"/>
        <v/>
      </c>
      <c r="V26" s="2">
        <f t="shared" si="1"/>
        <v>0</v>
      </c>
      <c r="W26" s="2">
        <f t="shared" si="2"/>
        <v>0</v>
      </c>
      <c r="X26" s="2" t="str">
        <f t="shared" si="3"/>
        <v/>
      </c>
      <c r="Y26" s="2" t="str">
        <f t="shared" si="4"/>
        <v/>
      </c>
      <c r="Z26" s="2" t="str">
        <f t="shared" si="5"/>
        <v/>
      </c>
      <c r="AA26" s="2" t="str">
        <f t="shared" si="6"/>
        <v/>
      </c>
    </row>
    <row r="27" spans="1:27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 t="str">
        <f>IF(OR(C27="",D27=""),"",VLOOKUP(C27,Scoring_Reference!$A$2:$B$13,2,TRUE))</f>
        <v/>
      </c>
      <c r="U27" s="2" t="str">
        <f t="shared" si="0"/>
        <v/>
      </c>
      <c r="V27" s="2">
        <f t="shared" si="1"/>
        <v>0</v>
      </c>
      <c r="W27" s="2">
        <f t="shared" si="2"/>
        <v>0</v>
      </c>
      <c r="X27" s="2" t="str">
        <f t="shared" si="3"/>
        <v/>
      </c>
      <c r="Y27" s="2" t="str">
        <f t="shared" si="4"/>
        <v/>
      </c>
      <c r="Z27" s="2" t="str">
        <f t="shared" si="5"/>
        <v/>
      </c>
      <c r="AA27" s="2" t="str">
        <f t="shared" si="6"/>
        <v/>
      </c>
    </row>
    <row r="28" spans="1:27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 t="str">
        <f>IF(OR(C28="",D28=""),"",VLOOKUP(C28,Scoring_Reference!$A$2:$B$13,2,TRUE))</f>
        <v/>
      </c>
      <c r="U28" s="2" t="str">
        <f t="shared" si="0"/>
        <v/>
      </c>
      <c r="V28" s="2">
        <f t="shared" si="1"/>
        <v>0</v>
      </c>
      <c r="W28" s="2">
        <f t="shared" si="2"/>
        <v>0</v>
      </c>
      <c r="X28" s="2" t="str">
        <f t="shared" si="3"/>
        <v/>
      </c>
      <c r="Y28" s="2" t="str">
        <f t="shared" si="4"/>
        <v/>
      </c>
      <c r="Z28" s="2" t="str">
        <f t="shared" si="5"/>
        <v/>
      </c>
      <c r="AA28" s="2" t="str">
        <f t="shared" si="6"/>
        <v/>
      </c>
    </row>
    <row r="29" spans="1:27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 t="str">
        <f>IF(OR(C29="",D29=""),"",VLOOKUP(C29,Scoring_Reference!$A$2:$B$13,2,TRUE))</f>
        <v/>
      </c>
      <c r="U29" s="2" t="str">
        <f t="shared" si="0"/>
        <v/>
      </c>
      <c r="V29" s="2">
        <f t="shared" si="1"/>
        <v>0</v>
      </c>
      <c r="W29" s="2">
        <f t="shared" si="2"/>
        <v>0</v>
      </c>
      <c r="X29" s="2" t="str">
        <f t="shared" si="3"/>
        <v/>
      </c>
      <c r="Y29" s="2" t="str">
        <f t="shared" si="4"/>
        <v/>
      </c>
      <c r="Z29" s="2" t="str">
        <f t="shared" si="5"/>
        <v/>
      </c>
      <c r="AA29" s="2" t="str">
        <f t="shared" si="6"/>
        <v/>
      </c>
    </row>
    <row r="30" spans="1:27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 t="str">
        <f>IF(OR(C30="",D30=""),"",VLOOKUP(C30,Scoring_Reference!$A$2:$B$13,2,TRUE))</f>
        <v/>
      </c>
      <c r="U30" s="2" t="str">
        <f t="shared" si="0"/>
        <v/>
      </c>
      <c r="V30" s="2">
        <f t="shared" si="1"/>
        <v>0</v>
      </c>
      <c r="W30" s="2">
        <f t="shared" si="2"/>
        <v>0</v>
      </c>
      <c r="X30" s="2" t="str">
        <f t="shared" si="3"/>
        <v/>
      </c>
      <c r="Y30" s="2" t="str">
        <f t="shared" si="4"/>
        <v/>
      </c>
      <c r="Z30" s="2" t="str">
        <f t="shared" si="5"/>
        <v/>
      </c>
      <c r="AA30" s="2" t="str">
        <f t="shared" si="6"/>
        <v/>
      </c>
    </row>
    <row r="31" spans="1:27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 t="str">
        <f>IF(OR(C31="",D31=""),"",VLOOKUP(C31,Scoring_Reference!$A$2:$B$13,2,TRUE))</f>
        <v/>
      </c>
      <c r="U31" s="2" t="str">
        <f t="shared" si="0"/>
        <v/>
      </c>
      <c r="V31" s="2">
        <f t="shared" si="1"/>
        <v>0</v>
      </c>
      <c r="W31" s="2">
        <f t="shared" si="2"/>
        <v>0</v>
      </c>
      <c r="X31" s="2" t="str">
        <f t="shared" si="3"/>
        <v/>
      </c>
      <c r="Y31" s="2" t="str">
        <f t="shared" si="4"/>
        <v/>
      </c>
      <c r="Z31" s="2" t="str">
        <f t="shared" si="5"/>
        <v/>
      </c>
      <c r="AA31" s="2" t="str">
        <f t="shared" si="6"/>
        <v/>
      </c>
    </row>
    <row r="32" spans="1:27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 t="str">
        <f>IF(OR(C32="",D32=""),"",VLOOKUP(C32,Scoring_Reference!$A$2:$B$13,2,TRUE))</f>
        <v/>
      </c>
      <c r="U32" s="2" t="str">
        <f t="shared" si="0"/>
        <v/>
      </c>
      <c r="V32" s="2">
        <f t="shared" si="1"/>
        <v>0</v>
      </c>
      <c r="W32" s="2">
        <f t="shared" si="2"/>
        <v>0</v>
      </c>
      <c r="X32" s="2" t="str">
        <f t="shared" si="3"/>
        <v/>
      </c>
      <c r="Y32" s="2" t="str">
        <f t="shared" si="4"/>
        <v/>
      </c>
      <c r="Z32" s="2" t="str">
        <f t="shared" si="5"/>
        <v/>
      </c>
      <c r="AA32" s="2" t="str">
        <f t="shared" si="6"/>
        <v/>
      </c>
    </row>
    <row r="33" spans="1:27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 t="str">
        <f>IF(OR(C33="",D33=""),"",VLOOKUP(C33,Scoring_Reference!$A$2:$B$13,2,TRUE))</f>
        <v/>
      </c>
      <c r="U33" s="2" t="str">
        <f t="shared" si="0"/>
        <v/>
      </c>
      <c r="V33" s="2">
        <f t="shared" si="1"/>
        <v>0</v>
      </c>
      <c r="W33" s="2">
        <f t="shared" si="2"/>
        <v>0</v>
      </c>
      <c r="X33" s="2" t="str">
        <f t="shared" si="3"/>
        <v/>
      </c>
      <c r="Y33" s="2" t="str">
        <f t="shared" si="4"/>
        <v/>
      </c>
      <c r="Z33" s="2" t="str">
        <f t="shared" si="5"/>
        <v/>
      </c>
      <c r="AA33" s="2" t="str">
        <f t="shared" si="6"/>
        <v/>
      </c>
    </row>
    <row r="34" spans="1:27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 t="str">
        <f>IF(OR(C34="",D34=""),"",VLOOKUP(C34,Scoring_Reference!$A$2:$B$13,2,TRUE))</f>
        <v/>
      </c>
      <c r="U34" s="2" t="str">
        <f t="shared" ref="U34:U65" si="7">IF(OR(T34="",D34=""),"",IF(D34&lt;T34,"Yes","No"))</f>
        <v/>
      </c>
      <c r="V34" s="2">
        <f t="shared" ref="V34:V65" si="8">MAX(0,IF(F34="Yes",2,0)+IF(G34="Yes",1,0)+IF(H34="Yes",1,0)+IF(I34="Yes",3,0)+IF(J34="Yes",3,0)+IF(K34="Yes",-1,0))</f>
        <v>0</v>
      </c>
      <c r="W34" s="2">
        <f t="shared" ref="W34:W65" si="9">IF(COUNTA(C34:E34,L34,U34)=0,"",IF(C34="",0,IF(C34&lt;28,4,IF(C34&lt;32,3,IF(C34&lt;37,1,0))))+IF(D34="",0,IF(D34&lt;1000,3,IF(D34&lt;1500,2,IF(D34&lt;2500,1,0))))+IF(E34="",0,IF(E34&lt;=3,2,IF(E34&lt;=6,1,0)))+IF(L34="Yes",2,0)+IF(U34="Yes",2,0))</f>
        <v>0</v>
      </c>
      <c r="X34" s="2" t="str">
        <f t="shared" ref="X34:X65" si="10">IF(COUNTA(M34:R34)=0,"",IF(M34="Yes",2,0)+IF(N34="Yes",3,0)+IF(O34="Yes",2,0)+IF(P34="Yes",2,0)+IF(Q34="Other significant CHD",1,IF(Q34="Ductal-dependent/cyanotic/single-ventricle",3,0))+IF(R34="Yes",3,0))</f>
        <v/>
      </c>
      <c r="Y34" s="2" t="str">
        <f t="shared" ref="Y34:Y65" si="11">IF(COUNTA(A34:S34)=0,"",MAX(0,N(V34)+N(W34)+N(X34)))</f>
        <v/>
      </c>
      <c r="Z34" s="2" t="str">
        <f t="shared" ref="Z34:Z65" si="12">IF(Y34="","",IF(Y34&lt;=5,"Low",IF(Y34&lt;=10,"Moderate",IF(Y34&lt;=15,"High","Very High"))))</f>
        <v/>
      </c>
      <c r="AA34" s="2" t="str">
        <f t="shared" ref="AA34:AA65" si="13">IF(Z34="","",IF(Z34="Low","Routine monitoring; maintain nephrotoxin awareness; document baseline fluid balance goals.",IF(Z34="Moderate","Strict intake/output; nephrotoxin stewardship; baseline and interval creatinine/electrolytes; document AKI risk in handoff.",IF(Z34="High","Early nephrology review recommended; pharmacy review of nephrotoxins; daily hemodynamic/fluid review; standardized AKI monitoring pathway.","High-priority nephrology involvement; aggressive nephrotoxin minimization; close hemodynamic/fluid monitoring; define escalation pathway."))))</f>
        <v/>
      </c>
    </row>
    <row r="35" spans="1:27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 t="str">
        <f>IF(OR(C35="",D35=""),"",VLOOKUP(C35,Scoring_Reference!$A$2:$B$13,2,TRUE))</f>
        <v/>
      </c>
      <c r="U35" s="2" t="str">
        <f t="shared" si="7"/>
        <v/>
      </c>
      <c r="V35" s="2">
        <f t="shared" si="8"/>
        <v>0</v>
      </c>
      <c r="W35" s="2">
        <f t="shared" si="9"/>
        <v>0</v>
      </c>
      <c r="X35" s="2" t="str">
        <f t="shared" si="10"/>
        <v/>
      </c>
      <c r="Y35" s="2" t="str">
        <f t="shared" si="11"/>
        <v/>
      </c>
      <c r="Z35" s="2" t="str">
        <f t="shared" si="12"/>
        <v/>
      </c>
      <c r="AA35" s="2" t="str">
        <f t="shared" si="13"/>
        <v/>
      </c>
    </row>
    <row r="36" spans="1:27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 t="str">
        <f>IF(OR(C36="",D36=""),"",VLOOKUP(C36,Scoring_Reference!$A$2:$B$13,2,TRUE))</f>
        <v/>
      </c>
      <c r="U36" s="2" t="str">
        <f t="shared" si="7"/>
        <v/>
      </c>
      <c r="V36" s="2">
        <f t="shared" si="8"/>
        <v>0</v>
      </c>
      <c r="W36" s="2">
        <f t="shared" si="9"/>
        <v>0</v>
      </c>
      <c r="X36" s="2" t="str">
        <f t="shared" si="10"/>
        <v/>
      </c>
      <c r="Y36" s="2" t="str">
        <f t="shared" si="11"/>
        <v/>
      </c>
      <c r="Z36" s="2" t="str">
        <f t="shared" si="12"/>
        <v/>
      </c>
      <c r="AA36" s="2" t="str">
        <f t="shared" si="13"/>
        <v/>
      </c>
    </row>
    <row r="37" spans="1:27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 t="str">
        <f>IF(OR(C37="",D37=""),"",VLOOKUP(C37,Scoring_Reference!$A$2:$B$13,2,TRUE))</f>
        <v/>
      </c>
      <c r="U37" s="2" t="str">
        <f t="shared" si="7"/>
        <v/>
      </c>
      <c r="V37" s="2">
        <f t="shared" si="8"/>
        <v>0</v>
      </c>
      <c r="W37" s="2">
        <f t="shared" si="9"/>
        <v>0</v>
      </c>
      <c r="X37" s="2" t="str">
        <f t="shared" si="10"/>
        <v/>
      </c>
      <c r="Y37" s="2" t="str">
        <f t="shared" si="11"/>
        <v/>
      </c>
      <c r="Z37" s="2" t="str">
        <f t="shared" si="12"/>
        <v/>
      </c>
      <c r="AA37" s="2" t="str">
        <f t="shared" si="13"/>
        <v/>
      </c>
    </row>
    <row r="38" spans="1:27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 t="str">
        <f>IF(OR(C38="",D38=""),"",VLOOKUP(C38,Scoring_Reference!$A$2:$B$13,2,TRUE))</f>
        <v/>
      </c>
      <c r="U38" s="2" t="str">
        <f t="shared" si="7"/>
        <v/>
      </c>
      <c r="V38" s="2">
        <f t="shared" si="8"/>
        <v>0</v>
      </c>
      <c r="W38" s="2">
        <f t="shared" si="9"/>
        <v>0</v>
      </c>
      <c r="X38" s="2" t="str">
        <f t="shared" si="10"/>
        <v/>
      </c>
      <c r="Y38" s="2" t="str">
        <f t="shared" si="11"/>
        <v/>
      </c>
      <c r="Z38" s="2" t="str">
        <f t="shared" si="12"/>
        <v/>
      </c>
      <c r="AA38" s="2" t="str">
        <f t="shared" si="13"/>
        <v/>
      </c>
    </row>
    <row r="39" spans="1:27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 t="str">
        <f>IF(OR(C39="",D39=""),"",VLOOKUP(C39,Scoring_Reference!$A$2:$B$13,2,TRUE))</f>
        <v/>
      </c>
      <c r="U39" s="2" t="str">
        <f t="shared" si="7"/>
        <v/>
      </c>
      <c r="V39" s="2">
        <f t="shared" si="8"/>
        <v>0</v>
      </c>
      <c r="W39" s="2">
        <f t="shared" si="9"/>
        <v>0</v>
      </c>
      <c r="X39" s="2" t="str">
        <f t="shared" si="10"/>
        <v/>
      </c>
      <c r="Y39" s="2" t="str">
        <f t="shared" si="11"/>
        <v/>
      </c>
      <c r="Z39" s="2" t="str">
        <f t="shared" si="12"/>
        <v/>
      </c>
      <c r="AA39" s="2" t="str">
        <f t="shared" si="13"/>
        <v/>
      </c>
    </row>
    <row r="40" spans="1:27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 t="str">
        <f>IF(OR(C40="",D40=""),"",VLOOKUP(C40,Scoring_Reference!$A$2:$B$13,2,TRUE))</f>
        <v/>
      </c>
      <c r="U40" s="2" t="str">
        <f t="shared" si="7"/>
        <v/>
      </c>
      <c r="V40" s="2">
        <f t="shared" si="8"/>
        <v>0</v>
      </c>
      <c r="W40" s="2">
        <f t="shared" si="9"/>
        <v>0</v>
      </c>
      <c r="X40" s="2" t="str">
        <f t="shared" si="10"/>
        <v/>
      </c>
      <c r="Y40" s="2" t="str">
        <f t="shared" si="11"/>
        <v/>
      </c>
      <c r="Z40" s="2" t="str">
        <f t="shared" si="12"/>
        <v/>
      </c>
      <c r="AA40" s="2" t="str">
        <f t="shared" si="13"/>
        <v/>
      </c>
    </row>
    <row r="41" spans="1:27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 t="str">
        <f>IF(OR(C41="",D41=""),"",VLOOKUP(C41,Scoring_Reference!$A$2:$B$13,2,TRUE))</f>
        <v/>
      </c>
      <c r="U41" s="2" t="str">
        <f t="shared" si="7"/>
        <v/>
      </c>
      <c r="V41" s="2">
        <f t="shared" si="8"/>
        <v>0</v>
      </c>
      <c r="W41" s="2">
        <f t="shared" si="9"/>
        <v>0</v>
      </c>
      <c r="X41" s="2" t="str">
        <f t="shared" si="10"/>
        <v/>
      </c>
      <c r="Y41" s="2" t="str">
        <f t="shared" si="11"/>
        <v/>
      </c>
      <c r="Z41" s="2" t="str">
        <f t="shared" si="12"/>
        <v/>
      </c>
      <c r="AA41" s="2" t="str">
        <f t="shared" si="13"/>
        <v/>
      </c>
    </row>
    <row r="42" spans="1:27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 t="str">
        <f>IF(OR(C42="",D42=""),"",VLOOKUP(C42,Scoring_Reference!$A$2:$B$13,2,TRUE))</f>
        <v/>
      </c>
      <c r="U42" s="2" t="str">
        <f t="shared" si="7"/>
        <v/>
      </c>
      <c r="V42" s="2">
        <f t="shared" si="8"/>
        <v>0</v>
      </c>
      <c r="W42" s="2">
        <f t="shared" si="9"/>
        <v>0</v>
      </c>
      <c r="X42" s="2" t="str">
        <f t="shared" si="10"/>
        <v/>
      </c>
      <c r="Y42" s="2" t="str">
        <f t="shared" si="11"/>
        <v/>
      </c>
      <c r="Z42" s="2" t="str">
        <f t="shared" si="12"/>
        <v/>
      </c>
      <c r="AA42" s="2" t="str">
        <f t="shared" si="13"/>
        <v/>
      </c>
    </row>
    <row r="43" spans="1:27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 t="str">
        <f>IF(OR(C43="",D43=""),"",VLOOKUP(C43,Scoring_Reference!$A$2:$B$13,2,TRUE))</f>
        <v/>
      </c>
      <c r="U43" s="2" t="str">
        <f t="shared" si="7"/>
        <v/>
      </c>
      <c r="V43" s="2">
        <f t="shared" si="8"/>
        <v>0</v>
      </c>
      <c r="W43" s="2">
        <f t="shared" si="9"/>
        <v>0</v>
      </c>
      <c r="X43" s="2" t="str">
        <f t="shared" si="10"/>
        <v/>
      </c>
      <c r="Y43" s="2" t="str">
        <f t="shared" si="11"/>
        <v/>
      </c>
      <c r="Z43" s="2" t="str">
        <f t="shared" si="12"/>
        <v/>
      </c>
      <c r="AA43" s="2" t="str">
        <f t="shared" si="13"/>
        <v/>
      </c>
    </row>
    <row r="44" spans="1:27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 t="str">
        <f>IF(OR(C44="",D44=""),"",VLOOKUP(C44,Scoring_Reference!$A$2:$B$13,2,TRUE))</f>
        <v/>
      </c>
      <c r="U44" s="2" t="str">
        <f t="shared" si="7"/>
        <v/>
      </c>
      <c r="V44" s="2">
        <f t="shared" si="8"/>
        <v>0</v>
      </c>
      <c r="W44" s="2">
        <f t="shared" si="9"/>
        <v>0</v>
      </c>
      <c r="X44" s="2" t="str">
        <f t="shared" si="10"/>
        <v/>
      </c>
      <c r="Y44" s="2" t="str">
        <f t="shared" si="11"/>
        <v/>
      </c>
      <c r="Z44" s="2" t="str">
        <f t="shared" si="12"/>
        <v/>
      </c>
      <c r="AA44" s="2" t="str">
        <f t="shared" si="13"/>
        <v/>
      </c>
    </row>
    <row r="45" spans="1:27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 t="str">
        <f>IF(OR(C45="",D45=""),"",VLOOKUP(C45,Scoring_Reference!$A$2:$B$13,2,TRUE))</f>
        <v/>
      </c>
      <c r="U45" s="2" t="str">
        <f t="shared" si="7"/>
        <v/>
      </c>
      <c r="V45" s="2">
        <f t="shared" si="8"/>
        <v>0</v>
      </c>
      <c r="W45" s="2">
        <f t="shared" si="9"/>
        <v>0</v>
      </c>
      <c r="X45" s="2" t="str">
        <f t="shared" si="10"/>
        <v/>
      </c>
      <c r="Y45" s="2" t="str">
        <f t="shared" si="11"/>
        <v/>
      </c>
      <c r="Z45" s="2" t="str">
        <f t="shared" si="12"/>
        <v/>
      </c>
      <c r="AA45" s="2" t="str">
        <f t="shared" si="13"/>
        <v/>
      </c>
    </row>
    <row r="46" spans="1:27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 t="str">
        <f>IF(OR(C46="",D46=""),"",VLOOKUP(C46,Scoring_Reference!$A$2:$B$13,2,TRUE))</f>
        <v/>
      </c>
      <c r="U46" s="2" t="str">
        <f t="shared" si="7"/>
        <v/>
      </c>
      <c r="V46" s="2">
        <f t="shared" si="8"/>
        <v>0</v>
      </c>
      <c r="W46" s="2">
        <f t="shared" si="9"/>
        <v>0</v>
      </c>
      <c r="X46" s="2" t="str">
        <f t="shared" si="10"/>
        <v/>
      </c>
      <c r="Y46" s="2" t="str">
        <f t="shared" si="11"/>
        <v/>
      </c>
      <c r="Z46" s="2" t="str">
        <f t="shared" si="12"/>
        <v/>
      </c>
      <c r="AA46" s="2" t="str">
        <f t="shared" si="13"/>
        <v/>
      </c>
    </row>
    <row r="47" spans="1:27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 t="str">
        <f>IF(OR(C47="",D47=""),"",VLOOKUP(C47,Scoring_Reference!$A$2:$B$13,2,TRUE))</f>
        <v/>
      </c>
      <c r="U47" s="2" t="str">
        <f t="shared" si="7"/>
        <v/>
      </c>
      <c r="V47" s="2">
        <f t="shared" si="8"/>
        <v>0</v>
      </c>
      <c r="W47" s="2">
        <f t="shared" si="9"/>
        <v>0</v>
      </c>
      <c r="X47" s="2" t="str">
        <f t="shared" si="10"/>
        <v/>
      </c>
      <c r="Y47" s="2" t="str">
        <f t="shared" si="11"/>
        <v/>
      </c>
      <c r="Z47" s="2" t="str">
        <f t="shared" si="12"/>
        <v/>
      </c>
      <c r="AA47" s="2" t="str">
        <f t="shared" si="13"/>
        <v/>
      </c>
    </row>
    <row r="48" spans="1:27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 t="str">
        <f>IF(OR(C48="",D48=""),"",VLOOKUP(C48,Scoring_Reference!$A$2:$B$13,2,TRUE))</f>
        <v/>
      </c>
      <c r="U48" s="2" t="str">
        <f t="shared" si="7"/>
        <v/>
      </c>
      <c r="V48" s="2">
        <f t="shared" si="8"/>
        <v>0</v>
      </c>
      <c r="W48" s="2">
        <f t="shared" si="9"/>
        <v>0</v>
      </c>
      <c r="X48" s="2" t="str">
        <f t="shared" si="10"/>
        <v/>
      </c>
      <c r="Y48" s="2" t="str">
        <f t="shared" si="11"/>
        <v/>
      </c>
      <c r="Z48" s="2" t="str">
        <f t="shared" si="12"/>
        <v/>
      </c>
      <c r="AA48" s="2" t="str">
        <f t="shared" si="13"/>
        <v/>
      </c>
    </row>
    <row r="49" spans="1:27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 t="str">
        <f>IF(OR(C49="",D49=""),"",VLOOKUP(C49,Scoring_Reference!$A$2:$B$13,2,TRUE))</f>
        <v/>
      </c>
      <c r="U49" s="2" t="str">
        <f t="shared" si="7"/>
        <v/>
      </c>
      <c r="V49" s="2">
        <f t="shared" si="8"/>
        <v>0</v>
      </c>
      <c r="W49" s="2">
        <f t="shared" si="9"/>
        <v>0</v>
      </c>
      <c r="X49" s="2" t="str">
        <f t="shared" si="10"/>
        <v/>
      </c>
      <c r="Y49" s="2" t="str">
        <f t="shared" si="11"/>
        <v/>
      </c>
      <c r="Z49" s="2" t="str">
        <f t="shared" si="12"/>
        <v/>
      </c>
      <c r="AA49" s="2" t="str">
        <f t="shared" si="13"/>
        <v/>
      </c>
    </row>
    <row r="50" spans="1:27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 t="str">
        <f>IF(OR(C50="",D50=""),"",VLOOKUP(C50,Scoring_Reference!$A$2:$B$13,2,TRUE))</f>
        <v/>
      </c>
      <c r="U50" s="2" t="str">
        <f t="shared" si="7"/>
        <v/>
      </c>
      <c r="V50" s="2">
        <f t="shared" si="8"/>
        <v>0</v>
      </c>
      <c r="W50" s="2">
        <f t="shared" si="9"/>
        <v>0</v>
      </c>
      <c r="X50" s="2" t="str">
        <f t="shared" si="10"/>
        <v/>
      </c>
      <c r="Y50" s="2" t="str">
        <f t="shared" si="11"/>
        <v/>
      </c>
      <c r="Z50" s="2" t="str">
        <f t="shared" si="12"/>
        <v/>
      </c>
      <c r="AA50" s="2" t="str">
        <f t="shared" si="13"/>
        <v/>
      </c>
    </row>
    <row r="51" spans="1:27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 t="str">
        <f>IF(OR(C51="",D51=""),"",VLOOKUP(C51,Scoring_Reference!$A$2:$B$13,2,TRUE))</f>
        <v/>
      </c>
      <c r="U51" s="2" t="str">
        <f t="shared" si="7"/>
        <v/>
      </c>
      <c r="V51" s="2">
        <f t="shared" si="8"/>
        <v>0</v>
      </c>
      <c r="W51" s="2">
        <f t="shared" si="9"/>
        <v>0</v>
      </c>
      <c r="X51" s="2" t="str">
        <f t="shared" si="10"/>
        <v/>
      </c>
      <c r="Y51" s="2" t="str">
        <f t="shared" si="11"/>
        <v/>
      </c>
      <c r="Z51" s="2" t="str">
        <f t="shared" si="12"/>
        <v/>
      </c>
      <c r="AA51" s="2" t="str">
        <f t="shared" si="13"/>
        <v/>
      </c>
    </row>
    <row r="52" spans="1:27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 t="str">
        <f>IF(OR(C52="",D52=""),"",VLOOKUP(C52,Scoring_Reference!$A$2:$B$13,2,TRUE))</f>
        <v/>
      </c>
      <c r="U52" s="2" t="str">
        <f t="shared" si="7"/>
        <v/>
      </c>
      <c r="V52" s="2">
        <f t="shared" si="8"/>
        <v>0</v>
      </c>
      <c r="W52" s="2">
        <f t="shared" si="9"/>
        <v>0</v>
      </c>
      <c r="X52" s="2" t="str">
        <f t="shared" si="10"/>
        <v/>
      </c>
      <c r="Y52" s="2" t="str">
        <f t="shared" si="11"/>
        <v/>
      </c>
      <c r="Z52" s="2" t="str">
        <f t="shared" si="12"/>
        <v/>
      </c>
      <c r="AA52" s="2" t="str">
        <f t="shared" si="13"/>
        <v/>
      </c>
    </row>
    <row r="53" spans="1:27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 t="str">
        <f>IF(OR(C53="",D53=""),"",VLOOKUP(C53,Scoring_Reference!$A$2:$B$13,2,TRUE))</f>
        <v/>
      </c>
      <c r="U53" s="2" t="str">
        <f t="shared" si="7"/>
        <v/>
      </c>
      <c r="V53" s="2">
        <f t="shared" si="8"/>
        <v>0</v>
      </c>
      <c r="W53" s="2">
        <f t="shared" si="9"/>
        <v>0</v>
      </c>
      <c r="X53" s="2" t="str">
        <f t="shared" si="10"/>
        <v/>
      </c>
      <c r="Y53" s="2" t="str">
        <f t="shared" si="11"/>
        <v/>
      </c>
      <c r="Z53" s="2" t="str">
        <f t="shared" si="12"/>
        <v/>
      </c>
      <c r="AA53" s="2" t="str">
        <f t="shared" si="13"/>
        <v/>
      </c>
    </row>
    <row r="54" spans="1:27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 t="str">
        <f>IF(OR(C54="",D54=""),"",VLOOKUP(C54,Scoring_Reference!$A$2:$B$13,2,TRUE))</f>
        <v/>
      </c>
      <c r="U54" s="2" t="str">
        <f t="shared" si="7"/>
        <v/>
      </c>
      <c r="V54" s="2">
        <f t="shared" si="8"/>
        <v>0</v>
      </c>
      <c r="W54" s="2">
        <f t="shared" si="9"/>
        <v>0</v>
      </c>
      <c r="X54" s="2" t="str">
        <f t="shared" si="10"/>
        <v/>
      </c>
      <c r="Y54" s="2" t="str">
        <f t="shared" si="11"/>
        <v/>
      </c>
      <c r="Z54" s="2" t="str">
        <f t="shared" si="12"/>
        <v/>
      </c>
      <c r="AA54" s="2" t="str">
        <f t="shared" si="13"/>
        <v/>
      </c>
    </row>
    <row r="55" spans="1:27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 t="str">
        <f>IF(OR(C55="",D55=""),"",VLOOKUP(C55,Scoring_Reference!$A$2:$B$13,2,TRUE))</f>
        <v/>
      </c>
      <c r="U55" s="2" t="str">
        <f t="shared" si="7"/>
        <v/>
      </c>
      <c r="V55" s="2">
        <f t="shared" si="8"/>
        <v>0</v>
      </c>
      <c r="W55" s="2">
        <f t="shared" si="9"/>
        <v>0</v>
      </c>
      <c r="X55" s="2" t="str">
        <f t="shared" si="10"/>
        <v/>
      </c>
      <c r="Y55" s="2" t="str">
        <f t="shared" si="11"/>
        <v/>
      </c>
      <c r="Z55" s="2" t="str">
        <f t="shared" si="12"/>
        <v/>
      </c>
      <c r="AA55" s="2" t="str">
        <f t="shared" si="13"/>
        <v/>
      </c>
    </row>
    <row r="56" spans="1:27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 t="str">
        <f>IF(OR(C56="",D56=""),"",VLOOKUP(C56,Scoring_Reference!$A$2:$B$13,2,TRUE))</f>
        <v/>
      </c>
      <c r="U56" s="2" t="str">
        <f t="shared" si="7"/>
        <v/>
      </c>
      <c r="V56" s="2">
        <f t="shared" si="8"/>
        <v>0</v>
      </c>
      <c r="W56" s="2">
        <f t="shared" si="9"/>
        <v>0</v>
      </c>
      <c r="X56" s="2" t="str">
        <f t="shared" si="10"/>
        <v/>
      </c>
      <c r="Y56" s="2" t="str">
        <f t="shared" si="11"/>
        <v/>
      </c>
      <c r="Z56" s="2" t="str">
        <f t="shared" si="12"/>
        <v/>
      </c>
      <c r="AA56" s="2" t="str">
        <f t="shared" si="13"/>
        <v/>
      </c>
    </row>
    <row r="57" spans="1:27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 t="str">
        <f>IF(OR(C57="",D57=""),"",VLOOKUP(C57,Scoring_Reference!$A$2:$B$13,2,TRUE))</f>
        <v/>
      </c>
      <c r="U57" s="2" t="str">
        <f t="shared" si="7"/>
        <v/>
      </c>
      <c r="V57" s="2">
        <f t="shared" si="8"/>
        <v>0</v>
      </c>
      <c r="W57" s="2">
        <f t="shared" si="9"/>
        <v>0</v>
      </c>
      <c r="X57" s="2" t="str">
        <f t="shared" si="10"/>
        <v/>
      </c>
      <c r="Y57" s="2" t="str">
        <f t="shared" si="11"/>
        <v/>
      </c>
      <c r="Z57" s="2" t="str">
        <f t="shared" si="12"/>
        <v/>
      </c>
      <c r="AA57" s="2" t="str">
        <f t="shared" si="13"/>
        <v/>
      </c>
    </row>
    <row r="58" spans="1:27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 t="str">
        <f>IF(OR(C58="",D58=""),"",VLOOKUP(C58,Scoring_Reference!$A$2:$B$13,2,TRUE))</f>
        <v/>
      </c>
      <c r="U58" s="2" t="str">
        <f t="shared" si="7"/>
        <v/>
      </c>
      <c r="V58" s="2">
        <f t="shared" si="8"/>
        <v>0</v>
      </c>
      <c r="W58" s="2">
        <f t="shared" si="9"/>
        <v>0</v>
      </c>
      <c r="X58" s="2" t="str">
        <f t="shared" si="10"/>
        <v/>
      </c>
      <c r="Y58" s="2" t="str">
        <f t="shared" si="11"/>
        <v/>
      </c>
      <c r="Z58" s="2" t="str">
        <f t="shared" si="12"/>
        <v/>
      </c>
      <c r="AA58" s="2" t="str">
        <f t="shared" si="13"/>
        <v/>
      </c>
    </row>
    <row r="59" spans="1:27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 t="str">
        <f>IF(OR(C59="",D59=""),"",VLOOKUP(C59,Scoring_Reference!$A$2:$B$13,2,TRUE))</f>
        <v/>
      </c>
      <c r="U59" s="2" t="str">
        <f t="shared" si="7"/>
        <v/>
      </c>
      <c r="V59" s="2">
        <f t="shared" si="8"/>
        <v>0</v>
      </c>
      <c r="W59" s="2">
        <f t="shared" si="9"/>
        <v>0</v>
      </c>
      <c r="X59" s="2" t="str">
        <f t="shared" si="10"/>
        <v/>
      </c>
      <c r="Y59" s="2" t="str">
        <f t="shared" si="11"/>
        <v/>
      </c>
      <c r="Z59" s="2" t="str">
        <f t="shared" si="12"/>
        <v/>
      </c>
      <c r="AA59" s="2" t="str">
        <f t="shared" si="13"/>
        <v/>
      </c>
    </row>
    <row r="60" spans="1:27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 t="str">
        <f>IF(OR(C60="",D60=""),"",VLOOKUP(C60,Scoring_Reference!$A$2:$B$13,2,TRUE))</f>
        <v/>
      </c>
      <c r="U60" s="2" t="str">
        <f t="shared" si="7"/>
        <v/>
      </c>
      <c r="V60" s="2">
        <f t="shared" si="8"/>
        <v>0</v>
      </c>
      <c r="W60" s="2">
        <f t="shared" si="9"/>
        <v>0</v>
      </c>
      <c r="X60" s="2" t="str">
        <f t="shared" si="10"/>
        <v/>
      </c>
      <c r="Y60" s="2" t="str">
        <f t="shared" si="11"/>
        <v/>
      </c>
      <c r="Z60" s="2" t="str">
        <f t="shared" si="12"/>
        <v/>
      </c>
      <c r="AA60" s="2" t="str">
        <f t="shared" si="13"/>
        <v/>
      </c>
    </row>
    <row r="61" spans="1:27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 t="str">
        <f>IF(OR(C61="",D61=""),"",VLOOKUP(C61,Scoring_Reference!$A$2:$B$13,2,TRUE))</f>
        <v/>
      </c>
      <c r="U61" s="2" t="str">
        <f t="shared" si="7"/>
        <v/>
      </c>
      <c r="V61" s="2">
        <f t="shared" si="8"/>
        <v>0</v>
      </c>
      <c r="W61" s="2">
        <f t="shared" si="9"/>
        <v>0</v>
      </c>
      <c r="X61" s="2" t="str">
        <f t="shared" si="10"/>
        <v/>
      </c>
      <c r="Y61" s="2" t="str">
        <f t="shared" si="11"/>
        <v/>
      </c>
      <c r="Z61" s="2" t="str">
        <f t="shared" si="12"/>
        <v/>
      </c>
      <c r="AA61" s="2" t="str">
        <f t="shared" si="13"/>
        <v/>
      </c>
    </row>
    <row r="62" spans="1:27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 t="str">
        <f>IF(OR(C62="",D62=""),"",VLOOKUP(C62,Scoring_Reference!$A$2:$B$13,2,TRUE))</f>
        <v/>
      </c>
      <c r="U62" s="2" t="str">
        <f t="shared" si="7"/>
        <v/>
      </c>
      <c r="V62" s="2">
        <f t="shared" si="8"/>
        <v>0</v>
      </c>
      <c r="W62" s="2">
        <f t="shared" si="9"/>
        <v>0</v>
      </c>
      <c r="X62" s="2" t="str">
        <f t="shared" si="10"/>
        <v/>
      </c>
      <c r="Y62" s="2" t="str">
        <f t="shared" si="11"/>
        <v/>
      </c>
      <c r="Z62" s="2" t="str">
        <f t="shared" si="12"/>
        <v/>
      </c>
      <c r="AA62" s="2" t="str">
        <f t="shared" si="13"/>
        <v/>
      </c>
    </row>
    <row r="63" spans="1:27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 t="str">
        <f>IF(OR(C63="",D63=""),"",VLOOKUP(C63,Scoring_Reference!$A$2:$B$13,2,TRUE))</f>
        <v/>
      </c>
      <c r="U63" s="2" t="str">
        <f t="shared" si="7"/>
        <v/>
      </c>
      <c r="V63" s="2">
        <f t="shared" si="8"/>
        <v>0</v>
      </c>
      <c r="W63" s="2">
        <f t="shared" si="9"/>
        <v>0</v>
      </c>
      <c r="X63" s="2" t="str">
        <f t="shared" si="10"/>
        <v/>
      </c>
      <c r="Y63" s="2" t="str">
        <f t="shared" si="11"/>
        <v/>
      </c>
      <c r="Z63" s="2" t="str">
        <f t="shared" si="12"/>
        <v/>
      </c>
      <c r="AA63" s="2" t="str">
        <f t="shared" si="13"/>
        <v/>
      </c>
    </row>
    <row r="64" spans="1:27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 t="str">
        <f>IF(OR(C64="",D64=""),"",VLOOKUP(C64,Scoring_Reference!$A$2:$B$13,2,TRUE))</f>
        <v/>
      </c>
      <c r="U64" s="2" t="str">
        <f t="shared" si="7"/>
        <v/>
      </c>
      <c r="V64" s="2">
        <f t="shared" si="8"/>
        <v>0</v>
      </c>
      <c r="W64" s="2">
        <f t="shared" si="9"/>
        <v>0</v>
      </c>
      <c r="X64" s="2" t="str">
        <f t="shared" si="10"/>
        <v/>
      </c>
      <c r="Y64" s="2" t="str">
        <f t="shared" si="11"/>
        <v/>
      </c>
      <c r="Z64" s="2" t="str">
        <f t="shared" si="12"/>
        <v/>
      </c>
      <c r="AA64" s="2" t="str">
        <f t="shared" si="13"/>
        <v/>
      </c>
    </row>
    <row r="65" spans="1:27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 t="str">
        <f>IF(OR(C65="",D65=""),"",VLOOKUP(C65,Scoring_Reference!$A$2:$B$13,2,TRUE))</f>
        <v/>
      </c>
      <c r="U65" s="2" t="str">
        <f t="shared" si="7"/>
        <v/>
      </c>
      <c r="V65" s="2">
        <f t="shared" si="8"/>
        <v>0</v>
      </c>
      <c r="W65" s="2">
        <f t="shared" si="9"/>
        <v>0</v>
      </c>
      <c r="X65" s="2" t="str">
        <f t="shared" si="10"/>
        <v/>
      </c>
      <c r="Y65" s="2" t="str">
        <f t="shared" si="11"/>
        <v/>
      </c>
      <c r="Z65" s="2" t="str">
        <f t="shared" si="12"/>
        <v/>
      </c>
      <c r="AA65" s="2" t="str">
        <f t="shared" si="13"/>
        <v/>
      </c>
    </row>
    <row r="66" spans="1:27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 t="str">
        <f>IF(OR(C66="",D66=""),"",VLOOKUP(C66,Scoring_Reference!$A$2:$B$13,2,TRUE))</f>
        <v/>
      </c>
      <c r="U66" s="2" t="str">
        <f t="shared" ref="U66:U97" si="14">IF(OR(T66="",D66=""),"",IF(D66&lt;T66,"Yes","No"))</f>
        <v/>
      </c>
      <c r="V66" s="2">
        <f t="shared" ref="V66:V97" si="15">MAX(0,IF(F66="Yes",2,0)+IF(G66="Yes",1,0)+IF(H66="Yes",1,0)+IF(I66="Yes",3,0)+IF(J66="Yes",3,0)+IF(K66="Yes",-1,0))</f>
        <v>0</v>
      </c>
      <c r="W66" s="2">
        <f t="shared" ref="W66:W97" si="16">IF(COUNTA(C66:E66,L66,U66)=0,"",IF(C66="",0,IF(C66&lt;28,4,IF(C66&lt;32,3,IF(C66&lt;37,1,0))))+IF(D66="",0,IF(D66&lt;1000,3,IF(D66&lt;1500,2,IF(D66&lt;2500,1,0))))+IF(E66="",0,IF(E66&lt;=3,2,IF(E66&lt;=6,1,0)))+IF(L66="Yes",2,0)+IF(U66="Yes",2,0))</f>
        <v>0</v>
      </c>
      <c r="X66" s="2" t="str">
        <f t="shared" ref="X66:X97" si="17">IF(COUNTA(M66:R66)=0,"",IF(M66="Yes",2,0)+IF(N66="Yes",3,0)+IF(O66="Yes",2,0)+IF(P66="Yes",2,0)+IF(Q66="Other significant CHD",1,IF(Q66="Ductal-dependent/cyanotic/single-ventricle",3,0))+IF(R66="Yes",3,0))</f>
        <v/>
      </c>
      <c r="Y66" s="2" t="str">
        <f t="shared" ref="Y66:Y97" si="18">IF(COUNTA(A66:S66)=0,"",MAX(0,N(V66)+N(W66)+N(X66)))</f>
        <v/>
      </c>
      <c r="Z66" s="2" t="str">
        <f t="shared" ref="Z66:Z97" si="19">IF(Y66="","",IF(Y66&lt;=5,"Low",IF(Y66&lt;=10,"Moderate",IF(Y66&lt;=15,"High","Very High"))))</f>
        <v/>
      </c>
      <c r="AA66" s="2" t="str">
        <f t="shared" ref="AA66:AA97" si="20">IF(Z66="","",IF(Z66="Low","Routine monitoring; maintain nephrotoxin awareness; document baseline fluid balance goals.",IF(Z66="Moderate","Strict intake/output; nephrotoxin stewardship; baseline and interval creatinine/electrolytes; document AKI risk in handoff.",IF(Z66="High","Early nephrology review recommended; pharmacy review of nephrotoxins; daily hemodynamic/fluid review; standardized AKI monitoring pathway.","High-priority nephrology involvement; aggressive nephrotoxin minimization; close hemodynamic/fluid monitoring; define escalation pathway."))))</f>
        <v/>
      </c>
    </row>
    <row r="67" spans="1:27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 t="str">
        <f>IF(OR(C67="",D67=""),"",VLOOKUP(C67,Scoring_Reference!$A$2:$B$13,2,TRUE))</f>
        <v/>
      </c>
      <c r="U67" s="2" t="str">
        <f t="shared" si="14"/>
        <v/>
      </c>
      <c r="V67" s="2">
        <f t="shared" si="15"/>
        <v>0</v>
      </c>
      <c r="W67" s="2">
        <f t="shared" si="16"/>
        <v>0</v>
      </c>
      <c r="X67" s="2" t="str">
        <f t="shared" si="17"/>
        <v/>
      </c>
      <c r="Y67" s="2" t="str">
        <f t="shared" si="18"/>
        <v/>
      </c>
      <c r="Z67" s="2" t="str">
        <f t="shared" si="19"/>
        <v/>
      </c>
      <c r="AA67" s="2" t="str">
        <f t="shared" si="20"/>
        <v/>
      </c>
    </row>
    <row r="68" spans="1:27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 t="str">
        <f>IF(OR(C68="",D68=""),"",VLOOKUP(C68,Scoring_Reference!$A$2:$B$13,2,TRUE))</f>
        <v/>
      </c>
      <c r="U68" s="2" t="str">
        <f t="shared" si="14"/>
        <v/>
      </c>
      <c r="V68" s="2">
        <f t="shared" si="15"/>
        <v>0</v>
      </c>
      <c r="W68" s="2">
        <f t="shared" si="16"/>
        <v>0</v>
      </c>
      <c r="X68" s="2" t="str">
        <f t="shared" si="17"/>
        <v/>
      </c>
      <c r="Y68" s="2" t="str">
        <f t="shared" si="18"/>
        <v/>
      </c>
      <c r="Z68" s="2" t="str">
        <f t="shared" si="19"/>
        <v/>
      </c>
      <c r="AA68" s="2" t="str">
        <f t="shared" si="20"/>
        <v/>
      </c>
    </row>
    <row r="69" spans="1:27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 t="str">
        <f>IF(OR(C69="",D69=""),"",VLOOKUP(C69,Scoring_Reference!$A$2:$B$13,2,TRUE))</f>
        <v/>
      </c>
      <c r="U69" s="2" t="str">
        <f t="shared" si="14"/>
        <v/>
      </c>
      <c r="V69" s="2">
        <f t="shared" si="15"/>
        <v>0</v>
      </c>
      <c r="W69" s="2">
        <f t="shared" si="16"/>
        <v>0</v>
      </c>
      <c r="X69" s="2" t="str">
        <f t="shared" si="17"/>
        <v/>
      </c>
      <c r="Y69" s="2" t="str">
        <f t="shared" si="18"/>
        <v/>
      </c>
      <c r="Z69" s="2" t="str">
        <f t="shared" si="19"/>
        <v/>
      </c>
      <c r="AA69" s="2" t="str">
        <f t="shared" si="20"/>
        <v/>
      </c>
    </row>
    <row r="70" spans="1:27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 t="str">
        <f>IF(OR(C70="",D70=""),"",VLOOKUP(C70,Scoring_Reference!$A$2:$B$13,2,TRUE))</f>
        <v/>
      </c>
      <c r="U70" s="2" t="str">
        <f t="shared" si="14"/>
        <v/>
      </c>
      <c r="V70" s="2">
        <f t="shared" si="15"/>
        <v>0</v>
      </c>
      <c r="W70" s="2">
        <f t="shared" si="16"/>
        <v>0</v>
      </c>
      <c r="X70" s="2" t="str">
        <f t="shared" si="17"/>
        <v/>
      </c>
      <c r="Y70" s="2" t="str">
        <f t="shared" si="18"/>
        <v/>
      </c>
      <c r="Z70" s="2" t="str">
        <f t="shared" si="19"/>
        <v/>
      </c>
      <c r="AA70" s="2" t="str">
        <f t="shared" si="20"/>
        <v/>
      </c>
    </row>
    <row r="71" spans="1:27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 t="str">
        <f>IF(OR(C71="",D71=""),"",VLOOKUP(C71,Scoring_Reference!$A$2:$B$13,2,TRUE))</f>
        <v/>
      </c>
      <c r="U71" s="2" t="str">
        <f t="shared" si="14"/>
        <v/>
      </c>
      <c r="V71" s="2">
        <f t="shared" si="15"/>
        <v>0</v>
      </c>
      <c r="W71" s="2">
        <f t="shared" si="16"/>
        <v>0</v>
      </c>
      <c r="X71" s="2" t="str">
        <f t="shared" si="17"/>
        <v/>
      </c>
      <c r="Y71" s="2" t="str">
        <f t="shared" si="18"/>
        <v/>
      </c>
      <c r="Z71" s="2" t="str">
        <f t="shared" si="19"/>
        <v/>
      </c>
      <c r="AA71" s="2" t="str">
        <f t="shared" si="20"/>
        <v/>
      </c>
    </row>
    <row r="72" spans="1:27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 t="str">
        <f>IF(OR(C72="",D72=""),"",VLOOKUP(C72,Scoring_Reference!$A$2:$B$13,2,TRUE))</f>
        <v/>
      </c>
      <c r="U72" s="2" t="str">
        <f t="shared" si="14"/>
        <v/>
      </c>
      <c r="V72" s="2">
        <f t="shared" si="15"/>
        <v>0</v>
      </c>
      <c r="W72" s="2">
        <f t="shared" si="16"/>
        <v>0</v>
      </c>
      <c r="X72" s="2" t="str">
        <f t="shared" si="17"/>
        <v/>
      </c>
      <c r="Y72" s="2" t="str">
        <f t="shared" si="18"/>
        <v/>
      </c>
      <c r="Z72" s="2" t="str">
        <f t="shared" si="19"/>
        <v/>
      </c>
      <c r="AA72" s="2" t="str">
        <f t="shared" si="20"/>
        <v/>
      </c>
    </row>
    <row r="73" spans="1:27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 t="str">
        <f>IF(OR(C73="",D73=""),"",VLOOKUP(C73,Scoring_Reference!$A$2:$B$13,2,TRUE))</f>
        <v/>
      </c>
      <c r="U73" s="2" t="str">
        <f t="shared" si="14"/>
        <v/>
      </c>
      <c r="V73" s="2">
        <f t="shared" si="15"/>
        <v>0</v>
      </c>
      <c r="W73" s="2">
        <f t="shared" si="16"/>
        <v>0</v>
      </c>
      <c r="X73" s="2" t="str">
        <f t="shared" si="17"/>
        <v/>
      </c>
      <c r="Y73" s="2" t="str">
        <f t="shared" si="18"/>
        <v/>
      </c>
      <c r="Z73" s="2" t="str">
        <f t="shared" si="19"/>
        <v/>
      </c>
      <c r="AA73" s="2" t="str">
        <f t="shared" si="20"/>
        <v/>
      </c>
    </row>
    <row r="74" spans="1:27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 t="str">
        <f>IF(OR(C74="",D74=""),"",VLOOKUP(C74,Scoring_Reference!$A$2:$B$13,2,TRUE))</f>
        <v/>
      </c>
      <c r="U74" s="2" t="str">
        <f t="shared" si="14"/>
        <v/>
      </c>
      <c r="V74" s="2">
        <f t="shared" si="15"/>
        <v>0</v>
      </c>
      <c r="W74" s="2">
        <f t="shared" si="16"/>
        <v>0</v>
      </c>
      <c r="X74" s="2" t="str">
        <f t="shared" si="17"/>
        <v/>
      </c>
      <c r="Y74" s="2" t="str">
        <f t="shared" si="18"/>
        <v/>
      </c>
      <c r="Z74" s="2" t="str">
        <f t="shared" si="19"/>
        <v/>
      </c>
      <c r="AA74" s="2" t="str">
        <f t="shared" si="20"/>
        <v/>
      </c>
    </row>
    <row r="75" spans="1:27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 t="str">
        <f>IF(OR(C75="",D75=""),"",VLOOKUP(C75,Scoring_Reference!$A$2:$B$13,2,TRUE))</f>
        <v/>
      </c>
      <c r="U75" s="2" t="str">
        <f t="shared" si="14"/>
        <v/>
      </c>
      <c r="V75" s="2">
        <f t="shared" si="15"/>
        <v>0</v>
      </c>
      <c r="W75" s="2">
        <f t="shared" si="16"/>
        <v>0</v>
      </c>
      <c r="X75" s="2" t="str">
        <f t="shared" si="17"/>
        <v/>
      </c>
      <c r="Y75" s="2" t="str">
        <f t="shared" si="18"/>
        <v/>
      </c>
      <c r="Z75" s="2" t="str">
        <f t="shared" si="19"/>
        <v/>
      </c>
      <c r="AA75" s="2" t="str">
        <f t="shared" si="20"/>
        <v/>
      </c>
    </row>
    <row r="76" spans="1:27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 t="str">
        <f>IF(OR(C76="",D76=""),"",VLOOKUP(C76,Scoring_Reference!$A$2:$B$13,2,TRUE))</f>
        <v/>
      </c>
      <c r="U76" s="2" t="str">
        <f t="shared" si="14"/>
        <v/>
      </c>
      <c r="V76" s="2">
        <f t="shared" si="15"/>
        <v>0</v>
      </c>
      <c r="W76" s="2">
        <f t="shared" si="16"/>
        <v>0</v>
      </c>
      <c r="X76" s="2" t="str">
        <f t="shared" si="17"/>
        <v/>
      </c>
      <c r="Y76" s="2" t="str">
        <f t="shared" si="18"/>
        <v/>
      </c>
      <c r="Z76" s="2" t="str">
        <f t="shared" si="19"/>
        <v/>
      </c>
      <c r="AA76" s="2" t="str">
        <f t="shared" si="20"/>
        <v/>
      </c>
    </row>
    <row r="77" spans="1:27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 t="str">
        <f>IF(OR(C77="",D77=""),"",VLOOKUP(C77,Scoring_Reference!$A$2:$B$13,2,TRUE))</f>
        <v/>
      </c>
      <c r="U77" s="2" t="str">
        <f t="shared" si="14"/>
        <v/>
      </c>
      <c r="V77" s="2">
        <f t="shared" si="15"/>
        <v>0</v>
      </c>
      <c r="W77" s="2">
        <f t="shared" si="16"/>
        <v>0</v>
      </c>
      <c r="X77" s="2" t="str">
        <f t="shared" si="17"/>
        <v/>
      </c>
      <c r="Y77" s="2" t="str">
        <f t="shared" si="18"/>
        <v/>
      </c>
      <c r="Z77" s="2" t="str">
        <f t="shared" si="19"/>
        <v/>
      </c>
      <c r="AA77" s="2" t="str">
        <f t="shared" si="20"/>
        <v/>
      </c>
    </row>
    <row r="78" spans="1:27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 t="str">
        <f>IF(OR(C78="",D78=""),"",VLOOKUP(C78,Scoring_Reference!$A$2:$B$13,2,TRUE))</f>
        <v/>
      </c>
      <c r="U78" s="2" t="str">
        <f t="shared" si="14"/>
        <v/>
      </c>
      <c r="V78" s="2">
        <f t="shared" si="15"/>
        <v>0</v>
      </c>
      <c r="W78" s="2">
        <f t="shared" si="16"/>
        <v>0</v>
      </c>
      <c r="X78" s="2" t="str">
        <f t="shared" si="17"/>
        <v/>
      </c>
      <c r="Y78" s="2" t="str">
        <f t="shared" si="18"/>
        <v/>
      </c>
      <c r="Z78" s="2" t="str">
        <f t="shared" si="19"/>
        <v/>
      </c>
      <c r="AA78" s="2" t="str">
        <f t="shared" si="20"/>
        <v/>
      </c>
    </row>
    <row r="79" spans="1:27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 t="str">
        <f>IF(OR(C79="",D79=""),"",VLOOKUP(C79,Scoring_Reference!$A$2:$B$13,2,TRUE))</f>
        <v/>
      </c>
      <c r="U79" s="2" t="str">
        <f t="shared" si="14"/>
        <v/>
      </c>
      <c r="V79" s="2">
        <f t="shared" si="15"/>
        <v>0</v>
      </c>
      <c r="W79" s="2">
        <f t="shared" si="16"/>
        <v>0</v>
      </c>
      <c r="X79" s="2" t="str">
        <f t="shared" si="17"/>
        <v/>
      </c>
      <c r="Y79" s="2" t="str">
        <f t="shared" si="18"/>
        <v/>
      </c>
      <c r="Z79" s="2" t="str">
        <f t="shared" si="19"/>
        <v/>
      </c>
      <c r="AA79" s="2" t="str">
        <f t="shared" si="20"/>
        <v/>
      </c>
    </row>
    <row r="80" spans="1:27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 t="str">
        <f>IF(OR(C80="",D80=""),"",VLOOKUP(C80,Scoring_Reference!$A$2:$B$13,2,TRUE))</f>
        <v/>
      </c>
      <c r="U80" s="2" t="str">
        <f t="shared" si="14"/>
        <v/>
      </c>
      <c r="V80" s="2">
        <f t="shared" si="15"/>
        <v>0</v>
      </c>
      <c r="W80" s="2">
        <f t="shared" si="16"/>
        <v>0</v>
      </c>
      <c r="X80" s="2" t="str">
        <f t="shared" si="17"/>
        <v/>
      </c>
      <c r="Y80" s="2" t="str">
        <f t="shared" si="18"/>
        <v/>
      </c>
      <c r="Z80" s="2" t="str">
        <f t="shared" si="19"/>
        <v/>
      </c>
      <c r="AA80" s="2" t="str">
        <f t="shared" si="20"/>
        <v/>
      </c>
    </row>
    <row r="81" spans="1:27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 t="str">
        <f>IF(OR(C81="",D81=""),"",VLOOKUP(C81,Scoring_Reference!$A$2:$B$13,2,TRUE))</f>
        <v/>
      </c>
      <c r="U81" s="2" t="str">
        <f t="shared" si="14"/>
        <v/>
      </c>
      <c r="V81" s="2">
        <f t="shared" si="15"/>
        <v>0</v>
      </c>
      <c r="W81" s="2">
        <f t="shared" si="16"/>
        <v>0</v>
      </c>
      <c r="X81" s="2" t="str">
        <f t="shared" si="17"/>
        <v/>
      </c>
      <c r="Y81" s="2" t="str">
        <f t="shared" si="18"/>
        <v/>
      </c>
      <c r="Z81" s="2" t="str">
        <f t="shared" si="19"/>
        <v/>
      </c>
      <c r="AA81" s="2" t="str">
        <f t="shared" si="20"/>
        <v/>
      </c>
    </row>
    <row r="82" spans="1:27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 t="str">
        <f>IF(OR(C82="",D82=""),"",VLOOKUP(C82,Scoring_Reference!$A$2:$B$13,2,TRUE))</f>
        <v/>
      </c>
      <c r="U82" s="2" t="str">
        <f t="shared" si="14"/>
        <v/>
      </c>
      <c r="V82" s="2">
        <f t="shared" si="15"/>
        <v>0</v>
      </c>
      <c r="W82" s="2">
        <f t="shared" si="16"/>
        <v>0</v>
      </c>
      <c r="X82" s="2" t="str">
        <f t="shared" si="17"/>
        <v/>
      </c>
      <c r="Y82" s="2" t="str">
        <f t="shared" si="18"/>
        <v/>
      </c>
      <c r="Z82" s="2" t="str">
        <f t="shared" si="19"/>
        <v/>
      </c>
      <c r="AA82" s="2" t="str">
        <f t="shared" si="20"/>
        <v/>
      </c>
    </row>
    <row r="83" spans="1:27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 t="str">
        <f>IF(OR(C83="",D83=""),"",VLOOKUP(C83,Scoring_Reference!$A$2:$B$13,2,TRUE))</f>
        <v/>
      </c>
      <c r="U83" s="2" t="str">
        <f t="shared" si="14"/>
        <v/>
      </c>
      <c r="V83" s="2">
        <f t="shared" si="15"/>
        <v>0</v>
      </c>
      <c r="W83" s="2">
        <f t="shared" si="16"/>
        <v>0</v>
      </c>
      <c r="X83" s="2" t="str">
        <f t="shared" si="17"/>
        <v/>
      </c>
      <c r="Y83" s="2" t="str">
        <f t="shared" si="18"/>
        <v/>
      </c>
      <c r="Z83" s="2" t="str">
        <f t="shared" si="19"/>
        <v/>
      </c>
      <c r="AA83" s="2" t="str">
        <f t="shared" si="20"/>
        <v/>
      </c>
    </row>
    <row r="84" spans="1:27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 t="str">
        <f>IF(OR(C84="",D84=""),"",VLOOKUP(C84,Scoring_Reference!$A$2:$B$13,2,TRUE))</f>
        <v/>
      </c>
      <c r="U84" s="2" t="str">
        <f t="shared" si="14"/>
        <v/>
      </c>
      <c r="V84" s="2">
        <f t="shared" si="15"/>
        <v>0</v>
      </c>
      <c r="W84" s="2">
        <f t="shared" si="16"/>
        <v>0</v>
      </c>
      <c r="X84" s="2" t="str">
        <f t="shared" si="17"/>
        <v/>
      </c>
      <c r="Y84" s="2" t="str">
        <f t="shared" si="18"/>
        <v/>
      </c>
      <c r="Z84" s="2" t="str">
        <f t="shared" si="19"/>
        <v/>
      </c>
      <c r="AA84" s="2" t="str">
        <f t="shared" si="20"/>
        <v/>
      </c>
    </row>
    <row r="85" spans="1:27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 t="str">
        <f>IF(OR(C85="",D85=""),"",VLOOKUP(C85,Scoring_Reference!$A$2:$B$13,2,TRUE))</f>
        <v/>
      </c>
      <c r="U85" s="2" t="str">
        <f t="shared" si="14"/>
        <v/>
      </c>
      <c r="V85" s="2">
        <f t="shared" si="15"/>
        <v>0</v>
      </c>
      <c r="W85" s="2">
        <f t="shared" si="16"/>
        <v>0</v>
      </c>
      <c r="X85" s="2" t="str">
        <f t="shared" si="17"/>
        <v/>
      </c>
      <c r="Y85" s="2" t="str">
        <f t="shared" si="18"/>
        <v/>
      </c>
      <c r="Z85" s="2" t="str">
        <f t="shared" si="19"/>
        <v/>
      </c>
      <c r="AA85" s="2" t="str">
        <f t="shared" si="20"/>
        <v/>
      </c>
    </row>
    <row r="86" spans="1:27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 t="str">
        <f>IF(OR(C86="",D86=""),"",VLOOKUP(C86,Scoring_Reference!$A$2:$B$13,2,TRUE))</f>
        <v/>
      </c>
      <c r="U86" s="2" t="str">
        <f t="shared" si="14"/>
        <v/>
      </c>
      <c r="V86" s="2">
        <f t="shared" si="15"/>
        <v>0</v>
      </c>
      <c r="W86" s="2">
        <f t="shared" si="16"/>
        <v>0</v>
      </c>
      <c r="X86" s="2" t="str">
        <f t="shared" si="17"/>
        <v/>
      </c>
      <c r="Y86" s="2" t="str">
        <f t="shared" si="18"/>
        <v/>
      </c>
      <c r="Z86" s="2" t="str">
        <f t="shared" si="19"/>
        <v/>
      </c>
      <c r="AA86" s="2" t="str">
        <f t="shared" si="20"/>
        <v/>
      </c>
    </row>
    <row r="87" spans="1:27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 t="str">
        <f>IF(OR(C87="",D87=""),"",VLOOKUP(C87,Scoring_Reference!$A$2:$B$13,2,TRUE))</f>
        <v/>
      </c>
      <c r="U87" s="2" t="str">
        <f t="shared" si="14"/>
        <v/>
      </c>
      <c r="V87" s="2">
        <f t="shared" si="15"/>
        <v>0</v>
      </c>
      <c r="W87" s="2">
        <f t="shared" si="16"/>
        <v>0</v>
      </c>
      <c r="X87" s="2" t="str">
        <f t="shared" si="17"/>
        <v/>
      </c>
      <c r="Y87" s="2" t="str">
        <f t="shared" si="18"/>
        <v/>
      </c>
      <c r="Z87" s="2" t="str">
        <f t="shared" si="19"/>
        <v/>
      </c>
      <c r="AA87" s="2" t="str">
        <f t="shared" si="20"/>
        <v/>
      </c>
    </row>
    <row r="88" spans="1:27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 t="str">
        <f>IF(OR(C88="",D88=""),"",VLOOKUP(C88,Scoring_Reference!$A$2:$B$13,2,TRUE))</f>
        <v/>
      </c>
      <c r="U88" s="2" t="str">
        <f t="shared" si="14"/>
        <v/>
      </c>
      <c r="V88" s="2">
        <f t="shared" si="15"/>
        <v>0</v>
      </c>
      <c r="W88" s="2">
        <f t="shared" si="16"/>
        <v>0</v>
      </c>
      <c r="X88" s="2" t="str">
        <f t="shared" si="17"/>
        <v/>
      </c>
      <c r="Y88" s="2" t="str">
        <f t="shared" si="18"/>
        <v/>
      </c>
      <c r="Z88" s="2" t="str">
        <f t="shared" si="19"/>
        <v/>
      </c>
      <c r="AA88" s="2" t="str">
        <f t="shared" si="20"/>
        <v/>
      </c>
    </row>
    <row r="89" spans="1:27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 t="str">
        <f>IF(OR(C89="",D89=""),"",VLOOKUP(C89,Scoring_Reference!$A$2:$B$13,2,TRUE))</f>
        <v/>
      </c>
      <c r="U89" s="2" t="str">
        <f t="shared" si="14"/>
        <v/>
      </c>
      <c r="V89" s="2">
        <f t="shared" si="15"/>
        <v>0</v>
      </c>
      <c r="W89" s="2">
        <f t="shared" si="16"/>
        <v>0</v>
      </c>
      <c r="X89" s="2" t="str">
        <f t="shared" si="17"/>
        <v/>
      </c>
      <c r="Y89" s="2" t="str">
        <f t="shared" si="18"/>
        <v/>
      </c>
      <c r="Z89" s="2" t="str">
        <f t="shared" si="19"/>
        <v/>
      </c>
      <c r="AA89" s="2" t="str">
        <f t="shared" si="20"/>
        <v/>
      </c>
    </row>
    <row r="90" spans="1:27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 t="str">
        <f>IF(OR(C90="",D90=""),"",VLOOKUP(C90,Scoring_Reference!$A$2:$B$13,2,TRUE))</f>
        <v/>
      </c>
      <c r="U90" s="2" t="str">
        <f t="shared" si="14"/>
        <v/>
      </c>
      <c r="V90" s="2">
        <f t="shared" si="15"/>
        <v>0</v>
      </c>
      <c r="W90" s="2">
        <f t="shared" si="16"/>
        <v>0</v>
      </c>
      <c r="X90" s="2" t="str">
        <f t="shared" si="17"/>
        <v/>
      </c>
      <c r="Y90" s="2" t="str">
        <f t="shared" si="18"/>
        <v/>
      </c>
      <c r="Z90" s="2" t="str">
        <f t="shared" si="19"/>
        <v/>
      </c>
      <c r="AA90" s="2" t="str">
        <f t="shared" si="20"/>
        <v/>
      </c>
    </row>
    <row r="91" spans="1:27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 t="str">
        <f>IF(OR(C91="",D91=""),"",VLOOKUP(C91,Scoring_Reference!$A$2:$B$13,2,TRUE))</f>
        <v/>
      </c>
      <c r="U91" s="2" t="str">
        <f t="shared" si="14"/>
        <v/>
      </c>
      <c r="V91" s="2">
        <f t="shared" si="15"/>
        <v>0</v>
      </c>
      <c r="W91" s="2">
        <f t="shared" si="16"/>
        <v>0</v>
      </c>
      <c r="X91" s="2" t="str">
        <f t="shared" si="17"/>
        <v/>
      </c>
      <c r="Y91" s="2" t="str">
        <f t="shared" si="18"/>
        <v/>
      </c>
      <c r="Z91" s="2" t="str">
        <f t="shared" si="19"/>
        <v/>
      </c>
      <c r="AA91" s="2" t="str">
        <f t="shared" si="20"/>
        <v/>
      </c>
    </row>
    <row r="92" spans="1:27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 t="str">
        <f>IF(OR(C92="",D92=""),"",VLOOKUP(C92,Scoring_Reference!$A$2:$B$13,2,TRUE))</f>
        <v/>
      </c>
      <c r="U92" s="2" t="str">
        <f t="shared" si="14"/>
        <v/>
      </c>
      <c r="V92" s="2">
        <f t="shared" si="15"/>
        <v>0</v>
      </c>
      <c r="W92" s="2">
        <f t="shared" si="16"/>
        <v>0</v>
      </c>
      <c r="X92" s="2" t="str">
        <f t="shared" si="17"/>
        <v/>
      </c>
      <c r="Y92" s="2" t="str">
        <f t="shared" si="18"/>
        <v/>
      </c>
      <c r="Z92" s="2" t="str">
        <f t="shared" si="19"/>
        <v/>
      </c>
      <c r="AA92" s="2" t="str">
        <f t="shared" si="20"/>
        <v/>
      </c>
    </row>
    <row r="93" spans="1:27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 t="str">
        <f>IF(OR(C93="",D93=""),"",VLOOKUP(C93,Scoring_Reference!$A$2:$B$13,2,TRUE))</f>
        <v/>
      </c>
      <c r="U93" s="2" t="str">
        <f t="shared" si="14"/>
        <v/>
      </c>
      <c r="V93" s="2">
        <f t="shared" si="15"/>
        <v>0</v>
      </c>
      <c r="W93" s="2">
        <f t="shared" si="16"/>
        <v>0</v>
      </c>
      <c r="X93" s="2" t="str">
        <f t="shared" si="17"/>
        <v/>
      </c>
      <c r="Y93" s="2" t="str">
        <f t="shared" si="18"/>
        <v/>
      </c>
      <c r="Z93" s="2" t="str">
        <f t="shared" si="19"/>
        <v/>
      </c>
      <c r="AA93" s="2" t="str">
        <f t="shared" si="20"/>
        <v/>
      </c>
    </row>
    <row r="94" spans="1:27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 t="str">
        <f>IF(OR(C94="",D94=""),"",VLOOKUP(C94,Scoring_Reference!$A$2:$B$13,2,TRUE))</f>
        <v/>
      </c>
      <c r="U94" s="2" t="str">
        <f t="shared" si="14"/>
        <v/>
      </c>
      <c r="V94" s="2">
        <f t="shared" si="15"/>
        <v>0</v>
      </c>
      <c r="W94" s="2">
        <f t="shared" si="16"/>
        <v>0</v>
      </c>
      <c r="X94" s="2" t="str">
        <f t="shared" si="17"/>
        <v/>
      </c>
      <c r="Y94" s="2" t="str">
        <f t="shared" si="18"/>
        <v/>
      </c>
      <c r="Z94" s="2" t="str">
        <f t="shared" si="19"/>
        <v/>
      </c>
      <c r="AA94" s="2" t="str">
        <f t="shared" si="20"/>
        <v/>
      </c>
    </row>
    <row r="95" spans="1:27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 t="str">
        <f>IF(OR(C95="",D95=""),"",VLOOKUP(C95,Scoring_Reference!$A$2:$B$13,2,TRUE))</f>
        <v/>
      </c>
      <c r="U95" s="2" t="str">
        <f t="shared" si="14"/>
        <v/>
      </c>
      <c r="V95" s="2">
        <f t="shared" si="15"/>
        <v>0</v>
      </c>
      <c r="W95" s="2">
        <f t="shared" si="16"/>
        <v>0</v>
      </c>
      <c r="X95" s="2" t="str">
        <f t="shared" si="17"/>
        <v/>
      </c>
      <c r="Y95" s="2" t="str">
        <f t="shared" si="18"/>
        <v/>
      </c>
      <c r="Z95" s="2" t="str">
        <f t="shared" si="19"/>
        <v/>
      </c>
      <c r="AA95" s="2" t="str">
        <f t="shared" si="20"/>
        <v/>
      </c>
    </row>
    <row r="96" spans="1:27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 t="str">
        <f>IF(OR(C96="",D96=""),"",VLOOKUP(C96,Scoring_Reference!$A$2:$B$13,2,TRUE))</f>
        <v/>
      </c>
      <c r="U96" s="2" t="str">
        <f t="shared" si="14"/>
        <v/>
      </c>
      <c r="V96" s="2">
        <f t="shared" si="15"/>
        <v>0</v>
      </c>
      <c r="W96" s="2">
        <f t="shared" si="16"/>
        <v>0</v>
      </c>
      <c r="X96" s="2" t="str">
        <f t="shared" si="17"/>
        <v/>
      </c>
      <c r="Y96" s="2" t="str">
        <f t="shared" si="18"/>
        <v/>
      </c>
      <c r="Z96" s="2" t="str">
        <f t="shared" si="19"/>
        <v/>
      </c>
      <c r="AA96" s="2" t="str">
        <f t="shared" si="20"/>
        <v/>
      </c>
    </row>
    <row r="97" spans="1:27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 t="str">
        <f>IF(OR(C97="",D97=""),"",VLOOKUP(C97,Scoring_Reference!$A$2:$B$13,2,TRUE))</f>
        <v/>
      </c>
      <c r="U97" s="2" t="str">
        <f t="shared" si="14"/>
        <v/>
      </c>
      <c r="V97" s="2">
        <f t="shared" si="15"/>
        <v>0</v>
      </c>
      <c r="W97" s="2">
        <f t="shared" si="16"/>
        <v>0</v>
      </c>
      <c r="X97" s="2" t="str">
        <f t="shared" si="17"/>
        <v/>
      </c>
      <c r="Y97" s="2" t="str">
        <f t="shared" si="18"/>
        <v/>
      </c>
      <c r="Z97" s="2" t="str">
        <f t="shared" si="19"/>
        <v/>
      </c>
      <c r="AA97" s="2" t="str">
        <f t="shared" si="20"/>
        <v/>
      </c>
    </row>
    <row r="98" spans="1:27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 t="str">
        <f>IF(OR(C98="",D98=""),"",VLOOKUP(C98,Scoring_Reference!$A$2:$B$13,2,TRUE))</f>
        <v/>
      </c>
      <c r="U98" s="2" t="str">
        <f t="shared" ref="U98:U129" si="21">IF(OR(T98="",D98=""),"",IF(D98&lt;T98,"Yes","No"))</f>
        <v/>
      </c>
      <c r="V98" s="2">
        <f t="shared" ref="V98:V129" si="22">MAX(0,IF(F98="Yes",2,0)+IF(G98="Yes",1,0)+IF(H98="Yes",1,0)+IF(I98="Yes",3,0)+IF(J98="Yes",3,0)+IF(K98="Yes",-1,0))</f>
        <v>0</v>
      </c>
      <c r="W98" s="2">
        <f t="shared" ref="W98:W129" si="23">IF(COUNTA(C98:E98,L98,U98)=0,"",IF(C98="",0,IF(C98&lt;28,4,IF(C98&lt;32,3,IF(C98&lt;37,1,0))))+IF(D98="",0,IF(D98&lt;1000,3,IF(D98&lt;1500,2,IF(D98&lt;2500,1,0))))+IF(E98="",0,IF(E98&lt;=3,2,IF(E98&lt;=6,1,0)))+IF(L98="Yes",2,0)+IF(U98="Yes",2,0))</f>
        <v>0</v>
      </c>
      <c r="X98" s="2" t="str">
        <f t="shared" ref="X98:X129" si="24">IF(COUNTA(M98:R98)=0,"",IF(M98="Yes",2,0)+IF(N98="Yes",3,0)+IF(O98="Yes",2,0)+IF(P98="Yes",2,0)+IF(Q98="Other significant CHD",1,IF(Q98="Ductal-dependent/cyanotic/single-ventricle",3,0))+IF(R98="Yes",3,0))</f>
        <v/>
      </c>
      <c r="Y98" s="2" t="str">
        <f t="shared" ref="Y98:Y129" si="25">IF(COUNTA(A98:S98)=0,"",MAX(0,N(V98)+N(W98)+N(X98)))</f>
        <v/>
      </c>
      <c r="Z98" s="2" t="str">
        <f t="shared" ref="Z98:Z129" si="26">IF(Y98="","",IF(Y98&lt;=5,"Low",IF(Y98&lt;=10,"Moderate",IF(Y98&lt;=15,"High","Very High"))))</f>
        <v/>
      </c>
      <c r="AA98" s="2" t="str">
        <f t="shared" ref="AA98:AA129" si="27">IF(Z98="","",IF(Z98="Low","Routine monitoring; maintain nephrotoxin awareness; document baseline fluid balance goals.",IF(Z98="Moderate","Strict intake/output; nephrotoxin stewardship; baseline and interval creatinine/electrolytes; document AKI risk in handoff.",IF(Z98="High","Early nephrology review recommended; pharmacy review of nephrotoxins; daily hemodynamic/fluid review; standardized AKI monitoring pathway.","High-priority nephrology involvement; aggressive nephrotoxin minimization; close hemodynamic/fluid monitoring; define escalation pathway."))))</f>
        <v/>
      </c>
    </row>
    <row r="99" spans="1:27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 t="str">
        <f>IF(OR(C99="",D99=""),"",VLOOKUP(C99,Scoring_Reference!$A$2:$B$13,2,TRUE))</f>
        <v/>
      </c>
      <c r="U99" s="2" t="str">
        <f t="shared" si="21"/>
        <v/>
      </c>
      <c r="V99" s="2">
        <f t="shared" si="22"/>
        <v>0</v>
      </c>
      <c r="W99" s="2">
        <f t="shared" si="23"/>
        <v>0</v>
      </c>
      <c r="X99" s="2" t="str">
        <f t="shared" si="24"/>
        <v/>
      </c>
      <c r="Y99" s="2" t="str">
        <f t="shared" si="25"/>
        <v/>
      </c>
      <c r="Z99" s="2" t="str">
        <f t="shared" si="26"/>
        <v/>
      </c>
      <c r="AA99" s="2" t="str">
        <f t="shared" si="27"/>
        <v/>
      </c>
    </row>
    <row r="100" spans="1:27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 t="str">
        <f>IF(OR(C100="",D100=""),"",VLOOKUP(C100,Scoring_Reference!$A$2:$B$13,2,TRUE))</f>
        <v/>
      </c>
      <c r="U100" s="2" t="str">
        <f t="shared" si="21"/>
        <v/>
      </c>
      <c r="V100" s="2">
        <f t="shared" si="22"/>
        <v>0</v>
      </c>
      <c r="W100" s="2">
        <f t="shared" si="23"/>
        <v>0</v>
      </c>
      <c r="X100" s="2" t="str">
        <f t="shared" si="24"/>
        <v/>
      </c>
      <c r="Y100" s="2" t="str">
        <f t="shared" si="25"/>
        <v/>
      </c>
      <c r="Z100" s="2" t="str">
        <f t="shared" si="26"/>
        <v/>
      </c>
      <c r="AA100" s="2" t="str">
        <f t="shared" si="27"/>
        <v/>
      </c>
    </row>
    <row r="101" spans="1:27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 t="str">
        <f>IF(OR(C101="",D101=""),"",VLOOKUP(C101,Scoring_Reference!$A$2:$B$13,2,TRUE))</f>
        <v/>
      </c>
      <c r="U101" s="2" t="str">
        <f t="shared" si="21"/>
        <v/>
      </c>
      <c r="V101" s="2">
        <f t="shared" si="22"/>
        <v>0</v>
      </c>
      <c r="W101" s="2">
        <f t="shared" si="23"/>
        <v>0</v>
      </c>
      <c r="X101" s="2" t="str">
        <f t="shared" si="24"/>
        <v/>
      </c>
      <c r="Y101" s="2" t="str">
        <f t="shared" si="25"/>
        <v/>
      </c>
      <c r="Z101" s="2" t="str">
        <f t="shared" si="26"/>
        <v/>
      </c>
      <c r="AA101" s="2" t="str">
        <f t="shared" si="27"/>
        <v/>
      </c>
    </row>
    <row r="102" spans="1:27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 t="str">
        <f>IF(OR(C102="",D102=""),"",VLOOKUP(C102,Scoring_Reference!$A$2:$B$13,2,TRUE))</f>
        <v/>
      </c>
      <c r="U102" s="2" t="str">
        <f t="shared" si="21"/>
        <v/>
      </c>
      <c r="V102" s="2">
        <f t="shared" si="22"/>
        <v>0</v>
      </c>
      <c r="W102" s="2">
        <f t="shared" si="23"/>
        <v>0</v>
      </c>
      <c r="X102" s="2" t="str">
        <f t="shared" si="24"/>
        <v/>
      </c>
      <c r="Y102" s="2" t="str">
        <f t="shared" si="25"/>
        <v/>
      </c>
      <c r="Z102" s="2" t="str">
        <f t="shared" si="26"/>
        <v/>
      </c>
      <c r="AA102" s="2" t="str">
        <f t="shared" si="27"/>
        <v/>
      </c>
    </row>
    <row r="103" spans="1:27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 t="str">
        <f>IF(OR(C103="",D103=""),"",VLOOKUP(C103,Scoring_Reference!$A$2:$B$13,2,TRUE))</f>
        <v/>
      </c>
      <c r="U103" s="2" t="str">
        <f t="shared" si="21"/>
        <v/>
      </c>
      <c r="V103" s="2">
        <f t="shared" si="22"/>
        <v>0</v>
      </c>
      <c r="W103" s="2">
        <f t="shared" si="23"/>
        <v>0</v>
      </c>
      <c r="X103" s="2" t="str">
        <f t="shared" si="24"/>
        <v/>
      </c>
      <c r="Y103" s="2" t="str">
        <f t="shared" si="25"/>
        <v/>
      </c>
      <c r="Z103" s="2" t="str">
        <f t="shared" si="26"/>
        <v/>
      </c>
      <c r="AA103" s="2" t="str">
        <f t="shared" si="27"/>
        <v/>
      </c>
    </row>
    <row r="104" spans="1:27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 t="str">
        <f>IF(OR(C104="",D104=""),"",VLOOKUP(C104,Scoring_Reference!$A$2:$B$13,2,TRUE))</f>
        <v/>
      </c>
      <c r="U104" s="2" t="str">
        <f t="shared" si="21"/>
        <v/>
      </c>
      <c r="V104" s="2">
        <f t="shared" si="22"/>
        <v>0</v>
      </c>
      <c r="W104" s="2">
        <f t="shared" si="23"/>
        <v>0</v>
      </c>
      <c r="X104" s="2" t="str">
        <f t="shared" si="24"/>
        <v/>
      </c>
      <c r="Y104" s="2" t="str">
        <f t="shared" si="25"/>
        <v/>
      </c>
      <c r="Z104" s="2" t="str">
        <f t="shared" si="26"/>
        <v/>
      </c>
      <c r="AA104" s="2" t="str">
        <f t="shared" si="27"/>
        <v/>
      </c>
    </row>
    <row r="105" spans="1:27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 t="str">
        <f>IF(OR(C105="",D105=""),"",VLOOKUP(C105,Scoring_Reference!$A$2:$B$13,2,TRUE))</f>
        <v/>
      </c>
      <c r="U105" s="2" t="str">
        <f t="shared" si="21"/>
        <v/>
      </c>
      <c r="V105" s="2">
        <f t="shared" si="22"/>
        <v>0</v>
      </c>
      <c r="W105" s="2">
        <f t="shared" si="23"/>
        <v>0</v>
      </c>
      <c r="X105" s="2" t="str">
        <f t="shared" si="24"/>
        <v/>
      </c>
      <c r="Y105" s="2" t="str">
        <f t="shared" si="25"/>
        <v/>
      </c>
      <c r="Z105" s="2" t="str">
        <f t="shared" si="26"/>
        <v/>
      </c>
      <c r="AA105" s="2" t="str">
        <f t="shared" si="27"/>
        <v/>
      </c>
    </row>
    <row r="106" spans="1:27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 t="str">
        <f>IF(OR(C106="",D106=""),"",VLOOKUP(C106,Scoring_Reference!$A$2:$B$13,2,TRUE))</f>
        <v/>
      </c>
      <c r="U106" s="2" t="str">
        <f t="shared" si="21"/>
        <v/>
      </c>
      <c r="V106" s="2">
        <f t="shared" si="22"/>
        <v>0</v>
      </c>
      <c r="W106" s="2">
        <f t="shared" si="23"/>
        <v>0</v>
      </c>
      <c r="X106" s="2" t="str">
        <f t="shared" si="24"/>
        <v/>
      </c>
      <c r="Y106" s="2" t="str">
        <f t="shared" si="25"/>
        <v/>
      </c>
      <c r="Z106" s="2" t="str">
        <f t="shared" si="26"/>
        <v/>
      </c>
      <c r="AA106" s="2" t="str">
        <f t="shared" si="27"/>
        <v/>
      </c>
    </row>
    <row r="107" spans="1:27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 t="str">
        <f>IF(OR(C107="",D107=""),"",VLOOKUP(C107,Scoring_Reference!$A$2:$B$13,2,TRUE))</f>
        <v/>
      </c>
      <c r="U107" s="2" t="str">
        <f t="shared" si="21"/>
        <v/>
      </c>
      <c r="V107" s="2">
        <f t="shared" si="22"/>
        <v>0</v>
      </c>
      <c r="W107" s="2">
        <f t="shared" si="23"/>
        <v>0</v>
      </c>
      <c r="X107" s="2" t="str">
        <f t="shared" si="24"/>
        <v/>
      </c>
      <c r="Y107" s="2" t="str">
        <f t="shared" si="25"/>
        <v/>
      </c>
      <c r="Z107" s="2" t="str">
        <f t="shared" si="26"/>
        <v/>
      </c>
      <c r="AA107" s="2" t="str">
        <f t="shared" si="27"/>
        <v/>
      </c>
    </row>
    <row r="108" spans="1:27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 t="str">
        <f>IF(OR(C108="",D108=""),"",VLOOKUP(C108,Scoring_Reference!$A$2:$B$13,2,TRUE))</f>
        <v/>
      </c>
      <c r="U108" s="2" t="str">
        <f t="shared" si="21"/>
        <v/>
      </c>
      <c r="V108" s="2">
        <f t="shared" si="22"/>
        <v>0</v>
      </c>
      <c r="W108" s="2">
        <f t="shared" si="23"/>
        <v>0</v>
      </c>
      <c r="X108" s="2" t="str">
        <f t="shared" si="24"/>
        <v/>
      </c>
      <c r="Y108" s="2" t="str">
        <f t="shared" si="25"/>
        <v/>
      </c>
      <c r="Z108" s="2" t="str">
        <f t="shared" si="26"/>
        <v/>
      </c>
      <c r="AA108" s="2" t="str">
        <f t="shared" si="27"/>
        <v/>
      </c>
    </row>
    <row r="109" spans="1:27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 t="str">
        <f>IF(OR(C109="",D109=""),"",VLOOKUP(C109,Scoring_Reference!$A$2:$B$13,2,TRUE))</f>
        <v/>
      </c>
      <c r="U109" s="2" t="str">
        <f t="shared" si="21"/>
        <v/>
      </c>
      <c r="V109" s="2">
        <f t="shared" si="22"/>
        <v>0</v>
      </c>
      <c r="W109" s="2">
        <f t="shared" si="23"/>
        <v>0</v>
      </c>
      <c r="X109" s="2" t="str">
        <f t="shared" si="24"/>
        <v/>
      </c>
      <c r="Y109" s="2" t="str">
        <f t="shared" si="25"/>
        <v/>
      </c>
      <c r="Z109" s="2" t="str">
        <f t="shared" si="26"/>
        <v/>
      </c>
      <c r="AA109" s="2" t="str">
        <f t="shared" si="27"/>
        <v/>
      </c>
    </row>
    <row r="110" spans="1:27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 t="str">
        <f>IF(OR(C110="",D110=""),"",VLOOKUP(C110,Scoring_Reference!$A$2:$B$13,2,TRUE))</f>
        <v/>
      </c>
      <c r="U110" s="2" t="str">
        <f t="shared" si="21"/>
        <v/>
      </c>
      <c r="V110" s="2">
        <f t="shared" si="22"/>
        <v>0</v>
      </c>
      <c r="W110" s="2">
        <f t="shared" si="23"/>
        <v>0</v>
      </c>
      <c r="X110" s="2" t="str">
        <f t="shared" si="24"/>
        <v/>
      </c>
      <c r="Y110" s="2" t="str">
        <f t="shared" si="25"/>
        <v/>
      </c>
      <c r="Z110" s="2" t="str">
        <f t="shared" si="26"/>
        <v/>
      </c>
      <c r="AA110" s="2" t="str">
        <f t="shared" si="27"/>
        <v/>
      </c>
    </row>
    <row r="111" spans="1:27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 t="str">
        <f>IF(OR(C111="",D111=""),"",VLOOKUP(C111,Scoring_Reference!$A$2:$B$13,2,TRUE))</f>
        <v/>
      </c>
      <c r="U111" s="2" t="str">
        <f t="shared" si="21"/>
        <v/>
      </c>
      <c r="V111" s="2">
        <f t="shared" si="22"/>
        <v>0</v>
      </c>
      <c r="W111" s="2">
        <f t="shared" si="23"/>
        <v>0</v>
      </c>
      <c r="X111" s="2" t="str">
        <f t="shared" si="24"/>
        <v/>
      </c>
      <c r="Y111" s="2" t="str">
        <f t="shared" si="25"/>
        <v/>
      </c>
      <c r="Z111" s="2" t="str">
        <f t="shared" si="26"/>
        <v/>
      </c>
      <c r="AA111" s="2" t="str">
        <f t="shared" si="27"/>
        <v/>
      </c>
    </row>
    <row r="112" spans="1:27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 t="str">
        <f>IF(OR(C112="",D112=""),"",VLOOKUP(C112,Scoring_Reference!$A$2:$B$13,2,TRUE))</f>
        <v/>
      </c>
      <c r="U112" s="2" t="str">
        <f t="shared" si="21"/>
        <v/>
      </c>
      <c r="V112" s="2">
        <f t="shared" si="22"/>
        <v>0</v>
      </c>
      <c r="W112" s="2">
        <f t="shared" si="23"/>
        <v>0</v>
      </c>
      <c r="X112" s="2" t="str">
        <f t="shared" si="24"/>
        <v/>
      </c>
      <c r="Y112" s="2" t="str">
        <f t="shared" si="25"/>
        <v/>
      </c>
      <c r="Z112" s="2" t="str">
        <f t="shared" si="26"/>
        <v/>
      </c>
      <c r="AA112" s="2" t="str">
        <f t="shared" si="27"/>
        <v/>
      </c>
    </row>
    <row r="113" spans="1:27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 t="str">
        <f>IF(OR(C113="",D113=""),"",VLOOKUP(C113,Scoring_Reference!$A$2:$B$13,2,TRUE))</f>
        <v/>
      </c>
      <c r="U113" s="2" t="str">
        <f t="shared" si="21"/>
        <v/>
      </c>
      <c r="V113" s="2">
        <f t="shared" si="22"/>
        <v>0</v>
      </c>
      <c r="W113" s="2">
        <f t="shared" si="23"/>
        <v>0</v>
      </c>
      <c r="X113" s="2" t="str">
        <f t="shared" si="24"/>
        <v/>
      </c>
      <c r="Y113" s="2" t="str">
        <f t="shared" si="25"/>
        <v/>
      </c>
      <c r="Z113" s="2" t="str">
        <f t="shared" si="26"/>
        <v/>
      </c>
      <c r="AA113" s="2" t="str">
        <f t="shared" si="27"/>
        <v/>
      </c>
    </row>
    <row r="114" spans="1:27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 t="str">
        <f>IF(OR(C114="",D114=""),"",VLOOKUP(C114,Scoring_Reference!$A$2:$B$13,2,TRUE))</f>
        <v/>
      </c>
      <c r="U114" s="2" t="str">
        <f t="shared" si="21"/>
        <v/>
      </c>
      <c r="V114" s="2">
        <f t="shared" si="22"/>
        <v>0</v>
      </c>
      <c r="W114" s="2">
        <f t="shared" si="23"/>
        <v>0</v>
      </c>
      <c r="X114" s="2" t="str">
        <f t="shared" si="24"/>
        <v/>
      </c>
      <c r="Y114" s="2" t="str">
        <f t="shared" si="25"/>
        <v/>
      </c>
      <c r="Z114" s="2" t="str">
        <f t="shared" si="26"/>
        <v/>
      </c>
      <c r="AA114" s="2" t="str">
        <f t="shared" si="27"/>
        <v/>
      </c>
    </row>
    <row r="115" spans="1:27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 t="str">
        <f>IF(OR(C115="",D115=""),"",VLOOKUP(C115,Scoring_Reference!$A$2:$B$13,2,TRUE))</f>
        <v/>
      </c>
      <c r="U115" s="2" t="str">
        <f t="shared" si="21"/>
        <v/>
      </c>
      <c r="V115" s="2">
        <f t="shared" si="22"/>
        <v>0</v>
      </c>
      <c r="W115" s="2">
        <f t="shared" si="23"/>
        <v>0</v>
      </c>
      <c r="X115" s="2" t="str">
        <f t="shared" si="24"/>
        <v/>
      </c>
      <c r="Y115" s="2" t="str">
        <f t="shared" si="25"/>
        <v/>
      </c>
      <c r="Z115" s="2" t="str">
        <f t="shared" si="26"/>
        <v/>
      </c>
      <c r="AA115" s="2" t="str">
        <f t="shared" si="27"/>
        <v/>
      </c>
    </row>
    <row r="116" spans="1:27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 t="str">
        <f>IF(OR(C116="",D116=""),"",VLOOKUP(C116,Scoring_Reference!$A$2:$B$13,2,TRUE))</f>
        <v/>
      </c>
      <c r="U116" s="2" t="str">
        <f t="shared" si="21"/>
        <v/>
      </c>
      <c r="V116" s="2">
        <f t="shared" si="22"/>
        <v>0</v>
      </c>
      <c r="W116" s="2">
        <f t="shared" si="23"/>
        <v>0</v>
      </c>
      <c r="X116" s="2" t="str">
        <f t="shared" si="24"/>
        <v/>
      </c>
      <c r="Y116" s="2" t="str">
        <f t="shared" si="25"/>
        <v/>
      </c>
      <c r="Z116" s="2" t="str">
        <f t="shared" si="26"/>
        <v/>
      </c>
      <c r="AA116" s="2" t="str">
        <f t="shared" si="27"/>
        <v/>
      </c>
    </row>
    <row r="117" spans="1:27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 t="str">
        <f>IF(OR(C117="",D117=""),"",VLOOKUP(C117,Scoring_Reference!$A$2:$B$13,2,TRUE))</f>
        <v/>
      </c>
      <c r="U117" s="2" t="str">
        <f t="shared" si="21"/>
        <v/>
      </c>
      <c r="V117" s="2">
        <f t="shared" si="22"/>
        <v>0</v>
      </c>
      <c r="W117" s="2">
        <f t="shared" si="23"/>
        <v>0</v>
      </c>
      <c r="X117" s="2" t="str">
        <f t="shared" si="24"/>
        <v/>
      </c>
      <c r="Y117" s="2" t="str">
        <f t="shared" si="25"/>
        <v/>
      </c>
      <c r="Z117" s="2" t="str">
        <f t="shared" si="26"/>
        <v/>
      </c>
      <c r="AA117" s="2" t="str">
        <f t="shared" si="27"/>
        <v/>
      </c>
    </row>
    <row r="118" spans="1:27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 t="str">
        <f>IF(OR(C118="",D118=""),"",VLOOKUP(C118,Scoring_Reference!$A$2:$B$13,2,TRUE))</f>
        <v/>
      </c>
      <c r="U118" s="2" t="str">
        <f t="shared" si="21"/>
        <v/>
      </c>
      <c r="V118" s="2">
        <f t="shared" si="22"/>
        <v>0</v>
      </c>
      <c r="W118" s="2">
        <f t="shared" si="23"/>
        <v>0</v>
      </c>
      <c r="X118" s="2" t="str">
        <f t="shared" si="24"/>
        <v/>
      </c>
      <c r="Y118" s="2" t="str">
        <f t="shared" si="25"/>
        <v/>
      </c>
      <c r="Z118" s="2" t="str">
        <f t="shared" si="26"/>
        <v/>
      </c>
      <c r="AA118" s="2" t="str">
        <f t="shared" si="27"/>
        <v/>
      </c>
    </row>
    <row r="119" spans="1:27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 t="str">
        <f>IF(OR(C119="",D119=""),"",VLOOKUP(C119,Scoring_Reference!$A$2:$B$13,2,TRUE))</f>
        <v/>
      </c>
      <c r="U119" s="2" t="str">
        <f t="shared" si="21"/>
        <v/>
      </c>
      <c r="V119" s="2">
        <f t="shared" si="22"/>
        <v>0</v>
      </c>
      <c r="W119" s="2">
        <f t="shared" si="23"/>
        <v>0</v>
      </c>
      <c r="X119" s="2" t="str">
        <f t="shared" si="24"/>
        <v/>
      </c>
      <c r="Y119" s="2" t="str">
        <f t="shared" si="25"/>
        <v/>
      </c>
      <c r="Z119" s="2" t="str">
        <f t="shared" si="26"/>
        <v/>
      </c>
      <c r="AA119" s="2" t="str">
        <f t="shared" si="27"/>
        <v/>
      </c>
    </row>
    <row r="120" spans="1:27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 t="str">
        <f>IF(OR(C120="",D120=""),"",VLOOKUP(C120,Scoring_Reference!$A$2:$B$13,2,TRUE))</f>
        <v/>
      </c>
      <c r="U120" s="2" t="str">
        <f t="shared" si="21"/>
        <v/>
      </c>
      <c r="V120" s="2">
        <f t="shared" si="22"/>
        <v>0</v>
      </c>
      <c r="W120" s="2">
        <f t="shared" si="23"/>
        <v>0</v>
      </c>
      <c r="X120" s="2" t="str">
        <f t="shared" si="24"/>
        <v/>
      </c>
      <c r="Y120" s="2" t="str">
        <f t="shared" si="25"/>
        <v/>
      </c>
      <c r="Z120" s="2" t="str">
        <f t="shared" si="26"/>
        <v/>
      </c>
      <c r="AA120" s="2" t="str">
        <f t="shared" si="27"/>
        <v/>
      </c>
    </row>
    <row r="121" spans="1:27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 t="str">
        <f>IF(OR(C121="",D121=""),"",VLOOKUP(C121,Scoring_Reference!$A$2:$B$13,2,TRUE))</f>
        <v/>
      </c>
      <c r="U121" s="2" t="str">
        <f t="shared" si="21"/>
        <v/>
      </c>
      <c r="V121" s="2">
        <f t="shared" si="22"/>
        <v>0</v>
      </c>
      <c r="W121" s="2">
        <f t="shared" si="23"/>
        <v>0</v>
      </c>
      <c r="X121" s="2" t="str">
        <f t="shared" si="24"/>
        <v/>
      </c>
      <c r="Y121" s="2" t="str">
        <f t="shared" si="25"/>
        <v/>
      </c>
      <c r="Z121" s="2" t="str">
        <f t="shared" si="26"/>
        <v/>
      </c>
      <c r="AA121" s="2" t="str">
        <f t="shared" si="27"/>
        <v/>
      </c>
    </row>
    <row r="122" spans="1:27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 t="str">
        <f>IF(OR(C122="",D122=""),"",VLOOKUP(C122,Scoring_Reference!$A$2:$B$13,2,TRUE))</f>
        <v/>
      </c>
      <c r="U122" s="2" t="str">
        <f t="shared" si="21"/>
        <v/>
      </c>
      <c r="V122" s="2">
        <f t="shared" si="22"/>
        <v>0</v>
      </c>
      <c r="W122" s="2">
        <f t="shared" si="23"/>
        <v>0</v>
      </c>
      <c r="X122" s="2" t="str">
        <f t="shared" si="24"/>
        <v/>
      </c>
      <c r="Y122" s="2" t="str">
        <f t="shared" si="25"/>
        <v/>
      </c>
      <c r="Z122" s="2" t="str">
        <f t="shared" si="26"/>
        <v/>
      </c>
      <c r="AA122" s="2" t="str">
        <f t="shared" si="27"/>
        <v/>
      </c>
    </row>
    <row r="123" spans="1:27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 t="str">
        <f>IF(OR(C123="",D123=""),"",VLOOKUP(C123,Scoring_Reference!$A$2:$B$13,2,TRUE))</f>
        <v/>
      </c>
      <c r="U123" s="2" t="str">
        <f t="shared" si="21"/>
        <v/>
      </c>
      <c r="V123" s="2">
        <f t="shared" si="22"/>
        <v>0</v>
      </c>
      <c r="W123" s="2">
        <f t="shared" si="23"/>
        <v>0</v>
      </c>
      <c r="X123" s="2" t="str">
        <f t="shared" si="24"/>
        <v/>
      </c>
      <c r="Y123" s="2" t="str">
        <f t="shared" si="25"/>
        <v/>
      </c>
      <c r="Z123" s="2" t="str">
        <f t="shared" si="26"/>
        <v/>
      </c>
      <c r="AA123" s="2" t="str">
        <f t="shared" si="27"/>
        <v/>
      </c>
    </row>
    <row r="124" spans="1:27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 t="str">
        <f>IF(OR(C124="",D124=""),"",VLOOKUP(C124,Scoring_Reference!$A$2:$B$13,2,TRUE))</f>
        <v/>
      </c>
      <c r="U124" s="2" t="str">
        <f t="shared" si="21"/>
        <v/>
      </c>
      <c r="V124" s="2">
        <f t="shared" si="22"/>
        <v>0</v>
      </c>
      <c r="W124" s="2">
        <f t="shared" si="23"/>
        <v>0</v>
      </c>
      <c r="X124" s="2" t="str">
        <f t="shared" si="24"/>
        <v/>
      </c>
      <c r="Y124" s="2" t="str">
        <f t="shared" si="25"/>
        <v/>
      </c>
      <c r="Z124" s="2" t="str">
        <f t="shared" si="26"/>
        <v/>
      </c>
      <c r="AA124" s="2" t="str">
        <f t="shared" si="27"/>
        <v/>
      </c>
    </row>
    <row r="125" spans="1:27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 t="str">
        <f>IF(OR(C125="",D125=""),"",VLOOKUP(C125,Scoring_Reference!$A$2:$B$13,2,TRUE))</f>
        <v/>
      </c>
      <c r="U125" s="2" t="str">
        <f t="shared" si="21"/>
        <v/>
      </c>
      <c r="V125" s="2">
        <f t="shared" si="22"/>
        <v>0</v>
      </c>
      <c r="W125" s="2">
        <f t="shared" si="23"/>
        <v>0</v>
      </c>
      <c r="X125" s="2" t="str">
        <f t="shared" si="24"/>
        <v/>
      </c>
      <c r="Y125" s="2" t="str">
        <f t="shared" si="25"/>
        <v/>
      </c>
      <c r="Z125" s="2" t="str">
        <f t="shared" si="26"/>
        <v/>
      </c>
      <c r="AA125" s="2" t="str">
        <f t="shared" si="27"/>
        <v/>
      </c>
    </row>
    <row r="126" spans="1:27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 t="str">
        <f>IF(OR(C126="",D126=""),"",VLOOKUP(C126,Scoring_Reference!$A$2:$B$13,2,TRUE))</f>
        <v/>
      </c>
      <c r="U126" s="2" t="str">
        <f t="shared" si="21"/>
        <v/>
      </c>
      <c r="V126" s="2">
        <f t="shared" si="22"/>
        <v>0</v>
      </c>
      <c r="W126" s="2">
        <f t="shared" si="23"/>
        <v>0</v>
      </c>
      <c r="X126" s="2" t="str">
        <f t="shared" si="24"/>
        <v/>
      </c>
      <c r="Y126" s="2" t="str">
        <f t="shared" si="25"/>
        <v/>
      </c>
      <c r="Z126" s="2" t="str">
        <f t="shared" si="26"/>
        <v/>
      </c>
      <c r="AA126" s="2" t="str">
        <f t="shared" si="27"/>
        <v/>
      </c>
    </row>
    <row r="127" spans="1:27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 t="str">
        <f>IF(OR(C127="",D127=""),"",VLOOKUP(C127,Scoring_Reference!$A$2:$B$13,2,TRUE))</f>
        <v/>
      </c>
      <c r="U127" s="2" t="str">
        <f t="shared" si="21"/>
        <v/>
      </c>
      <c r="V127" s="2">
        <f t="shared" si="22"/>
        <v>0</v>
      </c>
      <c r="W127" s="2">
        <f t="shared" si="23"/>
        <v>0</v>
      </c>
      <c r="X127" s="2" t="str">
        <f t="shared" si="24"/>
        <v/>
      </c>
      <c r="Y127" s="2" t="str">
        <f t="shared" si="25"/>
        <v/>
      </c>
      <c r="Z127" s="2" t="str">
        <f t="shared" si="26"/>
        <v/>
      </c>
      <c r="AA127" s="2" t="str">
        <f t="shared" si="27"/>
        <v/>
      </c>
    </row>
    <row r="128" spans="1:27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 t="str">
        <f>IF(OR(C128="",D128=""),"",VLOOKUP(C128,Scoring_Reference!$A$2:$B$13,2,TRUE))</f>
        <v/>
      </c>
      <c r="U128" s="2" t="str">
        <f t="shared" si="21"/>
        <v/>
      </c>
      <c r="V128" s="2">
        <f t="shared" si="22"/>
        <v>0</v>
      </c>
      <c r="W128" s="2">
        <f t="shared" si="23"/>
        <v>0</v>
      </c>
      <c r="X128" s="2" t="str">
        <f t="shared" si="24"/>
        <v/>
      </c>
      <c r="Y128" s="2" t="str">
        <f t="shared" si="25"/>
        <v/>
      </c>
      <c r="Z128" s="2" t="str">
        <f t="shared" si="26"/>
        <v/>
      </c>
      <c r="AA128" s="2" t="str">
        <f t="shared" si="27"/>
        <v/>
      </c>
    </row>
    <row r="129" spans="1:27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 t="str">
        <f>IF(OR(C129="",D129=""),"",VLOOKUP(C129,Scoring_Reference!$A$2:$B$13,2,TRUE))</f>
        <v/>
      </c>
      <c r="U129" s="2" t="str">
        <f t="shared" si="21"/>
        <v/>
      </c>
      <c r="V129" s="2">
        <f t="shared" si="22"/>
        <v>0</v>
      </c>
      <c r="W129" s="2">
        <f t="shared" si="23"/>
        <v>0</v>
      </c>
      <c r="X129" s="2" t="str">
        <f t="shared" si="24"/>
        <v/>
      </c>
      <c r="Y129" s="2" t="str">
        <f t="shared" si="25"/>
        <v/>
      </c>
      <c r="Z129" s="2" t="str">
        <f t="shared" si="26"/>
        <v/>
      </c>
      <c r="AA129" s="2" t="str">
        <f t="shared" si="27"/>
        <v/>
      </c>
    </row>
    <row r="130" spans="1:27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 t="str">
        <f>IF(OR(C130="",D130=""),"",VLOOKUP(C130,Scoring_Reference!$A$2:$B$13,2,TRUE))</f>
        <v/>
      </c>
      <c r="U130" s="2" t="str">
        <f t="shared" ref="U130:U161" si="28">IF(OR(T130="",D130=""),"",IF(D130&lt;T130,"Yes","No"))</f>
        <v/>
      </c>
      <c r="V130" s="2">
        <f t="shared" ref="V130:V161" si="29">MAX(0,IF(F130="Yes",2,0)+IF(G130="Yes",1,0)+IF(H130="Yes",1,0)+IF(I130="Yes",3,0)+IF(J130="Yes",3,0)+IF(K130="Yes",-1,0))</f>
        <v>0</v>
      </c>
      <c r="W130" s="2">
        <f t="shared" ref="W130:W161" si="30">IF(COUNTA(C130:E130,L130,U130)=0,"",IF(C130="",0,IF(C130&lt;28,4,IF(C130&lt;32,3,IF(C130&lt;37,1,0))))+IF(D130="",0,IF(D130&lt;1000,3,IF(D130&lt;1500,2,IF(D130&lt;2500,1,0))))+IF(E130="",0,IF(E130&lt;=3,2,IF(E130&lt;=6,1,0)))+IF(L130="Yes",2,0)+IF(U130="Yes",2,0))</f>
        <v>0</v>
      </c>
      <c r="X130" s="2" t="str">
        <f t="shared" ref="X130:X161" si="31">IF(COUNTA(M130:R130)=0,"",IF(M130="Yes",2,0)+IF(N130="Yes",3,0)+IF(O130="Yes",2,0)+IF(P130="Yes",2,0)+IF(Q130="Other significant CHD",1,IF(Q130="Ductal-dependent/cyanotic/single-ventricle",3,0))+IF(R130="Yes",3,0))</f>
        <v/>
      </c>
      <c r="Y130" s="2" t="str">
        <f t="shared" ref="Y130:Y161" si="32">IF(COUNTA(A130:S130)=0,"",MAX(0,N(V130)+N(W130)+N(X130)))</f>
        <v/>
      </c>
      <c r="Z130" s="2" t="str">
        <f t="shared" ref="Z130:Z161" si="33">IF(Y130="","",IF(Y130&lt;=5,"Low",IF(Y130&lt;=10,"Moderate",IF(Y130&lt;=15,"High","Very High"))))</f>
        <v/>
      </c>
      <c r="AA130" s="2" t="str">
        <f t="shared" ref="AA130:AA161" si="34">IF(Z130="","",IF(Z130="Low","Routine monitoring; maintain nephrotoxin awareness; document baseline fluid balance goals.",IF(Z130="Moderate","Strict intake/output; nephrotoxin stewardship; baseline and interval creatinine/electrolytes; document AKI risk in handoff.",IF(Z130="High","Early nephrology review recommended; pharmacy review of nephrotoxins; daily hemodynamic/fluid review; standardized AKI monitoring pathway.","High-priority nephrology involvement; aggressive nephrotoxin minimization; close hemodynamic/fluid monitoring; define escalation pathway."))))</f>
        <v/>
      </c>
    </row>
    <row r="131" spans="1:27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 t="str">
        <f>IF(OR(C131="",D131=""),"",VLOOKUP(C131,Scoring_Reference!$A$2:$B$13,2,TRUE))</f>
        <v/>
      </c>
      <c r="U131" s="2" t="str">
        <f t="shared" si="28"/>
        <v/>
      </c>
      <c r="V131" s="2">
        <f t="shared" si="29"/>
        <v>0</v>
      </c>
      <c r="W131" s="2">
        <f t="shared" si="30"/>
        <v>0</v>
      </c>
      <c r="X131" s="2" t="str">
        <f t="shared" si="31"/>
        <v/>
      </c>
      <c r="Y131" s="2" t="str">
        <f t="shared" si="32"/>
        <v/>
      </c>
      <c r="Z131" s="2" t="str">
        <f t="shared" si="33"/>
        <v/>
      </c>
      <c r="AA131" s="2" t="str">
        <f t="shared" si="34"/>
        <v/>
      </c>
    </row>
    <row r="132" spans="1:27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 t="str">
        <f>IF(OR(C132="",D132=""),"",VLOOKUP(C132,Scoring_Reference!$A$2:$B$13,2,TRUE))</f>
        <v/>
      </c>
      <c r="U132" s="2" t="str">
        <f t="shared" si="28"/>
        <v/>
      </c>
      <c r="V132" s="2">
        <f t="shared" si="29"/>
        <v>0</v>
      </c>
      <c r="W132" s="2">
        <f t="shared" si="30"/>
        <v>0</v>
      </c>
      <c r="X132" s="2" t="str">
        <f t="shared" si="31"/>
        <v/>
      </c>
      <c r="Y132" s="2" t="str">
        <f t="shared" si="32"/>
        <v/>
      </c>
      <c r="Z132" s="2" t="str">
        <f t="shared" si="33"/>
        <v/>
      </c>
      <c r="AA132" s="2" t="str">
        <f t="shared" si="34"/>
        <v/>
      </c>
    </row>
    <row r="133" spans="1:27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 t="str">
        <f>IF(OR(C133="",D133=""),"",VLOOKUP(C133,Scoring_Reference!$A$2:$B$13,2,TRUE))</f>
        <v/>
      </c>
      <c r="U133" s="2" t="str">
        <f t="shared" si="28"/>
        <v/>
      </c>
      <c r="V133" s="2">
        <f t="shared" si="29"/>
        <v>0</v>
      </c>
      <c r="W133" s="2">
        <f t="shared" si="30"/>
        <v>0</v>
      </c>
      <c r="X133" s="2" t="str">
        <f t="shared" si="31"/>
        <v/>
      </c>
      <c r="Y133" s="2" t="str">
        <f t="shared" si="32"/>
        <v/>
      </c>
      <c r="Z133" s="2" t="str">
        <f t="shared" si="33"/>
        <v/>
      </c>
      <c r="AA133" s="2" t="str">
        <f t="shared" si="34"/>
        <v/>
      </c>
    </row>
    <row r="134" spans="1:27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 t="str">
        <f>IF(OR(C134="",D134=""),"",VLOOKUP(C134,Scoring_Reference!$A$2:$B$13,2,TRUE))</f>
        <v/>
      </c>
      <c r="U134" s="2" t="str">
        <f t="shared" si="28"/>
        <v/>
      </c>
      <c r="V134" s="2">
        <f t="shared" si="29"/>
        <v>0</v>
      </c>
      <c r="W134" s="2">
        <f t="shared" si="30"/>
        <v>0</v>
      </c>
      <c r="X134" s="2" t="str">
        <f t="shared" si="31"/>
        <v/>
      </c>
      <c r="Y134" s="2" t="str">
        <f t="shared" si="32"/>
        <v/>
      </c>
      <c r="Z134" s="2" t="str">
        <f t="shared" si="33"/>
        <v/>
      </c>
      <c r="AA134" s="2" t="str">
        <f t="shared" si="34"/>
        <v/>
      </c>
    </row>
    <row r="135" spans="1:27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 t="str">
        <f>IF(OR(C135="",D135=""),"",VLOOKUP(C135,Scoring_Reference!$A$2:$B$13,2,TRUE))</f>
        <v/>
      </c>
      <c r="U135" s="2" t="str">
        <f t="shared" si="28"/>
        <v/>
      </c>
      <c r="V135" s="2">
        <f t="shared" si="29"/>
        <v>0</v>
      </c>
      <c r="W135" s="2">
        <f t="shared" si="30"/>
        <v>0</v>
      </c>
      <c r="X135" s="2" t="str">
        <f t="shared" si="31"/>
        <v/>
      </c>
      <c r="Y135" s="2" t="str">
        <f t="shared" si="32"/>
        <v/>
      </c>
      <c r="Z135" s="2" t="str">
        <f t="shared" si="33"/>
        <v/>
      </c>
      <c r="AA135" s="2" t="str">
        <f t="shared" si="34"/>
        <v/>
      </c>
    </row>
    <row r="136" spans="1:27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 t="str">
        <f>IF(OR(C136="",D136=""),"",VLOOKUP(C136,Scoring_Reference!$A$2:$B$13,2,TRUE))</f>
        <v/>
      </c>
      <c r="U136" s="2" t="str">
        <f t="shared" si="28"/>
        <v/>
      </c>
      <c r="V136" s="2">
        <f t="shared" si="29"/>
        <v>0</v>
      </c>
      <c r="W136" s="2">
        <f t="shared" si="30"/>
        <v>0</v>
      </c>
      <c r="X136" s="2" t="str">
        <f t="shared" si="31"/>
        <v/>
      </c>
      <c r="Y136" s="2" t="str">
        <f t="shared" si="32"/>
        <v/>
      </c>
      <c r="Z136" s="2" t="str">
        <f t="shared" si="33"/>
        <v/>
      </c>
      <c r="AA136" s="2" t="str">
        <f t="shared" si="34"/>
        <v/>
      </c>
    </row>
    <row r="137" spans="1:27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 t="str">
        <f>IF(OR(C137="",D137=""),"",VLOOKUP(C137,Scoring_Reference!$A$2:$B$13,2,TRUE))</f>
        <v/>
      </c>
      <c r="U137" s="2" t="str">
        <f t="shared" si="28"/>
        <v/>
      </c>
      <c r="V137" s="2">
        <f t="shared" si="29"/>
        <v>0</v>
      </c>
      <c r="W137" s="2">
        <f t="shared" si="30"/>
        <v>0</v>
      </c>
      <c r="X137" s="2" t="str">
        <f t="shared" si="31"/>
        <v/>
      </c>
      <c r="Y137" s="2" t="str">
        <f t="shared" si="32"/>
        <v/>
      </c>
      <c r="Z137" s="2" t="str">
        <f t="shared" si="33"/>
        <v/>
      </c>
      <c r="AA137" s="2" t="str">
        <f t="shared" si="34"/>
        <v/>
      </c>
    </row>
    <row r="138" spans="1:27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 t="str">
        <f>IF(OR(C138="",D138=""),"",VLOOKUP(C138,Scoring_Reference!$A$2:$B$13,2,TRUE))</f>
        <v/>
      </c>
      <c r="U138" s="2" t="str">
        <f t="shared" si="28"/>
        <v/>
      </c>
      <c r="V138" s="2">
        <f t="shared" si="29"/>
        <v>0</v>
      </c>
      <c r="W138" s="2">
        <f t="shared" si="30"/>
        <v>0</v>
      </c>
      <c r="X138" s="2" t="str">
        <f t="shared" si="31"/>
        <v/>
      </c>
      <c r="Y138" s="2" t="str">
        <f t="shared" si="32"/>
        <v/>
      </c>
      <c r="Z138" s="2" t="str">
        <f t="shared" si="33"/>
        <v/>
      </c>
      <c r="AA138" s="2" t="str">
        <f t="shared" si="34"/>
        <v/>
      </c>
    </row>
    <row r="139" spans="1:27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 t="str">
        <f>IF(OR(C139="",D139=""),"",VLOOKUP(C139,Scoring_Reference!$A$2:$B$13,2,TRUE))</f>
        <v/>
      </c>
      <c r="U139" s="2" t="str">
        <f t="shared" si="28"/>
        <v/>
      </c>
      <c r="V139" s="2">
        <f t="shared" si="29"/>
        <v>0</v>
      </c>
      <c r="W139" s="2">
        <f t="shared" si="30"/>
        <v>0</v>
      </c>
      <c r="X139" s="2" t="str">
        <f t="shared" si="31"/>
        <v/>
      </c>
      <c r="Y139" s="2" t="str">
        <f t="shared" si="32"/>
        <v/>
      </c>
      <c r="Z139" s="2" t="str">
        <f t="shared" si="33"/>
        <v/>
      </c>
      <c r="AA139" s="2" t="str">
        <f t="shared" si="34"/>
        <v/>
      </c>
    </row>
    <row r="140" spans="1:27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 t="str">
        <f>IF(OR(C140="",D140=""),"",VLOOKUP(C140,Scoring_Reference!$A$2:$B$13,2,TRUE))</f>
        <v/>
      </c>
      <c r="U140" s="2" t="str">
        <f t="shared" si="28"/>
        <v/>
      </c>
      <c r="V140" s="2">
        <f t="shared" si="29"/>
        <v>0</v>
      </c>
      <c r="W140" s="2">
        <f t="shared" si="30"/>
        <v>0</v>
      </c>
      <c r="X140" s="2" t="str">
        <f t="shared" si="31"/>
        <v/>
      </c>
      <c r="Y140" s="2" t="str">
        <f t="shared" si="32"/>
        <v/>
      </c>
      <c r="Z140" s="2" t="str">
        <f t="shared" si="33"/>
        <v/>
      </c>
      <c r="AA140" s="2" t="str">
        <f t="shared" si="34"/>
        <v/>
      </c>
    </row>
    <row r="141" spans="1:27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 t="str">
        <f>IF(OR(C141="",D141=""),"",VLOOKUP(C141,Scoring_Reference!$A$2:$B$13,2,TRUE))</f>
        <v/>
      </c>
      <c r="U141" s="2" t="str">
        <f t="shared" si="28"/>
        <v/>
      </c>
      <c r="V141" s="2">
        <f t="shared" si="29"/>
        <v>0</v>
      </c>
      <c r="W141" s="2">
        <f t="shared" si="30"/>
        <v>0</v>
      </c>
      <c r="X141" s="2" t="str">
        <f t="shared" si="31"/>
        <v/>
      </c>
      <c r="Y141" s="2" t="str">
        <f t="shared" si="32"/>
        <v/>
      </c>
      <c r="Z141" s="2" t="str">
        <f t="shared" si="33"/>
        <v/>
      </c>
      <c r="AA141" s="2" t="str">
        <f t="shared" si="34"/>
        <v/>
      </c>
    </row>
    <row r="142" spans="1:27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 t="str">
        <f>IF(OR(C142="",D142=""),"",VLOOKUP(C142,Scoring_Reference!$A$2:$B$13,2,TRUE))</f>
        <v/>
      </c>
      <c r="U142" s="2" t="str">
        <f t="shared" si="28"/>
        <v/>
      </c>
      <c r="V142" s="2">
        <f t="shared" si="29"/>
        <v>0</v>
      </c>
      <c r="W142" s="2">
        <f t="shared" si="30"/>
        <v>0</v>
      </c>
      <c r="X142" s="2" t="str">
        <f t="shared" si="31"/>
        <v/>
      </c>
      <c r="Y142" s="2" t="str">
        <f t="shared" si="32"/>
        <v/>
      </c>
      <c r="Z142" s="2" t="str">
        <f t="shared" si="33"/>
        <v/>
      </c>
      <c r="AA142" s="2" t="str">
        <f t="shared" si="34"/>
        <v/>
      </c>
    </row>
    <row r="143" spans="1:27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 t="str">
        <f>IF(OR(C143="",D143=""),"",VLOOKUP(C143,Scoring_Reference!$A$2:$B$13,2,TRUE))</f>
        <v/>
      </c>
      <c r="U143" s="2" t="str">
        <f t="shared" si="28"/>
        <v/>
      </c>
      <c r="V143" s="2">
        <f t="shared" si="29"/>
        <v>0</v>
      </c>
      <c r="W143" s="2">
        <f t="shared" si="30"/>
        <v>0</v>
      </c>
      <c r="X143" s="2" t="str">
        <f t="shared" si="31"/>
        <v/>
      </c>
      <c r="Y143" s="2" t="str">
        <f t="shared" si="32"/>
        <v/>
      </c>
      <c r="Z143" s="2" t="str">
        <f t="shared" si="33"/>
        <v/>
      </c>
      <c r="AA143" s="2" t="str">
        <f t="shared" si="34"/>
        <v/>
      </c>
    </row>
    <row r="144" spans="1:27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 t="str">
        <f>IF(OR(C144="",D144=""),"",VLOOKUP(C144,Scoring_Reference!$A$2:$B$13,2,TRUE))</f>
        <v/>
      </c>
      <c r="U144" s="2" t="str">
        <f t="shared" si="28"/>
        <v/>
      </c>
      <c r="V144" s="2">
        <f t="shared" si="29"/>
        <v>0</v>
      </c>
      <c r="W144" s="2">
        <f t="shared" si="30"/>
        <v>0</v>
      </c>
      <c r="X144" s="2" t="str">
        <f t="shared" si="31"/>
        <v/>
      </c>
      <c r="Y144" s="2" t="str">
        <f t="shared" si="32"/>
        <v/>
      </c>
      <c r="Z144" s="2" t="str">
        <f t="shared" si="33"/>
        <v/>
      </c>
      <c r="AA144" s="2" t="str">
        <f t="shared" si="34"/>
        <v/>
      </c>
    </row>
    <row r="145" spans="1:27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 t="str">
        <f>IF(OR(C145="",D145=""),"",VLOOKUP(C145,Scoring_Reference!$A$2:$B$13,2,TRUE))</f>
        <v/>
      </c>
      <c r="U145" s="2" t="str">
        <f t="shared" si="28"/>
        <v/>
      </c>
      <c r="V145" s="2">
        <f t="shared" si="29"/>
        <v>0</v>
      </c>
      <c r="W145" s="2">
        <f t="shared" si="30"/>
        <v>0</v>
      </c>
      <c r="X145" s="2" t="str">
        <f t="shared" si="31"/>
        <v/>
      </c>
      <c r="Y145" s="2" t="str">
        <f t="shared" si="32"/>
        <v/>
      </c>
      <c r="Z145" s="2" t="str">
        <f t="shared" si="33"/>
        <v/>
      </c>
      <c r="AA145" s="2" t="str">
        <f t="shared" si="34"/>
        <v/>
      </c>
    </row>
    <row r="146" spans="1:27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 t="str">
        <f>IF(OR(C146="",D146=""),"",VLOOKUP(C146,Scoring_Reference!$A$2:$B$13,2,TRUE))</f>
        <v/>
      </c>
      <c r="U146" s="2" t="str">
        <f t="shared" si="28"/>
        <v/>
      </c>
      <c r="V146" s="2">
        <f t="shared" si="29"/>
        <v>0</v>
      </c>
      <c r="W146" s="2">
        <f t="shared" si="30"/>
        <v>0</v>
      </c>
      <c r="X146" s="2" t="str">
        <f t="shared" si="31"/>
        <v/>
      </c>
      <c r="Y146" s="2" t="str">
        <f t="shared" si="32"/>
        <v/>
      </c>
      <c r="Z146" s="2" t="str">
        <f t="shared" si="33"/>
        <v/>
      </c>
      <c r="AA146" s="2" t="str">
        <f t="shared" si="34"/>
        <v/>
      </c>
    </row>
    <row r="147" spans="1:27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 t="str">
        <f>IF(OR(C147="",D147=""),"",VLOOKUP(C147,Scoring_Reference!$A$2:$B$13,2,TRUE))</f>
        <v/>
      </c>
      <c r="U147" s="2" t="str">
        <f t="shared" si="28"/>
        <v/>
      </c>
      <c r="V147" s="2">
        <f t="shared" si="29"/>
        <v>0</v>
      </c>
      <c r="W147" s="2">
        <f t="shared" si="30"/>
        <v>0</v>
      </c>
      <c r="X147" s="2" t="str">
        <f t="shared" si="31"/>
        <v/>
      </c>
      <c r="Y147" s="2" t="str">
        <f t="shared" si="32"/>
        <v/>
      </c>
      <c r="Z147" s="2" t="str">
        <f t="shared" si="33"/>
        <v/>
      </c>
      <c r="AA147" s="2" t="str">
        <f t="shared" si="34"/>
        <v/>
      </c>
    </row>
    <row r="148" spans="1:27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 t="str">
        <f>IF(OR(C148="",D148=""),"",VLOOKUP(C148,Scoring_Reference!$A$2:$B$13,2,TRUE))</f>
        <v/>
      </c>
      <c r="U148" s="2" t="str">
        <f t="shared" si="28"/>
        <v/>
      </c>
      <c r="V148" s="2">
        <f t="shared" si="29"/>
        <v>0</v>
      </c>
      <c r="W148" s="2">
        <f t="shared" si="30"/>
        <v>0</v>
      </c>
      <c r="X148" s="2" t="str">
        <f t="shared" si="31"/>
        <v/>
      </c>
      <c r="Y148" s="2" t="str">
        <f t="shared" si="32"/>
        <v/>
      </c>
      <c r="Z148" s="2" t="str">
        <f t="shared" si="33"/>
        <v/>
      </c>
      <c r="AA148" s="2" t="str">
        <f t="shared" si="34"/>
        <v/>
      </c>
    </row>
    <row r="149" spans="1:27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 t="str">
        <f>IF(OR(C149="",D149=""),"",VLOOKUP(C149,Scoring_Reference!$A$2:$B$13,2,TRUE))</f>
        <v/>
      </c>
      <c r="U149" s="2" t="str">
        <f t="shared" si="28"/>
        <v/>
      </c>
      <c r="V149" s="2">
        <f t="shared" si="29"/>
        <v>0</v>
      </c>
      <c r="W149" s="2">
        <f t="shared" si="30"/>
        <v>0</v>
      </c>
      <c r="X149" s="2" t="str">
        <f t="shared" si="31"/>
        <v/>
      </c>
      <c r="Y149" s="2" t="str">
        <f t="shared" si="32"/>
        <v/>
      </c>
      <c r="Z149" s="2" t="str">
        <f t="shared" si="33"/>
        <v/>
      </c>
      <c r="AA149" s="2" t="str">
        <f t="shared" si="34"/>
        <v/>
      </c>
    </row>
    <row r="150" spans="1:27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 t="str">
        <f>IF(OR(C150="",D150=""),"",VLOOKUP(C150,Scoring_Reference!$A$2:$B$13,2,TRUE))</f>
        <v/>
      </c>
      <c r="U150" s="2" t="str">
        <f t="shared" si="28"/>
        <v/>
      </c>
      <c r="V150" s="2">
        <f t="shared" si="29"/>
        <v>0</v>
      </c>
      <c r="W150" s="2">
        <f t="shared" si="30"/>
        <v>0</v>
      </c>
      <c r="X150" s="2" t="str">
        <f t="shared" si="31"/>
        <v/>
      </c>
      <c r="Y150" s="2" t="str">
        <f t="shared" si="32"/>
        <v/>
      </c>
      <c r="Z150" s="2" t="str">
        <f t="shared" si="33"/>
        <v/>
      </c>
      <c r="AA150" s="2" t="str">
        <f t="shared" si="34"/>
        <v/>
      </c>
    </row>
    <row r="151" spans="1:27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 t="str">
        <f>IF(OR(C151="",D151=""),"",VLOOKUP(C151,Scoring_Reference!$A$2:$B$13,2,TRUE))</f>
        <v/>
      </c>
      <c r="U151" s="2" t="str">
        <f t="shared" si="28"/>
        <v/>
      </c>
      <c r="V151" s="2">
        <f t="shared" si="29"/>
        <v>0</v>
      </c>
      <c r="W151" s="2">
        <f t="shared" si="30"/>
        <v>0</v>
      </c>
      <c r="X151" s="2" t="str">
        <f t="shared" si="31"/>
        <v/>
      </c>
      <c r="Y151" s="2" t="str">
        <f t="shared" si="32"/>
        <v/>
      </c>
      <c r="Z151" s="2" t="str">
        <f t="shared" si="33"/>
        <v/>
      </c>
      <c r="AA151" s="2" t="str">
        <f t="shared" si="34"/>
        <v/>
      </c>
    </row>
    <row r="152" spans="1:27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 t="str">
        <f>IF(OR(C152="",D152=""),"",VLOOKUP(C152,Scoring_Reference!$A$2:$B$13,2,TRUE))</f>
        <v/>
      </c>
      <c r="U152" s="2" t="str">
        <f t="shared" si="28"/>
        <v/>
      </c>
      <c r="V152" s="2">
        <f t="shared" si="29"/>
        <v>0</v>
      </c>
      <c r="W152" s="2">
        <f t="shared" si="30"/>
        <v>0</v>
      </c>
      <c r="X152" s="2" t="str">
        <f t="shared" si="31"/>
        <v/>
      </c>
      <c r="Y152" s="2" t="str">
        <f t="shared" si="32"/>
        <v/>
      </c>
      <c r="Z152" s="2" t="str">
        <f t="shared" si="33"/>
        <v/>
      </c>
      <c r="AA152" s="2" t="str">
        <f t="shared" si="34"/>
        <v/>
      </c>
    </row>
    <row r="153" spans="1:27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 t="str">
        <f>IF(OR(C153="",D153=""),"",VLOOKUP(C153,Scoring_Reference!$A$2:$B$13,2,TRUE))</f>
        <v/>
      </c>
      <c r="U153" s="2" t="str">
        <f t="shared" si="28"/>
        <v/>
      </c>
      <c r="V153" s="2">
        <f t="shared" si="29"/>
        <v>0</v>
      </c>
      <c r="W153" s="2">
        <f t="shared" si="30"/>
        <v>0</v>
      </c>
      <c r="X153" s="2" t="str">
        <f t="shared" si="31"/>
        <v/>
      </c>
      <c r="Y153" s="2" t="str">
        <f t="shared" si="32"/>
        <v/>
      </c>
      <c r="Z153" s="2" t="str">
        <f t="shared" si="33"/>
        <v/>
      </c>
      <c r="AA153" s="2" t="str">
        <f t="shared" si="34"/>
        <v/>
      </c>
    </row>
    <row r="154" spans="1:27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 t="str">
        <f>IF(OR(C154="",D154=""),"",VLOOKUP(C154,Scoring_Reference!$A$2:$B$13,2,TRUE))</f>
        <v/>
      </c>
      <c r="U154" s="2" t="str">
        <f t="shared" si="28"/>
        <v/>
      </c>
      <c r="V154" s="2">
        <f t="shared" si="29"/>
        <v>0</v>
      </c>
      <c r="W154" s="2">
        <f t="shared" si="30"/>
        <v>0</v>
      </c>
      <c r="X154" s="2" t="str">
        <f t="shared" si="31"/>
        <v/>
      </c>
      <c r="Y154" s="2" t="str">
        <f t="shared" si="32"/>
        <v/>
      </c>
      <c r="Z154" s="2" t="str">
        <f t="shared" si="33"/>
        <v/>
      </c>
      <c r="AA154" s="2" t="str">
        <f t="shared" si="34"/>
        <v/>
      </c>
    </row>
    <row r="155" spans="1:27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 t="str">
        <f>IF(OR(C155="",D155=""),"",VLOOKUP(C155,Scoring_Reference!$A$2:$B$13,2,TRUE))</f>
        <v/>
      </c>
      <c r="U155" s="2" t="str">
        <f t="shared" si="28"/>
        <v/>
      </c>
      <c r="V155" s="2">
        <f t="shared" si="29"/>
        <v>0</v>
      </c>
      <c r="W155" s="2">
        <f t="shared" si="30"/>
        <v>0</v>
      </c>
      <c r="X155" s="2" t="str">
        <f t="shared" si="31"/>
        <v/>
      </c>
      <c r="Y155" s="2" t="str">
        <f t="shared" si="32"/>
        <v/>
      </c>
      <c r="Z155" s="2" t="str">
        <f t="shared" si="33"/>
        <v/>
      </c>
      <c r="AA155" s="2" t="str">
        <f t="shared" si="34"/>
        <v/>
      </c>
    </row>
    <row r="156" spans="1:27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 t="str">
        <f>IF(OR(C156="",D156=""),"",VLOOKUP(C156,Scoring_Reference!$A$2:$B$13,2,TRUE))</f>
        <v/>
      </c>
      <c r="U156" s="2" t="str">
        <f t="shared" si="28"/>
        <v/>
      </c>
      <c r="V156" s="2">
        <f t="shared" si="29"/>
        <v>0</v>
      </c>
      <c r="W156" s="2">
        <f t="shared" si="30"/>
        <v>0</v>
      </c>
      <c r="X156" s="2" t="str">
        <f t="shared" si="31"/>
        <v/>
      </c>
      <c r="Y156" s="2" t="str">
        <f t="shared" si="32"/>
        <v/>
      </c>
      <c r="Z156" s="2" t="str">
        <f t="shared" si="33"/>
        <v/>
      </c>
      <c r="AA156" s="2" t="str">
        <f t="shared" si="34"/>
        <v/>
      </c>
    </row>
    <row r="157" spans="1:27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 t="str">
        <f>IF(OR(C157="",D157=""),"",VLOOKUP(C157,Scoring_Reference!$A$2:$B$13,2,TRUE))</f>
        <v/>
      </c>
      <c r="U157" s="2" t="str">
        <f t="shared" si="28"/>
        <v/>
      </c>
      <c r="V157" s="2">
        <f t="shared" si="29"/>
        <v>0</v>
      </c>
      <c r="W157" s="2">
        <f t="shared" si="30"/>
        <v>0</v>
      </c>
      <c r="X157" s="2" t="str">
        <f t="shared" si="31"/>
        <v/>
      </c>
      <c r="Y157" s="2" t="str">
        <f t="shared" si="32"/>
        <v/>
      </c>
      <c r="Z157" s="2" t="str">
        <f t="shared" si="33"/>
        <v/>
      </c>
      <c r="AA157" s="2" t="str">
        <f t="shared" si="34"/>
        <v/>
      </c>
    </row>
    <row r="158" spans="1:27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 t="str">
        <f>IF(OR(C158="",D158=""),"",VLOOKUP(C158,Scoring_Reference!$A$2:$B$13,2,TRUE))</f>
        <v/>
      </c>
      <c r="U158" s="2" t="str">
        <f t="shared" si="28"/>
        <v/>
      </c>
      <c r="V158" s="2">
        <f t="shared" si="29"/>
        <v>0</v>
      </c>
      <c r="W158" s="2">
        <f t="shared" si="30"/>
        <v>0</v>
      </c>
      <c r="X158" s="2" t="str">
        <f t="shared" si="31"/>
        <v/>
      </c>
      <c r="Y158" s="2" t="str">
        <f t="shared" si="32"/>
        <v/>
      </c>
      <c r="Z158" s="2" t="str">
        <f t="shared" si="33"/>
        <v/>
      </c>
      <c r="AA158" s="2" t="str">
        <f t="shared" si="34"/>
        <v/>
      </c>
    </row>
    <row r="159" spans="1:27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 t="str">
        <f>IF(OR(C159="",D159=""),"",VLOOKUP(C159,Scoring_Reference!$A$2:$B$13,2,TRUE))</f>
        <v/>
      </c>
      <c r="U159" s="2" t="str">
        <f t="shared" si="28"/>
        <v/>
      </c>
      <c r="V159" s="2">
        <f t="shared" si="29"/>
        <v>0</v>
      </c>
      <c r="W159" s="2">
        <f t="shared" si="30"/>
        <v>0</v>
      </c>
      <c r="X159" s="2" t="str">
        <f t="shared" si="31"/>
        <v/>
      </c>
      <c r="Y159" s="2" t="str">
        <f t="shared" si="32"/>
        <v/>
      </c>
      <c r="Z159" s="2" t="str">
        <f t="shared" si="33"/>
        <v/>
      </c>
      <c r="AA159" s="2" t="str">
        <f t="shared" si="34"/>
        <v/>
      </c>
    </row>
    <row r="160" spans="1:27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 t="str">
        <f>IF(OR(C160="",D160=""),"",VLOOKUP(C160,Scoring_Reference!$A$2:$B$13,2,TRUE))</f>
        <v/>
      </c>
      <c r="U160" s="2" t="str">
        <f t="shared" si="28"/>
        <v/>
      </c>
      <c r="V160" s="2">
        <f t="shared" si="29"/>
        <v>0</v>
      </c>
      <c r="W160" s="2">
        <f t="shared" si="30"/>
        <v>0</v>
      </c>
      <c r="X160" s="2" t="str">
        <f t="shared" si="31"/>
        <v/>
      </c>
      <c r="Y160" s="2" t="str">
        <f t="shared" si="32"/>
        <v/>
      </c>
      <c r="Z160" s="2" t="str">
        <f t="shared" si="33"/>
        <v/>
      </c>
      <c r="AA160" s="2" t="str">
        <f t="shared" si="34"/>
        <v/>
      </c>
    </row>
    <row r="161" spans="1:27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 t="str">
        <f>IF(OR(C161="",D161=""),"",VLOOKUP(C161,Scoring_Reference!$A$2:$B$13,2,TRUE))</f>
        <v/>
      </c>
      <c r="U161" s="2" t="str">
        <f t="shared" si="28"/>
        <v/>
      </c>
      <c r="V161" s="2">
        <f t="shared" si="29"/>
        <v>0</v>
      </c>
      <c r="W161" s="2">
        <f t="shared" si="30"/>
        <v>0</v>
      </c>
      <c r="X161" s="2" t="str">
        <f t="shared" si="31"/>
        <v/>
      </c>
      <c r="Y161" s="2" t="str">
        <f t="shared" si="32"/>
        <v/>
      </c>
      <c r="Z161" s="2" t="str">
        <f t="shared" si="33"/>
        <v/>
      </c>
      <c r="AA161" s="2" t="str">
        <f t="shared" si="34"/>
        <v/>
      </c>
    </row>
    <row r="162" spans="1:27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 t="str">
        <f>IF(OR(C162="",D162=""),"",VLOOKUP(C162,Scoring_Reference!$A$2:$B$13,2,TRUE))</f>
        <v/>
      </c>
      <c r="U162" s="2" t="str">
        <f t="shared" ref="U162:U193" si="35">IF(OR(T162="",D162=""),"",IF(D162&lt;T162,"Yes","No"))</f>
        <v/>
      </c>
      <c r="V162" s="2">
        <f t="shared" ref="V162:V193" si="36">MAX(0,IF(F162="Yes",2,0)+IF(G162="Yes",1,0)+IF(H162="Yes",1,0)+IF(I162="Yes",3,0)+IF(J162="Yes",3,0)+IF(K162="Yes",-1,0))</f>
        <v>0</v>
      </c>
      <c r="W162" s="2">
        <f t="shared" ref="W162:W193" si="37">IF(COUNTA(C162:E162,L162,U162)=0,"",IF(C162="",0,IF(C162&lt;28,4,IF(C162&lt;32,3,IF(C162&lt;37,1,0))))+IF(D162="",0,IF(D162&lt;1000,3,IF(D162&lt;1500,2,IF(D162&lt;2500,1,0))))+IF(E162="",0,IF(E162&lt;=3,2,IF(E162&lt;=6,1,0)))+IF(L162="Yes",2,0)+IF(U162="Yes",2,0))</f>
        <v>0</v>
      </c>
      <c r="X162" s="2" t="str">
        <f t="shared" ref="X162:X193" si="38">IF(COUNTA(M162:R162)=0,"",IF(M162="Yes",2,0)+IF(N162="Yes",3,0)+IF(O162="Yes",2,0)+IF(P162="Yes",2,0)+IF(Q162="Other significant CHD",1,IF(Q162="Ductal-dependent/cyanotic/single-ventricle",3,0))+IF(R162="Yes",3,0))</f>
        <v/>
      </c>
      <c r="Y162" s="2" t="str">
        <f t="shared" ref="Y162:Y193" si="39">IF(COUNTA(A162:S162)=0,"",MAX(0,N(V162)+N(W162)+N(X162)))</f>
        <v/>
      </c>
      <c r="Z162" s="2" t="str">
        <f t="shared" ref="Z162:Z193" si="40">IF(Y162="","",IF(Y162&lt;=5,"Low",IF(Y162&lt;=10,"Moderate",IF(Y162&lt;=15,"High","Very High"))))</f>
        <v/>
      </c>
      <c r="AA162" s="2" t="str">
        <f t="shared" ref="AA162:AA193" si="41">IF(Z162="","",IF(Z162="Low","Routine monitoring; maintain nephrotoxin awareness; document baseline fluid balance goals.",IF(Z162="Moderate","Strict intake/output; nephrotoxin stewardship; baseline and interval creatinine/electrolytes; document AKI risk in handoff.",IF(Z162="High","Early nephrology review recommended; pharmacy review of nephrotoxins; daily hemodynamic/fluid review; standardized AKI monitoring pathway.","High-priority nephrology involvement; aggressive nephrotoxin minimization; close hemodynamic/fluid monitoring; define escalation pathway."))))</f>
        <v/>
      </c>
    </row>
    <row r="163" spans="1:27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 t="str">
        <f>IF(OR(C163="",D163=""),"",VLOOKUP(C163,Scoring_Reference!$A$2:$B$13,2,TRUE))</f>
        <v/>
      </c>
      <c r="U163" s="2" t="str">
        <f t="shared" si="35"/>
        <v/>
      </c>
      <c r="V163" s="2">
        <f t="shared" si="36"/>
        <v>0</v>
      </c>
      <c r="W163" s="2">
        <f t="shared" si="37"/>
        <v>0</v>
      </c>
      <c r="X163" s="2" t="str">
        <f t="shared" si="38"/>
        <v/>
      </c>
      <c r="Y163" s="2" t="str">
        <f t="shared" si="39"/>
        <v/>
      </c>
      <c r="Z163" s="2" t="str">
        <f t="shared" si="40"/>
        <v/>
      </c>
      <c r="AA163" s="2" t="str">
        <f t="shared" si="41"/>
        <v/>
      </c>
    </row>
    <row r="164" spans="1:27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 t="str">
        <f>IF(OR(C164="",D164=""),"",VLOOKUP(C164,Scoring_Reference!$A$2:$B$13,2,TRUE))</f>
        <v/>
      </c>
      <c r="U164" s="2" t="str">
        <f t="shared" si="35"/>
        <v/>
      </c>
      <c r="V164" s="2">
        <f t="shared" si="36"/>
        <v>0</v>
      </c>
      <c r="W164" s="2">
        <f t="shared" si="37"/>
        <v>0</v>
      </c>
      <c r="X164" s="2" t="str">
        <f t="shared" si="38"/>
        <v/>
      </c>
      <c r="Y164" s="2" t="str">
        <f t="shared" si="39"/>
        <v/>
      </c>
      <c r="Z164" s="2" t="str">
        <f t="shared" si="40"/>
        <v/>
      </c>
      <c r="AA164" s="2" t="str">
        <f t="shared" si="41"/>
        <v/>
      </c>
    </row>
    <row r="165" spans="1:27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 t="str">
        <f>IF(OR(C165="",D165=""),"",VLOOKUP(C165,Scoring_Reference!$A$2:$B$13,2,TRUE))</f>
        <v/>
      </c>
      <c r="U165" s="2" t="str">
        <f t="shared" si="35"/>
        <v/>
      </c>
      <c r="V165" s="2">
        <f t="shared" si="36"/>
        <v>0</v>
      </c>
      <c r="W165" s="2">
        <f t="shared" si="37"/>
        <v>0</v>
      </c>
      <c r="X165" s="2" t="str">
        <f t="shared" si="38"/>
        <v/>
      </c>
      <c r="Y165" s="2" t="str">
        <f t="shared" si="39"/>
        <v/>
      </c>
      <c r="Z165" s="2" t="str">
        <f t="shared" si="40"/>
        <v/>
      </c>
      <c r="AA165" s="2" t="str">
        <f t="shared" si="41"/>
        <v/>
      </c>
    </row>
    <row r="166" spans="1:27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 t="str">
        <f>IF(OR(C166="",D166=""),"",VLOOKUP(C166,Scoring_Reference!$A$2:$B$13,2,TRUE))</f>
        <v/>
      </c>
      <c r="U166" s="2" t="str">
        <f t="shared" si="35"/>
        <v/>
      </c>
      <c r="V166" s="2">
        <f t="shared" si="36"/>
        <v>0</v>
      </c>
      <c r="W166" s="2">
        <f t="shared" si="37"/>
        <v>0</v>
      </c>
      <c r="X166" s="2" t="str">
        <f t="shared" si="38"/>
        <v/>
      </c>
      <c r="Y166" s="2" t="str">
        <f t="shared" si="39"/>
        <v/>
      </c>
      <c r="Z166" s="2" t="str">
        <f t="shared" si="40"/>
        <v/>
      </c>
      <c r="AA166" s="2" t="str">
        <f t="shared" si="41"/>
        <v/>
      </c>
    </row>
    <row r="167" spans="1:27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 t="str">
        <f>IF(OR(C167="",D167=""),"",VLOOKUP(C167,Scoring_Reference!$A$2:$B$13,2,TRUE))</f>
        <v/>
      </c>
      <c r="U167" s="2" t="str">
        <f t="shared" si="35"/>
        <v/>
      </c>
      <c r="V167" s="2">
        <f t="shared" si="36"/>
        <v>0</v>
      </c>
      <c r="W167" s="2">
        <f t="shared" si="37"/>
        <v>0</v>
      </c>
      <c r="X167" s="2" t="str">
        <f t="shared" si="38"/>
        <v/>
      </c>
      <c r="Y167" s="2" t="str">
        <f t="shared" si="39"/>
        <v/>
      </c>
      <c r="Z167" s="2" t="str">
        <f t="shared" si="40"/>
        <v/>
      </c>
      <c r="AA167" s="2" t="str">
        <f t="shared" si="41"/>
        <v/>
      </c>
    </row>
    <row r="168" spans="1:27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 t="str">
        <f>IF(OR(C168="",D168=""),"",VLOOKUP(C168,Scoring_Reference!$A$2:$B$13,2,TRUE))</f>
        <v/>
      </c>
      <c r="U168" s="2" t="str">
        <f t="shared" si="35"/>
        <v/>
      </c>
      <c r="V168" s="2">
        <f t="shared" si="36"/>
        <v>0</v>
      </c>
      <c r="W168" s="2">
        <f t="shared" si="37"/>
        <v>0</v>
      </c>
      <c r="X168" s="2" t="str">
        <f t="shared" si="38"/>
        <v/>
      </c>
      <c r="Y168" s="2" t="str">
        <f t="shared" si="39"/>
        <v/>
      </c>
      <c r="Z168" s="2" t="str">
        <f t="shared" si="40"/>
        <v/>
      </c>
      <c r="AA168" s="2" t="str">
        <f t="shared" si="41"/>
        <v/>
      </c>
    </row>
    <row r="169" spans="1:27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 t="str">
        <f>IF(OR(C169="",D169=""),"",VLOOKUP(C169,Scoring_Reference!$A$2:$B$13,2,TRUE))</f>
        <v/>
      </c>
      <c r="U169" s="2" t="str">
        <f t="shared" si="35"/>
        <v/>
      </c>
      <c r="V169" s="2">
        <f t="shared" si="36"/>
        <v>0</v>
      </c>
      <c r="W169" s="2">
        <f t="shared" si="37"/>
        <v>0</v>
      </c>
      <c r="X169" s="2" t="str">
        <f t="shared" si="38"/>
        <v/>
      </c>
      <c r="Y169" s="2" t="str">
        <f t="shared" si="39"/>
        <v/>
      </c>
      <c r="Z169" s="2" t="str">
        <f t="shared" si="40"/>
        <v/>
      </c>
      <c r="AA169" s="2" t="str">
        <f t="shared" si="41"/>
        <v/>
      </c>
    </row>
    <row r="170" spans="1:27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 t="str">
        <f>IF(OR(C170="",D170=""),"",VLOOKUP(C170,Scoring_Reference!$A$2:$B$13,2,TRUE))</f>
        <v/>
      </c>
      <c r="U170" s="2" t="str">
        <f t="shared" si="35"/>
        <v/>
      </c>
      <c r="V170" s="2">
        <f t="shared" si="36"/>
        <v>0</v>
      </c>
      <c r="W170" s="2">
        <f t="shared" si="37"/>
        <v>0</v>
      </c>
      <c r="X170" s="2" t="str">
        <f t="shared" si="38"/>
        <v/>
      </c>
      <c r="Y170" s="2" t="str">
        <f t="shared" si="39"/>
        <v/>
      </c>
      <c r="Z170" s="2" t="str">
        <f t="shared" si="40"/>
        <v/>
      </c>
      <c r="AA170" s="2" t="str">
        <f t="shared" si="41"/>
        <v/>
      </c>
    </row>
    <row r="171" spans="1:27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 t="str">
        <f>IF(OR(C171="",D171=""),"",VLOOKUP(C171,Scoring_Reference!$A$2:$B$13,2,TRUE))</f>
        <v/>
      </c>
      <c r="U171" s="2" t="str">
        <f t="shared" si="35"/>
        <v/>
      </c>
      <c r="V171" s="2">
        <f t="shared" si="36"/>
        <v>0</v>
      </c>
      <c r="W171" s="2">
        <f t="shared" si="37"/>
        <v>0</v>
      </c>
      <c r="X171" s="2" t="str">
        <f t="shared" si="38"/>
        <v/>
      </c>
      <c r="Y171" s="2" t="str">
        <f t="shared" si="39"/>
        <v/>
      </c>
      <c r="Z171" s="2" t="str">
        <f t="shared" si="40"/>
        <v/>
      </c>
      <c r="AA171" s="2" t="str">
        <f t="shared" si="41"/>
        <v/>
      </c>
    </row>
    <row r="172" spans="1:27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 t="str">
        <f>IF(OR(C172="",D172=""),"",VLOOKUP(C172,Scoring_Reference!$A$2:$B$13,2,TRUE))</f>
        <v/>
      </c>
      <c r="U172" s="2" t="str">
        <f t="shared" si="35"/>
        <v/>
      </c>
      <c r="V172" s="2">
        <f t="shared" si="36"/>
        <v>0</v>
      </c>
      <c r="W172" s="2">
        <f t="shared" si="37"/>
        <v>0</v>
      </c>
      <c r="X172" s="2" t="str">
        <f t="shared" si="38"/>
        <v/>
      </c>
      <c r="Y172" s="2" t="str">
        <f t="shared" si="39"/>
        <v/>
      </c>
      <c r="Z172" s="2" t="str">
        <f t="shared" si="40"/>
        <v/>
      </c>
      <c r="AA172" s="2" t="str">
        <f t="shared" si="41"/>
        <v/>
      </c>
    </row>
    <row r="173" spans="1:27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 t="str">
        <f>IF(OR(C173="",D173=""),"",VLOOKUP(C173,Scoring_Reference!$A$2:$B$13,2,TRUE))</f>
        <v/>
      </c>
      <c r="U173" s="2" t="str">
        <f t="shared" si="35"/>
        <v/>
      </c>
      <c r="V173" s="2">
        <f t="shared" si="36"/>
        <v>0</v>
      </c>
      <c r="W173" s="2">
        <f t="shared" si="37"/>
        <v>0</v>
      </c>
      <c r="X173" s="2" t="str">
        <f t="shared" si="38"/>
        <v/>
      </c>
      <c r="Y173" s="2" t="str">
        <f t="shared" si="39"/>
        <v/>
      </c>
      <c r="Z173" s="2" t="str">
        <f t="shared" si="40"/>
        <v/>
      </c>
      <c r="AA173" s="2" t="str">
        <f t="shared" si="41"/>
        <v/>
      </c>
    </row>
    <row r="174" spans="1:27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 t="str">
        <f>IF(OR(C174="",D174=""),"",VLOOKUP(C174,Scoring_Reference!$A$2:$B$13,2,TRUE))</f>
        <v/>
      </c>
      <c r="U174" s="2" t="str">
        <f t="shared" si="35"/>
        <v/>
      </c>
      <c r="V174" s="2">
        <f t="shared" si="36"/>
        <v>0</v>
      </c>
      <c r="W174" s="2">
        <f t="shared" si="37"/>
        <v>0</v>
      </c>
      <c r="X174" s="2" t="str">
        <f t="shared" si="38"/>
        <v/>
      </c>
      <c r="Y174" s="2" t="str">
        <f t="shared" si="39"/>
        <v/>
      </c>
      <c r="Z174" s="2" t="str">
        <f t="shared" si="40"/>
        <v/>
      </c>
      <c r="AA174" s="2" t="str">
        <f t="shared" si="41"/>
        <v/>
      </c>
    </row>
    <row r="175" spans="1:27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 t="str">
        <f>IF(OR(C175="",D175=""),"",VLOOKUP(C175,Scoring_Reference!$A$2:$B$13,2,TRUE))</f>
        <v/>
      </c>
      <c r="U175" s="2" t="str">
        <f t="shared" si="35"/>
        <v/>
      </c>
      <c r="V175" s="2">
        <f t="shared" si="36"/>
        <v>0</v>
      </c>
      <c r="W175" s="2">
        <f t="shared" si="37"/>
        <v>0</v>
      </c>
      <c r="X175" s="2" t="str">
        <f t="shared" si="38"/>
        <v/>
      </c>
      <c r="Y175" s="2" t="str">
        <f t="shared" si="39"/>
        <v/>
      </c>
      <c r="Z175" s="2" t="str">
        <f t="shared" si="40"/>
        <v/>
      </c>
      <c r="AA175" s="2" t="str">
        <f t="shared" si="41"/>
        <v/>
      </c>
    </row>
    <row r="176" spans="1:27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 t="str">
        <f>IF(OR(C176="",D176=""),"",VLOOKUP(C176,Scoring_Reference!$A$2:$B$13,2,TRUE))</f>
        <v/>
      </c>
      <c r="U176" s="2" t="str">
        <f t="shared" si="35"/>
        <v/>
      </c>
      <c r="V176" s="2">
        <f t="shared" si="36"/>
        <v>0</v>
      </c>
      <c r="W176" s="2">
        <f t="shared" si="37"/>
        <v>0</v>
      </c>
      <c r="X176" s="2" t="str">
        <f t="shared" si="38"/>
        <v/>
      </c>
      <c r="Y176" s="2" t="str">
        <f t="shared" si="39"/>
        <v/>
      </c>
      <c r="Z176" s="2" t="str">
        <f t="shared" si="40"/>
        <v/>
      </c>
      <c r="AA176" s="2" t="str">
        <f t="shared" si="41"/>
        <v/>
      </c>
    </row>
    <row r="177" spans="1:27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 t="str">
        <f>IF(OR(C177="",D177=""),"",VLOOKUP(C177,Scoring_Reference!$A$2:$B$13,2,TRUE))</f>
        <v/>
      </c>
      <c r="U177" s="2" t="str">
        <f t="shared" si="35"/>
        <v/>
      </c>
      <c r="V177" s="2">
        <f t="shared" si="36"/>
        <v>0</v>
      </c>
      <c r="W177" s="2">
        <f t="shared" si="37"/>
        <v>0</v>
      </c>
      <c r="X177" s="2" t="str">
        <f t="shared" si="38"/>
        <v/>
      </c>
      <c r="Y177" s="2" t="str">
        <f t="shared" si="39"/>
        <v/>
      </c>
      <c r="Z177" s="2" t="str">
        <f t="shared" si="40"/>
        <v/>
      </c>
      <c r="AA177" s="2" t="str">
        <f t="shared" si="41"/>
        <v/>
      </c>
    </row>
    <row r="178" spans="1:27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 t="str">
        <f>IF(OR(C178="",D178=""),"",VLOOKUP(C178,Scoring_Reference!$A$2:$B$13,2,TRUE))</f>
        <v/>
      </c>
      <c r="U178" s="2" t="str">
        <f t="shared" si="35"/>
        <v/>
      </c>
      <c r="V178" s="2">
        <f t="shared" si="36"/>
        <v>0</v>
      </c>
      <c r="W178" s="2">
        <f t="shared" si="37"/>
        <v>0</v>
      </c>
      <c r="X178" s="2" t="str">
        <f t="shared" si="38"/>
        <v/>
      </c>
      <c r="Y178" s="2" t="str">
        <f t="shared" si="39"/>
        <v/>
      </c>
      <c r="Z178" s="2" t="str">
        <f t="shared" si="40"/>
        <v/>
      </c>
      <c r="AA178" s="2" t="str">
        <f t="shared" si="41"/>
        <v/>
      </c>
    </row>
    <row r="179" spans="1:27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 t="str">
        <f>IF(OR(C179="",D179=""),"",VLOOKUP(C179,Scoring_Reference!$A$2:$B$13,2,TRUE))</f>
        <v/>
      </c>
      <c r="U179" s="2" t="str">
        <f t="shared" si="35"/>
        <v/>
      </c>
      <c r="V179" s="2">
        <f t="shared" si="36"/>
        <v>0</v>
      </c>
      <c r="W179" s="2">
        <f t="shared" si="37"/>
        <v>0</v>
      </c>
      <c r="X179" s="2" t="str">
        <f t="shared" si="38"/>
        <v/>
      </c>
      <c r="Y179" s="2" t="str">
        <f t="shared" si="39"/>
        <v/>
      </c>
      <c r="Z179" s="2" t="str">
        <f t="shared" si="40"/>
        <v/>
      </c>
      <c r="AA179" s="2" t="str">
        <f t="shared" si="41"/>
        <v/>
      </c>
    </row>
    <row r="180" spans="1:27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 t="str">
        <f>IF(OR(C180="",D180=""),"",VLOOKUP(C180,Scoring_Reference!$A$2:$B$13,2,TRUE))</f>
        <v/>
      </c>
      <c r="U180" s="2" t="str">
        <f t="shared" si="35"/>
        <v/>
      </c>
      <c r="V180" s="2">
        <f t="shared" si="36"/>
        <v>0</v>
      </c>
      <c r="W180" s="2">
        <f t="shared" si="37"/>
        <v>0</v>
      </c>
      <c r="X180" s="2" t="str">
        <f t="shared" si="38"/>
        <v/>
      </c>
      <c r="Y180" s="2" t="str">
        <f t="shared" si="39"/>
        <v/>
      </c>
      <c r="Z180" s="2" t="str">
        <f t="shared" si="40"/>
        <v/>
      </c>
      <c r="AA180" s="2" t="str">
        <f t="shared" si="41"/>
        <v/>
      </c>
    </row>
    <row r="181" spans="1:27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 t="str">
        <f>IF(OR(C181="",D181=""),"",VLOOKUP(C181,Scoring_Reference!$A$2:$B$13,2,TRUE))</f>
        <v/>
      </c>
      <c r="U181" s="2" t="str">
        <f t="shared" si="35"/>
        <v/>
      </c>
      <c r="V181" s="2">
        <f t="shared" si="36"/>
        <v>0</v>
      </c>
      <c r="W181" s="2">
        <f t="shared" si="37"/>
        <v>0</v>
      </c>
      <c r="X181" s="2" t="str">
        <f t="shared" si="38"/>
        <v/>
      </c>
      <c r="Y181" s="2" t="str">
        <f t="shared" si="39"/>
        <v/>
      </c>
      <c r="Z181" s="2" t="str">
        <f t="shared" si="40"/>
        <v/>
      </c>
      <c r="AA181" s="2" t="str">
        <f t="shared" si="41"/>
        <v/>
      </c>
    </row>
    <row r="182" spans="1:27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 t="str">
        <f>IF(OR(C182="",D182=""),"",VLOOKUP(C182,Scoring_Reference!$A$2:$B$13,2,TRUE))</f>
        <v/>
      </c>
      <c r="U182" s="2" t="str">
        <f t="shared" si="35"/>
        <v/>
      </c>
      <c r="V182" s="2">
        <f t="shared" si="36"/>
        <v>0</v>
      </c>
      <c r="W182" s="2">
        <f t="shared" si="37"/>
        <v>0</v>
      </c>
      <c r="X182" s="2" t="str">
        <f t="shared" si="38"/>
        <v/>
      </c>
      <c r="Y182" s="2" t="str">
        <f t="shared" si="39"/>
        <v/>
      </c>
      <c r="Z182" s="2" t="str">
        <f t="shared" si="40"/>
        <v/>
      </c>
      <c r="AA182" s="2" t="str">
        <f t="shared" si="41"/>
        <v/>
      </c>
    </row>
    <row r="183" spans="1:27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 t="str">
        <f>IF(OR(C183="",D183=""),"",VLOOKUP(C183,Scoring_Reference!$A$2:$B$13,2,TRUE))</f>
        <v/>
      </c>
      <c r="U183" s="2" t="str">
        <f t="shared" si="35"/>
        <v/>
      </c>
      <c r="V183" s="2">
        <f t="shared" si="36"/>
        <v>0</v>
      </c>
      <c r="W183" s="2">
        <f t="shared" si="37"/>
        <v>0</v>
      </c>
      <c r="X183" s="2" t="str">
        <f t="shared" si="38"/>
        <v/>
      </c>
      <c r="Y183" s="2" t="str">
        <f t="shared" si="39"/>
        <v/>
      </c>
      <c r="Z183" s="2" t="str">
        <f t="shared" si="40"/>
        <v/>
      </c>
      <c r="AA183" s="2" t="str">
        <f t="shared" si="41"/>
        <v/>
      </c>
    </row>
    <row r="184" spans="1:27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 t="str">
        <f>IF(OR(C184="",D184=""),"",VLOOKUP(C184,Scoring_Reference!$A$2:$B$13,2,TRUE))</f>
        <v/>
      </c>
      <c r="U184" s="2" t="str">
        <f t="shared" si="35"/>
        <v/>
      </c>
      <c r="V184" s="2">
        <f t="shared" si="36"/>
        <v>0</v>
      </c>
      <c r="W184" s="2">
        <f t="shared" si="37"/>
        <v>0</v>
      </c>
      <c r="X184" s="2" t="str">
        <f t="shared" si="38"/>
        <v/>
      </c>
      <c r="Y184" s="2" t="str">
        <f t="shared" si="39"/>
        <v/>
      </c>
      <c r="Z184" s="2" t="str">
        <f t="shared" si="40"/>
        <v/>
      </c>
      <c r="AA184" s="2" t="str">
        <f t="shared" si="41"/>
        <v/>
      </c>
    </row>
    <row r="185" spans="1:27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 t="str">
        <f>IF(OR(C185="",D185=""),"",VLOOKUP(C185,Scoring_Reference!$A$2:$B$13,2,TRUE))</f>
        <v/>
      </c>
      <c r="U185" s="2" t="str">
        <f t="shared" si="35"/>
        <v/>
      </c>
      <c r="V185" s="2">
        <f t="shared" si="36"/>
        <v>0</v>
      </c>
      <c r="W185" s="2">
        <f t="shared" si="37"/>
        <v>0</v>
      </c>
      <c r="X185" s="2" t="str">
        <f t="shared" si="38"/>
        <v/>
      </c>
      <c r="Y185" s="2" t="str">
        <f t="shared" si="39"/>
        <v/>
      </c>
      <c r="Z185" s="2" t="str">
        <f t="shared" si="40"/>
        <v/>
      </c>
      <c r="AA185" s="2" t="str">
        <f t="shared" si="41"/>
        <v/>
      </c>
    </row>
    <row r="186" spans="1:27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 t="str">
        <f>IF(OR(C186="",D186=""),"",VLOOKUP(C186,Scoring_Reference!$A$2:$B$13,2,TRUE))</f>
        <v/>
      </c>
      <c r="U186" s="2" t="str">
        <f t="shared" si="35"/>
        <v/>
      </c>
      <c r="V186" s="2">
        <f t="shared" si="36"/>
        <v>0</v>
      </c>
      <c r="W186" s="2">
        <f t="shared" si="37"/>
        <v>0</v>
      </c>
      <c r="X186" s="2" t="str">
        <f t="shared" si="38"/>
        <v/>
      </c>
      <c r="Y186" s="2" t="str">
        <f t="shared" si="39"/>
        <v/>
      </c>
      <c r="Z186" s="2" t="str">
        <f t="shared" si="40"/>
        <v/>
      </c>
      <c r="AA186" s="2" t="str">
        <f t="shared" si="41"/>
        <v/>
      </c>
    </row>
    <row r="187" spans="1:27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 t="str">
        <f>IF(OR(C187="",D187=""),"",VLOOKUP(C187,Scoring_Reference!$A$2:$B$13,2,TRUE))</f>
        <v/>
      </c>
      <c r="U187" s="2" t="str">
        <f t="shared" si="35"/>
        <v/>
      </c>
      <c r="V187" s="2">
        <f t="shared" si="36"/>
        <v>0</v>
      </c>
      <c r="W187" s="2">
        <f t="shared" si="37"/>
        <v>0</v>
      </c>
      <c r="X187" s="2" t="str">
        <f t="shared" si="38"/>
        <v/>
      </c>
      <c r="Y187" s="2" t="str">
        <f t="shared" si="39"/>
        <v/>
      </c>
      <c r="Z187" s="2" t="str">
        <f t="shared" si="40"/>
        <v/>
      </c>
      <c r="AA187" s="2" t="str">
        <f t="shared" si="41"/>
        <v/>
      </c>
    </row>
    <row r="188" spans="1:27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 t="str">
        <f>IF(OR(C188="",D188=""),"",VLOOKUP(C188,Scoring_Reference!$A$2:$B$13,2,TRUE))</f>
        <v/>
      </c>
      <c r="U188" s="2" t="str">
        <f t="shared" si="35"/>
        <v/>
      </c>
      <c r="V188" s="2">
        <f t="shared" si="36"/>
        <v>0</v>
      </c>
      <c r="W188" s="2">
        <f t="shared" si="37"/>
        <v>0</v>
      </c>
      <c r="X188" s="2" t="str">
        <f t="shared" si="38"/>
        <v/>
      </c>
      <c r="Y188" s="2" t="str">
        <f t="shared" si="39"/>
        <v/>
      </c>
      <c r="Z188" s="2" t="str">
        <f t="shared" si="40"/>
        <v/>
      </c>
      <c r="AA188" s="2" t="str">
        <f t="shared" si="41"/>
        <v/>
      </c>
    </row>
    <row r="189" spans="1:27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 t="str">
        <f>IF(OR(C189="",D189=""),"",VLOOKUP(C189,Scoring_Reference!$A$2:$B$13,2,TRUE))</f>
        <v/>
      </c>
      <c r="U189" s="2" t="str">
        <f t="shared" si="35"/>
        <v/>
      </c>
      <c r="V189" s="2">
        <f t="shared" si="36"/>
        <v>0</v>
      </c>
      <c r="W189" s="2">
        <f t="shared" si="37"/>
        <v>0</v>
      </c>
      <c r="X189" s="2" t="str">
        <f t="shared" si="38"/>
        <v/>
      </c>
      <c r="Y189" s="2" t="str">
        <f t="shared" si="39"/>
        <v/>
      </c>
      <c r="Z189" s="2" t="str">
        <f t="shared" si="40"/>
        <v/>
      </c>
      <c r="AA189" s="2" t="str">
        <f t="shared" si="41"/>
        <v/>
      </c>
    </row>
    <row r="190" spans="1:27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 t="str">
        <f>IF(OR(C190="",D190=""),"",VLOOKUP(C190,Scoring_Reference!$A$2:$B$13,2,TRUE))</f>
        <v/>
      </c>
      <c r="U190" s="2" t="str">
        <f t="shared" si="35"/>
        <v/>
      </c>
      <c r="V190" s="2">
        <f t="shared" si="36"/>
        <v>0</v>
      </c>
      <c r="W190" s="2">
        <f t="shared" si="37"/>
        <v>0</v>
      </c>
      <c r="X190" s="2" t="str">
        <f t="shared" si="38"/>
        <v/>
      </c>
      <c r="Y190" s="2" t="str">
        <f t="shared" si="39"/>
        <v/>
      </c>
      <c r="Z190" s="2" t="str">
        <f t="shared" si="40"/>
        <v/>
      </c>
      <c r="AA190" s="2" t="str">
        <f t="shared" si="41"/>
        <v/>
      </c>
    </row>
    <row r="191" spans="1:27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 t="str">
        <f>IF(OR(C191="",D191=""),"",VLOOKUP(C191,Scoring_Reference!$A$2:$B$13,2,TRUE))</f>
        <v/>
      </c>
      <c r="U191" s="2" t="str">
        <f t="shared" si="35"/>
        <v/>
      </c>
      <c r="V191" s="2">
        <f t="shared" si="36"/>
        <v>0</v>
      </c>
      <c r="W191" s="2">
        <f t="shared" si="37"/>
        <v>0</v>
      </c>
      <c r="X191" s="2" t="str">
        <f t="shared" si="38"/>
        <v/>
      </c>
      <c r="Y191" s="2" t="str">
        <f t="shared" si="39"/>
        <v/>
      </c>
      <c r="Z191" s="2" t="str">
        <f t="shared" si="40"/>
        <v/>
      </c>
      <c r="AA191" s="2" t="str">
        <f t="shared" si="41"/>
        <v/>
      </c>
    </row>
    <row r="192" spans="1:27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 t="str">
        <f>IF(OR(C192="",D192=""),"",VLOOKUP(C192,Scoring_Reference!$A$2:$B$13,2,TRUE))</f>
        <v/>
      </c>
      <c r="U192" s="2" t="str">
        <f t="shared" si="35"/>
        <v/>
      </c>
      <c r="V192" s="2">
        <f t="shared" si="36"/>
        <v>0</v>
      </c>
      <c r="W192" s="2">
        <f t="shared" si="37"/>
        <v>0</v>
      </c>
      <c r="X192" s="2" t="str">
        <f t="shared" si="38"/>
        <v/>
      </c>
      <c r="Y192" s="2" t="str">
        <f t="shared" si="39"/>
        <v/>
      </c>
      <c r="Z192" s="2" t="str">
        <f t="shared" si="40"/>
        <v/>
      </c>
      <c r="AA192" s="2" t="str">
        <f t="shared" si="41"/>
        <v/>
      </c>
    </row>
    <row r="193" spans="1:27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 t="str">
        <f>IF(OR(C193="",D193=""),"",VLOOKUP(C193,Scoring_Reference!$A$2:$B$13,2,TRUE))</f>
        <v/>
      </c>
      <c r="U193" s="2" t="str">
        <f t="shared" si="35"/>
        <v/>
      </c>
      <c r="V193" s="2">
        <f t="shared" si="36"/>
        <v>0</v>
      </c>
      <c r="W193" s="2">
        <f t="shared" si="37"/>
        <v>0</v>
      </c>
      <c r="X193" s="2" t="str">
        <f t="shared" si="38"/>
        <v/>
      </c>
      <c r="Y193" s="2" t="str">
        <f t="shared" si="39"/>
        <v/>
      </c>
      <c r="Z193" s="2" t="str">
        <f t="shared" si="40"/>
        <v/>
      </c>
      <c r="AA193" s="2" t="str">
        <f t="shared" si="41"/>
        <v/>
      </c>
    </row>
    <row r="194" spans="1:27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 t="str">
        <f>IF(OR(C194="",D194=""),"",VLOOKUP(C194,Scoring_Reference!$A$2:$B$13,2,TRUE))</f>
        <v/>
      </c>
      <c r="U194" s="2" t="str">
        <f t="shared" ref="U194:U225" si="42">IF(OR(T194="",D194=""),"",IF(D194&lt;T194,"Yes","No"))</f>
        <v/>
      </c>
      <c r="V194" s="2">
        <f t="shared" ref="V194:V201" si="43">MAX(0,IF(F194="Yes",2,0)+IF(G194="Yes",1,0)+IF(H194="Yes",1,0)+IF(I194="Yes",3,0)+IF(J194="Yes",3,0)+IF(K194="Yes",-1,0))</f>
        <v>0</v>
      </c>
      <c r="W194" s="2">
        <f t="shared" ref="W194:W201" si="44">IF(COUNTA(C194:E194,L194,U194)=0,"",IF(C194="",0,IF(C194&lt;28,4,IF(C194&lt;32,3,IF(C194&lt;37,1,0))))+IF(D194="",0,IF(D194&lt;1000,3,IF(D194&lt;1500,2,IF(D194&lt;2500,1,0))))+IF(E194="",0,IF(E194&lt;=3,2,IF(E194&lt;=6,1,0)))+IF(L194="Yes",2,0)+IF(U194="Yes",2,0))</f>
        <v>0</v>
      </c>
      <c r="X194" s="2" t="str">
        <f t="shared" ref="X194:X201" si="45">IF(COUNTA(M194:R194)=0,"",IF(M194="Yes",2,0)+IF(N194="Yes",3,0)+IF(O194="Yes",2,0)+IF(P194="Yes",2,0)+IF(Q194="Other significant CHD",1,IF(Q194="Ductal-dependent/cyanotic/single-ventricle",3,0))+IF(R194="Yes",3,0))</f>
        <v/>
      </c>
      <c r="Y194" s="2" t="str">
        <f t="shared" ref="Y194:Y225" si="46">IF(COUNTA(A194:S194)=0,"",MAX(0,N(V194)+N(W194)+N(X194)))</f>
        <v/>
      </c>
      <c r="Z194" s="2" t="str">
        <f t="shared" ref="Z194:Z225" si="47">IF(Y194="","",IF(Y194&lt;=5,"Low",IF(Y194&lt;=10,"Moderate",IF(Y194&lt;=15,"High","Very High"))))</f>
        <v/>
      </c>
      <c r="AA194" s="2" t="str">
        <f t="shared" ref="AA194:AA225" si="48">IF(Z194="","",IF(Z194="Low","Routine monitoring; maintain nephrotoxin awareness; document baseline fluid balance goals.",IF(Z194="Moderate","Strict intake/output; nephrotoxin stewardship; baseline and interval creatinine/electrolytes; document AKI risk in handoff.",IF(Z194="High","Early nephrology review recommended; pharmacy review of nephrotoxins; daily hemodynamic/fluid review; standardized AKI monitoring pathway.","High-priority nephrology involvement; aggressive nephrotoxin minimization; close hemodynamic/fluid monitoring; define escalation pathway."))))</f>
        <v/>
      </c>
    </row>
    <row r="195" spans="1:27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 t="str">
        <f>IF(OR(C195="",D195=""),"",VLOOKUP(C195,Scoring_Reference!$A$2:$B$13,2,TRUE))</f>
        <v/>
      </c>
      <c r="U195" s="2" t="str">
        <f t="shared" si="42"/>
        <v/>
      </c>
      <c r="V195" s="2">
        <f t="shared" si="43"/>
        <v>0</v>
      </c>
      <c r="W195" s="2">
        <f t="shared" si="44"/>
        <v>0</v>
      </c>
      <c r="X195" s="2" t="str">
        <f t="shared" si="45"/>
        <v/>
      </c>
      <c r="Y195" s="2" t="str">
        <f t="shared" si="46"/>
        <v/>
      </c>
      <c r="Z195" s="2" t="str">
        <f t="shared" si="47"/>
        <v/>
      </c>
      <c r="AA195" s="2" t="str">
        <f t="shared" si="48"/>
        <v/>
      </c>
    </row>
    <row r="196" spans="1:27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 t="str">
        <f>IF(OR(C196="",D196=""),"",VLOOKUP(C196,Scoring_Reference!$A$2:$B$13,2,TRUE))</f>
        <v/>
      </c>
      <c r="U196" s="2" t="str">
        <f t="shared" si="42"/>
        <v/>
      </c>
      <c r="V196" s="2">
        <f t="shared" si="43"/>
        <v>0</v>
      </c>
      <c r="W196" s="2">
        <f t="shared" si="44"/>
        <v>0</v>
      </c>
      <c r="X196" s="2" t="str">
        <f t="shared" si="45"/>
        <v/>
      </c>
      <c r="Y196" s="2" t="str">
        <f t="shared" si="46"/>
        <v/>
      </c>
      <c r="Z196" s="2" t="str">
        <f t="shared" si="47"/>
        <v/>
      </c>
      <c r="AA196" s="2" t="str">
        <f t="shared" si="48"/>
        <v/>
      </c>
    </row>
    <row r="197" spans="1:27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 t="str">
        <f>IF(OR(C197="",D197=""),"",VLOOKUP(C197,Scoring_Reference!$A$2:$B$13,2,TRUE))</f>
        <v/>
      </c>
      <c r="U197" s="2" t="str">
        <f t="shared" si="42"/>
        <v/>
      </c>
      <c r="V197" s="2">
        <f t="shared" si="43"/>
        <v>0</v>
      </c>
      <c r="W197" s="2">
        <f t="shared" si="44"/>
        <v>0</v>
      </c>
      <c r="X197" s="2" t="str">
        <f t="shared" si="45"/>
        <v/>
      </c>
      <c r="Y197" s="2" t="str">
        <f t="shared" si="46"/>
        <v/>
      </c>
      <c r="Z197" s="2" t="str">
        <f t="shared" si="47"/>
        <v/>
      </c>
      <c r="AA197" s="2" t="str">
        <f t="shared" si="48"/>
        <v/>
      </c>
    </row>
    <row r="198" spans="1:27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 t="str">
        <f>IF(OR(C198="",D198=""),"",VLOOKUP(C198,Scoring_Reference!$A$2:$B$13,2,TRUE))</f>
        <v/>
      </c>
      <c r="U198" s="2" t="str">
        <f t="shared" si="42"/>
        <v/>
      </c>
      <c r="V198" s="2">
        <f t="shared" si="43"/>
        <v>0</v>
      </c>
      <c r="W198" s="2">
        <f t="shared" si="44"/>
        <v>0</v>
      </c>
      <c r="X198" s="2" t="str">
        <f t="shared" si="45"/>
        <v/>
      </c>
      <c r="Y198" s="2" t="str">
        <f t="shared" si="46"/>
        <v/>
      </c>
      <c r="Z198" s="2" t="str">
        <f t="shared" si="47"/>
        <v/>
      </c>
      <c r="AA198" s="2" t="str">
        <f t="shared" si="48"/>
        <v/>
      </c>
    </row>
    <row r="199" spans="1:27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 t="str">
        <f>IF(OR(C199="",D199=""),"",VLOOKUP(C199,Scoring_Reference!$A$2:$B$13,2,TRUE))</f>
        <v/>
      </c>
      <c r="U199" s="2" t="str">
        <f t="shared" si="42"/>
        <v/>
      </c>
      <c r="V199" s="2">
        <f t="shared" si="43"/>
        <v>0</v>
      </c>
      <c r="W199" s="2">
        <f t="shared" si="44"/>
        <v>0</v>
      </c>
      <c r="X199" s="2" t="str">
        <f t="shared" si="45"/>
        <v/>
      </c>
      <c r="Y199" s="2" t="str">
        <f t="shared" si="46"/>
        <v/>
      </c>
      <c r="Z199" s="2" t="str">
        <f t="shared" si="47"/>
        <v/>
      </c>
      <c r="AA199" s="2" t="str">
        <f t="shared" si="48"/>
        <v/>
      </c>
    </row>
    <row r="200" spans="1:27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 t="str">
        <f>IF(OR(C200="",D200=""),"",VLOOKUP(C200,Scoring_Reference!$A$2:$B$13,2,TRUE))</f>
        <v/>
      </c>
      <c r="U200" s="2" t="str">
        <f t="shared" si="42"/>
        <v/>
      </c>
      <c r="V200" s="2">
        <f t="shared" si="43"/>
        <v>0</v>
      </c>
      <c r="W200" s="2">
        <f t="shared" si="44"/>
        <v>0</v>
      </c>
      <c r="X200" s="2" t="str">
        <f t="shared" si="45"/>
        <v/>
      </c>
      <c r="Y200" s="2" t="str">
        <f t="shared" si="46"/>
        <v/>
      </c>
      <c r="Z200" s="2" t="str">
        <f t="shared" si="47"/>
        <v/>
      </c>
      <c r="AA200" s="2" t="str">
        <f t="shared" si="48"/>
        <v/>
      </c>
    </row>
    <row r="201" spans="1:27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 t="str">
        <f>IF(OR(C201="",D201=""),"",VLOOKUP(C201,Scoring_Reference!$A$2:$B$13,2,TRUE))</f>
        <v/>
      </c>
      <c r="U201" s="2" t="str">
        <f t="shared" si="42"/>
        <v/>
      </c>
      <c r="V201" s="2">
        <f t="shared" si="43"/>
        <v>0</v>
      </c>
      <c r="W201" s="2">
        <f t="shared" si="44"/>
        <v>0</v>
      </c>
      <c r="X201" s="2" t="str">
        <f t="shared" si="45"/>
        <v/>
      </c>
      <c r="Y201" s="2" t="str">
        <f t="shared" si="46"/>
        <v/>
      </c>
      <c r="Z201" s="2" t="str">
        <f t="shared" si="47"/>
        <v/>
      </c>
      <c r="AA201" s="2" t="str">
        <f t="shared" si="48"/>
        <v/>
      </c>
    </row>
  </sheetData>
  <conditionalFormatting sqref="Z2:Z201">
    <cfRule type="expression" dxfId="3" priority="1">
      <formula>Z2="Low"</formula>
    </cfRule>
    <cfRule type="expression" dxfId="2" priority="2">
      <formula>Z2="Moderate"</formula>
    </cfRule>
    <cfRule type="expression" dxfId="1" priority="3">
      <formula>Z2="High"</formula>
    </cfRule>
    <cfRule type="expression" dxfId="0" priority="4">
      <formula>Z2="Very High"</formula>
    </cfRule>
  </conditionalFormatting>
  <dataValidations count="3">
    <dataValidation type="list" sqref="R2:R201 F2:P201" xr:uid="{00000000-0002-0000-0000-000000000000}">
      <formula1>"No,Yes"</formula1>
    </dataValidation>
    <dataValidation type="list" sqref="B2:B201" xr:uid="{00000000-0002-0000-0000-00000C000000}">
      <formula1>"Female,Male,Unknown"</formula1>
    </dataValidation>
    <dataValidation type="list" sqref="Q2:Q201" xr:uid="{00000000-0002-0000-0000-00000D000000}">
      <formula1>"None,Other significant CHD,Ductal-dependent/cyanotic/single-ventricle"</formula1>
    </dataValidation>
  </dataValidations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16"/>
  <sheetViews>
    <sheetView workbookViewId="0"/>
  </sheetViews>
  <sheetFormatPr baseColWidth="10" defaultColWidth="8.83203125" defaultRowHeight="14"/>
  <sheetData>
    <row r="1" spans="1:7">
      <c r="A1" t="s">
        <v>39</v>
      </c>
      <c r="B1" t="s">
        <v>40</v>
      </c>
      <c r="C1" t="s">
        <v>41</v>
      </c>
      <c r="D1" t="s">
        <v>18</v>
      </c>
      <c r="F1" t="s">
        <v>42</v>
      </c>
      <c r="G1" t="s">
        <v>43</v>
      </c>
    </row>
    <row r="2" spans="1:7">
      <c r="A2">
        <v>22</v>
      </c>
      <c r="B2">
        <v>380</v>
      </c>
      <c r="C2">
        <v>4</v>
      </c>
      <c r="F2" t="s">
        <v>5</v>
      </c>
      <c r="G2">
        <v>2</v>
      </c>
    </row>
    <row r="3" spans="1:7">
      <c r="A3">
        <v>24</v>
      </c>
      <c r="B3">
        <v>500</v>
      </c>
      <c r="C3">
        <v>4</v>
      </c>
      <c r="F3" t="s">
        <v>44</v>
      </c>
      <c r="G3">
        <v>1</v>
      </c>
    </row>
    <row r="4" spans="1:7">
      <c r="A4">
        <v>26</v>
      </c>
      <c r="B4">
        <v>670</v>
      </c>
      <c r="C4">
        <v>4</v>
      </c>
      <c r="F4" t="s">
        <v>45</v>
      </c>
      <c r="G4">
        <v>1</v>
      </c>
    </row>
    <row r="5" spans="1:7">
      <c r="A5">
        <v>28</v>
      </c>
      <c r="B5">
        <v>850</v>
      </c>
      <c r="C5">
        <v>3</v>
      </c>
      <c r="F5" t="s">
        <v>46</v>
      </c>
      <c r="G5">
        <v>3</v>
      </c>
    </row>
    <row r="6" spans="1:7">
      <c r="A6">
        <v>30</v>
      </c>
      <c r="B6">
        <v>1120</v>
      </c>
      <c r="C6">
        <v>3</v>
      </c>
      <c r="F6" t="s">
        <v>47</v>
      </c>
      <c r="G6">
        <v>3</v>
      </c>
    </row>
    <row r="7" spans="1:7">
      <c r="A7">
        <v>32</v>
      </c>
      <c r="B7">
        <v>1400</v>
      </c>
      <c r="C7">
        <v>1</v>
      </c>
      <c r="F7" t="s">
        <v>48</v>
      </c>
      <c r="G7">
        <v>-1</v>
      </c>
    </row>
    <row r="8" spans="1:7">
      <c r="A8">
        <v>34</v>
      </c>
      <c r="B8">
        <v>1800</v>
      </c>
      <c r="C8">
        <v>1</v>
      </c>
      <c r="F8" t="s">
        <v>49</v>
      </c>
      <c r="G8">
        <v>2</v>
      </c>
    </row>
    <row r="9" spans="1:7">
      <c r="A9">
        <v>36</v>
      </c>
      <c r="B9">
        <v>2200</v>
      </c>
      <c r="C9">
        <v>1</v>
      </c>
      <c r="F9" t="s">
        <v>50</v>
      </c>
      <c r="G9">
        <v>2</v>
      </c>
    </row>
    <row r="10" spans="1:7">
      <c r="A10">
        <v>38</v>
      </c>
      <c r="B10">
        <v>2550</v>
      </c>
      <c r="C10">
        <v>0</v>
      </c>
      <c r="F10" t="s">
        <v>13</v>
      </c>
      <c r="G10">
        <v>3</v>
      </c>
    </row>
    <row r="11" spans="1:7">
      <c r="A11">
        <v>40</v>
      </c>
      <c r="B11">
        <v>2800</v>
      </c>
      <c r="C11">
        <v>0</v>
      </c>
      <c r="F11" t="s">
        <v>14</v>
      </c>
      <c r="G11">
        <v>2</v>
      </c>
    </row>
    <row r="12" spans="1:7">
      <c r="A12">
        <v>42</v>
      </c>
      <c r="B12">
        <v>3000</v>
      </c>
      <c r="C12">
        <v>0</v>
      </c>
      <c r="F12" t="s">
        <v>51</v>
      </c>
      <c r="G12">
        <v>2</v>
      </c>
    </row>
    <row r="13" spans="1:7">
      <c r="A13">
        <v>44</v>
      </c>
      <c r="B13">
        <v>3200</v>
      </c>
      <c r="C13">
        <v>0</v>
      </c>
      <c r="F13" t="s">
        <v>37</v>
      </c>
      <c r="G13">
        <v>1</v>
      </c>
    </row>
    <row r="14" spans="1:7">
      <c r="F14" t="s">
        <v>52</v>
      </c>
      <c r="G14">
        <v>3</v>
      </c>
    </row>
    <row r="15" spans="1:7">
      <c r="F15" t="s">
        <v>53</v>
      </c>
      <c r="G15">
        <v>3</v>
      </c>
    </row>
    <row r="16" spans="1:7">
      <c r="F16" t="s">
        <v>54</v>
      </c>
      <c r="G16">
        <v>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10"/>
  <sheetViews>
    <sheetView workbookViewId="0"/>
  </sheetViews>
  <sheetFormatPr baseColWidth="10" defaultColWidth="8.83203125" defaultRowHeight="14"/>
  <cols>
    <col min="1" max="2" width="46" customWidth="1"/>
  </cols>
  <sheetData>
    <row r="1" spans="1:2" ht="15">
      <c r="A1" s="3" t="s">
        <v>55</v>
      </c>
      <c r="B1" s="2" t="s">
        <v>56</v>
      </c>
    </row>
    <row r="2" spans="1:2" ht="30">
      <c r="A2" s="3" t="s">
        <v>57</v>
      </c>
      <c r="B2" s="2" t="s">
        <v>58</v>
      </c>
    </row>
    <row r="3" spans="1:2" ht="15">
      <c r="A3" s="3" t="s">
        <v>59</v>
      </c>
      <c r="B3" s="2" t="s">
        <v>60</v>
      </c>
    </row>
    <row r="4" spans="1:2" ht="15">
      <c r="A4" s="3" t="s">
        <v>61</v>
      </c>
      <c r="B4" s="2" t="s">
        <v>62</v>
      </c>
    </row>
    <row r="5" spans="1:2" ht="45">
      <c r="A5" s="3" t="s">
        <v>54</v>
      </c>
      <c r="B5" s="2" t="s">
        <v>63</v>
      </c>
    </row>
    <row r="6" spans="1:2" ht="30">
      <c r="A6" s="3" t="s">
        <v>64</v>
      </c>
      <c r="B6" s="2" t="s">
        <v>65</v>
      </c>
    </row>
    <row r="7" spans="1:2" ht="45">
      <c r="A7" s="3" t="s">
        <v>66</v>
      </c>
      <c r="B7" s="2" t="s">
        <v>67</v>
      </c>
    </row>
    <row r="8" spans="1:2" ht="15">
      <c r="A8" s="3" t="s">
        <v>68</v>
      </c>
      <c r="B8" s="2" t="s">
        <v>69</v>
      </c>
    </row>
    <row r="9" spans="1:2" ht="15">
      <c r="A9" s="3" t="s">
        <v>70</v>
      </c>
      <c r="B9" s="2" t="s">
        <v>71</v>
      </c>
    </row>
    <row r="10" spans="1:2" ht="15">
      <c r="A10" s="3" t="s">
        <v>72</v>
      </c>
      <c r="B10" s="2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Patient_Data</vt:lpstr>
      <vt:lpstr>Scoring_Reference</vt:lpstr>
      <vt:lpstr>Read_Me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Nada, Arwa</cp:lastModifiedBy>
  <dcterms:created xsi:type="dcterms:W3CDTF">2026-08-17T17:47:36Z</dcterms:created>
  <dcterms:modified xsi:type="dcterms:W3CDTF">2026-08-17T17:47:36Z</dcterms:modified>
</cp:coreProperties>
</file>