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Pi\"/>
    </mc:Choice>
  </mc:AlternateContent>
  <xr:revisionPtr revIDLastSave="0" documentId="13_ncr:1_{868636C5-B4A0-4311-9925-B07F9F595BA9}" xr6:coauthVersionLast="43" xr6:coauthVersionMax="43" xr10:uidLastSave="{00000000-0000-0000-0000-000000000000}"/>
  <bookViews>
    <workbookView xWindow="-110" yWindow="-110" windowWidth="19420" windowHeight="10420" xr2:uid="{C52744CE-C204-4EB0-8F50-5A758DBDB29A}"/>
  </bookViews>
  <sheets>
    <sheet name="Notes" sheetId="2" r:id="rId1"/>
    <sheet name="Data" sheetId="1" r:id="rId2"/>
    <sheet name="pivot" sheetId="5" r:id="rId3"/>
    <sheet name="analysis" sheetId="6" r:id="rId4"/>
    <sheet name="tables graphs" sheetId="7" r:id="rId5"/>
    <sheet name="copy of data" sheetId="3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" i="2" l="1"/>
  <c r="I92" i="6" l="1"/>
  <c r="I91" i="6"/>
  <c r="I90" i="6"/>
  <c r="I89" i="6"/>
  <c r="I88" i="6"/>
  <c r="I87" i="6"/>
  <c r="H92" i="6"/>
  <c r="H91" i="6"/>
  <c r="H90" i="6"/>
  <c r="H89" i="6"/>
  <c r="H88" i="6"/>
  <c r="H87" i="6"/>
  <c r="G88" i="6"/>
  <c r="G89" i="6"/>
  <c r="G90" i="6"/>
  <c r="G91" i="6"/>
  <c r="G92" i="6"/>
  <c r="G87" i="6"/>
  <c r="I77" i="7"/>
  <c r="I78" i="7"/>
  <c r="I79" i="7"/>
  <c r="I80" i="7"/>
  <c r="I76" i="7"/>
  <c r="H77" i="7"/>
  <c r="H78" i="7"/>
  <c r="H79" i="7"/>
  <c r="H80" i="7"/>
  <c r="H76" i="7"/>
  <c r="G77" i="7"/>
  <c r="G78" i="7"/>
  <c r="G79" i="7"/>
  <c r="G80" i="7"/>
  <c r="G76" i="7"/>
  <c r="K68" i="1" l="1"/>
  <c r="K67" i="1"/>
  <c r="J68" i="1"/>
  <c r="J67" i="1"/>
  <c r="I68" i="1"/>
  <c r="I67" i="1"/>
  <c r="H68" i="1"/>
  <c r="H67" i="1"/>
  <c r="G68" i="1"/>
  <c r="G67" i="1"/>
  <c r="F68" i="1"/>
  <c r="F67" i="1"/>
  <c r="D68" i="1"/>
  <c r="D67" i="1"/>
  <c r="B68" i="1"/>
  <c r="B67" i="1"/>
  <c r="I109" i="6"/>
  <c r="I110" i="6"/>
  <c r="I111" i="6"/>
  <c r="I112" i="6"/>
  <c r="I113" i="6"/>
  <c r="I114" i="6"/>
  <c r="I115" i="6"/>
  <c r="I116" i="6"/>
  <c r="I108" i="6"/>
  <c r="H109" i="6"/>
  <c r="H110" i="6"/>
  <c r="H111" i="6"/>
  <c r="H112" i="6"/>
  <c r="H113" i="6"/>
  <c r="H114" i="6"/>
  <c r="H115" i="6"/>
  <c r="H116" i="6"/>
  <c r="H108" i="6"/>
  <c r="G109" i="6"/>
  <c r="G110" i="6"/>
  <c r="G111" i="6"/>
  <c r="G112" i="6"/>
  <c r="G113" i="6"/>
  <c r="G114" i="6"/>
  <c r="G115" i="6"/>
  <c r="G116" i="6"/>
  <c r="G108" i="6"/>
  <c r="C13" i="6" l="1"/>
  <c r="C14" i="6"/>
  <c r="C15" i="6"/>
  <c r="C16" i="6"/>
  <c r="C17" i="6"/>
  <c r="C12" i="6"/>
  <c r="C7" i="6"/>
  <c r="C8" i="6"/>
  <c r="C6" i="6"/>
  <c r="C24" i="6"/>
  <c r="C25" i="6"/>
  <c r="C26" i="6"/>
  <c r="C23" i="6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3" i="3"/>
</calcChain>
</file>

<file path=xl/sharedStrings.xml><?xml version="1.0" encoding="utf-8"?>
<sst xmlns="http://schemas.openxmlformats.org/spreadsheetml/2006/main" count="625" uniqueCount="104">
  <si>
    <t>Age Yrs</t>
  </si>
  <si>
    <t>Gender</t>
  </si>
  <si>
    <t>Educ level</t>
  </si>
  <si>
    <t>Diet</t>
  </si>
  <si>
    <t>T1-5</t>
  </si>
  <si>
    <t>Delayed</t>
  </si>
  <si>
    <t>Total</t>
  </si>
  <si>
    <t>Scaled recog</t>
  </si>
  <si>
    <t>Sleep</t>
  </si>
  <si>
    <t>Part Num</t>
  </si>
  <si>
    <t>F</t>
  </si>
  <si>
    <t>Yrs diet</t>
  </si>
  <si>
    <t>Vegetarian</t>
  </si>
  <si>
    <t>Omnivore low</t>
  </si>
  <si>
    <t>Vegan</t>
  </si>
  <si>
    <t>M</t>
  </si>
  <si>
    <t>Pescatarian</t>
  </si>
  <si>
    <t>participant number</t>
  </si>
  <si>
    <t>age in years</t>
  </si>
  <si>
    <t>gender</t>
  </si>
  <si>
    <t>level of education 0 to 7 (ascending in same order as form)</t>
  </si>
  <si>
    <t>see below</t>
  </si>
  <si>
    <t>number of years on current dietary regime</t>
  </si>
  <si>
    <t>score on PSQI (0 to 21)</t>
  </si>
  <si>
    <t>Scaled index score - trials 1 to 5</t>
  </si>
  <si>
    <t>scaled index score - delayed recall</t>
  </si>
  <si>
    <t>scaled index score - total recall correct</t>
  </si>
  <si>
    <t>scaled Y/N rcognition discrim</t>
  </si>
  <si>
    <t>Diet category</t>
  </si>
  <si>
    <t>only if stated vegan and Q5, Q6 and Q10 all &lt;1</t>
  </si>
  <si>
    <t>stated pescatarian and Q5 &lt;1</t>
  </si>
  <si>
    <t>Omnivore high</t>
  </si>
  <si>
    <t>stated vegetarian and Q5 &lt;1 and Q10 &lt;1</t>
  </si>
  <si>
    <t>Q5 or Q6 or Q10 last box ticked, or Q5 and Q10 second box ticked</t>
  </si>
  <si>
    <t>Row Labels</t>
  </si>
  <si>
    <t>Grand Total</t>
  </si>
  <si>
    <t>Count of Total</t>
  </si>
  <si>
    <t>summary data with p24</t>
  </si>
  <si>
    <t>Average of Yrs diet</t>
  </si>
  <si>
    <t>Count of Yrs diet</t>
  </si>
  <si>
    <t>Average of Sleep</t>
  </si>
  <si>
    <t>Average of T1-5</t>
  </si>
  <si>
    <t>Average of Delayed</t>
  </si>
  <si>
    <t>Average of Total</t>
  </si>
  <si>
    <t>Average of Scaled recog</t>
  </si>
  <si>
    <t>Average of Age Yrs</t>
  </si>
  <si>
    <t>Column Labels</t>
  </si>
  <si>
    <t>Count of Part Num</t>
  </si>
  <si>
    <t>Average of Educ level</t>
  </si>
  <si>
    <t>StdDev of Sleep</t>
  </si>
  <si>
    <t>tables and graphs  for report</t>
  </si>
  <si>
    <t>StdDev of Delayed</t>
  </si>
  <si>
    <t>StdDev of T1-5</t>
  </si>
  <si>
    <t>StdDev of Total</t>
  </si>
  <si>
    <t>StdDev of Scaled recog</t>
  </si>
  <si>
    <t>Delayed recall</t>
  </si>
  <si>
    <t>Mean</t>
  </si>
  <si>
    <t>SD</t>
  </si>
  <si>
    <t>Total recall</t>
  </si>
  <si>
    <t>Y/N Recognition discrimination</t>
  </si>
  <si>
    <t>Sleep quality</t>
  </si>
  <si>
    <t>mean</t>
  </si>
  <si>
    <t>Y/N Recognition</t>
  </si>
  <si>
    <t>Education level</t>
  </si>
  <si>
    <t>StdDev of Educ level</t>
  </si>
  <si>
    <t>min</t>
  </si>
  <si>
    <t>max</t>
  </si>
  <si>
    <t>correction made in part 21, recog was 40, should be 10</t>
  </si>
  <si>
    <t>40-49</t>
  </si>
  <si>
    <t>50-59</t>
  </si>
  <si>
    <t>60-69</t>
  </si>
  <si>
    <t>70-80</t>
  </si>
  <si>
    <t>Age group</t>
  </si>
  <si>
    <t>Vegan demographics</t>
  </si>
  <si>
    <t>Most likely to be female and under 35. (Source: Survey 7)</t>
  </si>
  <si>
    <t>Gender:</t>
  </si>
  <si>
    <t>Vegans</t>
  </si>
  <si>
    <t>UK Vegans</t>
  </si>
  <si>
    <t>USA Vegans</t>
  </si>
  <si>
    <t>Male</t>
  </si>
  <si>
    <t>Female</t>
  </si>
  <si>
    <t>Age:</t>
  </si>
  <si>
    <t>16-24</t>
  </si>
  <si>
    <t>25-34</t>
  </si>
  <si>
    <t>35-44</t>
  </si>
  <si>
    <t>45-54</t>
  </si>
  <si>
    <t>55+</t>
  </si>
  <si>
    <t>source:</t>
  </si>
  <si>
    <t>http://www.imaner.net/panel/profile.htm</t>
  </si>
  <si>
    <t>Vegan research panel</t>
  </si>
  <si>
    <t>https://www.vegansociety.com/about-us/further-information/key-facts?_ga=2.256171595.1914551236.1565960288-847638596.1565960288</t>
  </si>
  <si>
    <t>Vegan society surveys - England, Scotland and Wales</t>
  </si>
  <si>
    <t>https://www.vegsoc.org/info-hub/facts-and-figures/</t>
  </si>
  <si>
    <t>Vegetarian Society</t>
  </si>
  <si>
    <t>2% - 3%</t>
  </si>
  <si>
    <t>Proportion of UK who are veget or vegan 100% of the time</t>
  </si>
  <si>
    <t>Diet2 * Gender2 Crosstabulation</t>
  </si>
  <si>
    <t xml:space="preserve">Count </t>
  </si>
  <si>
    <t>Gender2</t>
  </si>
  <si>
    <t>Diet2</t>
  </si>
  <si>
    <t>intro</t>
  </si>
  <si>
    <t>results</t>
  </si>
  <si>
    <t>method</t>
  </si>
  <si>
    <t>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</si>
</sst>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4" fontId="0" fillId="0" borderId="0" xfId="0" applyNumberFormat="1"/>
    <xf numFmtId="10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analysis!$B$29</c:f>
              <c:strCache>
                <c:ptCount val="1"/>
                <c:pt idx="0">
                  <c:v>Average of Sleep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analysis!$A$30:$A$34</c:f>
              <c:strCache>
                <c:ptCount val="5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Vegan</c:v>
                </c:pt>
                <c:pt idx="4">
                  <c:v>Vegetarian</c:v>
                </c:pt>
              </c:strCache>
            </c:strRef>
          </c:cat>
          <c:val>
            <c:numRef>
              <c:f>analysis!$B$30:$B$34</c:f>
              <c:numCache>
                <c:formatCode>General</c:formatCode>
                <c:ptCount val="5"/>
                <c:pt idx="0">
                  <c:v>5.6428571428571432</c:v>
                </c:pt>
                <c:pt idx="1">
                  <c:v>4.2941176470588234</c:v>
                </c:pt>
                <c:pt idx="2">
                  <c:v>4.9000000000000004</c:v>
                </c:pt>
                <c:pt idx="3">
                  <c:v>4.6428571428571432</c:v>
                </c:pt>
                <c:pt idx="4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7-4366-92D0-73643823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7770239"/>
        <c:axId val="1779469647"/>
      </c:barChart>
      <c:catAx>
        <c:axId val="177777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69647"/>
        <c:crosses val="autoZero"/>
        <c:auto val="1"/>
        <c:lblAlgn val="ctr"/>
        <c:lblOffset val="100"/>
        <c:noMultiLvlLbl val="0"/>
      </c:catAx>
      <c:valAx>
        <c:axId val="177946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77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analysis!$E$29</c:f>
              <c:strCache>
                <c:ptCount val="1"/>
                <c:pt idx="0">
                  <c:v>Average of T1-5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analysis!$D$30:$D$34</c:f>
              <c:strCache>
                <c:ptCount val="5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Vegan</c:v>
                </c:pt>
                <c:pt idx="4">
                  <c:v>Vegetarian</c:v>
                </c:pt>
              </c:strCache>
            </c:strRef>
          </c:cat>
          <c:val>
            <c:numRef>
              <c:f>analysis!$E$30:$E$34</c:f>
              <c:numCache>
                <c:formatCode>General</c:formatCode>
                <c:ptCount val="5"/>
                <c:pt idx="0">
                  <c:v>105.28571428571429</c:v>
                </c:pt>
                <c:pt idx="1">
                  <c:v>110.05882352941177</c:v>
                </c:pt>
                <c:pt idx="2">
                  <c:v>115.5</c:v>
                </c:pt>
                <c:pt idx="3">
                  <c:v>113.57142857142857</c:v>
                </c:pt>
                <c:pt idx="4">
                  <c:v>116.28571428571429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E-431E-96B9-AEBE29EE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488191"/>
        <c:axId val="1779483375"/>
      </c:barChart>
      <c:catAx>
        <c:axId val="177648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83375"/>
        <c:crosses val="autoZero"/>
        <c:auto val="1"/>
        <c:lblAlgn val="ctr"/>
        <c:lblOffset val="100"/>
        <c:noMultiLvlLbl val="0"/>
      </c:catAx>
      <c:valAx>
        <c:axId val="177948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48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analysis!$H$29</c:f>
              <c:strCache>
                <c:ptCount val="1"/>
                <c:pt idx="0">
                  <c:v>Average of Delayed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analysis!$G$30:$G$34</c:f>
              <c:strCache>
                <c:ptCount val="5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Vegan</c:v>
                </c:pt>
                <c:pt idx="4">
                  <c:v>Vegetarian</c:v>
                </c:pt>
              </c:strCache>
            </c:strRef>
          </c:cat>
          <c:val>
            <c:numRef>
              <c:f>analysis!$H$30:$H$34</c:f>
              <c:numCache>
                <c:formatCode>General</c:formatCode>
                <c:ptCount val="5"/>
                <c:pt idx="0">
                  <c:v>99.428571428571431</c:v>
                </c:pt>
                <c:pt idx="1">
                  <c:v>105.41176470588235</c:v>
                </c:pt>
                <c:pt idx="2">
                  <c:v>116.2</c:v>
                </c:pt>
                <c:pt idx="3">
                  <c:v>115.21428571428571</c:v>
                </c:pt>
                <c:pt idx="4">
                  <c:v>116.42857142857143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A-479F-87BE-DB2F81FB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7868063"/>
        <c:axId val="1779485871"/>
      </c:barChart>
      <c:catAx>
        <c:axId val="18378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85871"/>
        <c:crosses val="autoZero"/>
        <c:auto val="1"/>
        <c:lblAlgn val="ctr"/>
        <c:lblOffset val="100"/>
        <c:noMultiLvlLbl val="0"/>
      </c:catAx>
      <c:valAx>
        <c:axId val="177948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86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analysis!$K$29</c:f>
              <c:strCache>
                <c:ptCount val="1"/>
                <c:pt idx="0">
                  <c:v>Average of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analysis!$J$30:$J$34</c:f>
              <c:strCache>
                <c:ptCount val="5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Vegan</c:v>
                </c:pt>
                <c:pt idx="4">
                  <c:v>Vegetarian</c:v>
                </c:pt>
              </c:strCache>
            </c:strRef>
          </c:cat>
          <c:val>
            <c:numRef>
              <c:f>analysis!$K$30:$K$34</c:f>
              <c:numCache>
                <c:formatCode>General</c:formatCode>
                <c:ptCount val="5"/>
                <c:pt idx="0">
                  <c:v>104.71428571428571</c:v>
                </c:pt>
                <c:pt idx="1">
                  <c:v>109.52941176470588</c:v>
                </c:pt>
                <c:pt idx="2">
                  <c:v>118.2</c:v>
                </c:pt>
                <c:pt idx="3">
                  <c:v>116</c:v>
                </c:pt>
                <c:pt idx="4">
                  <c:v>117.57142857142857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8-4DB4-9A80-E49BA2BE5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0816255"/>
        <c:axId val="1840050975"/>
      </c:barChart>
      <c:catAx>
        <c:axId val="184081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50975"/>
        <c:crosses val="autoZero"/>
        <c:auto val="1"/>
        <c:lblAlgn val="ctr"/>
        <c:lblOffset val="100"/>
        <c:noMultiLvlLbl val="0"/>
      </c:catAx>
      <c:valAx>
        <c:axId val="184005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81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analysis!$N$29</c:f>
              <c:strCache>
                <c:ptCount val="1"/>
                <c:pt idx="0">
                  <c:v>Average of Scaled recog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analysis!$M$30:$M$34</c:f>
              <c:strCache>
                <c:ptCount val="5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Vegan</c:v>
                </c:pt>
                <c:pt idx="4">
                  <c:v>Vegetarian</c:v>
                </c:pt>
              </c:strCache>
            </c:strRef>
          </c:cat>
          <c:val>
            <c:numRef>
              <c:f>analysis!$N$30:$N$34</c:f>
              <c:numCache>
                <c:formatCode>General</c:formatCode>
                <c:ptCount val="5"/>
                <c:pt idx="0">
                  <c:v>9.7142857142857135</c:v>
                </c:pt>
                <c:pt idx="1">
                  <c:v>10.823529411764707</c:v>
                </c:pt>
                <c:pt idx="2">
                  <c:v>11.6</c:v>
                </c:pt>
                <c:pt idx="3">
                  <c:v>12.142857142857142</c:v>
                </c:pt>
                <c:pt idx="4">
                  <c:v>13.428571428571429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B-4D05-A74E-CBFA3DB7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728447"/>
        <c:axId val="1840049311"/>
      </c:barChart>
      <c:catAx>
        <c:axId val="177672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49311"/>
        <c:crosses val="autoZero"/>
        <c:auto val="1"/>
        <c:lblAlgn val="ctr"/>
        <c:lblOffset val="100"/>
        <c:noMultiLvlLbl val="0"/>
      </c:catAx>
      <c:valAx>
        <c:axId val="184004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72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Mean and SD - Delayed</a:t>
            </a:r>
            <a:r>
              <a:rPr lang="en-GB" baseline="0"/>
              <a:t> recall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graphs'!$B$4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graphs'!$A$5:$A$10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graphs'!$B$5:$B$10</c:f>
              <c:numCache>
                <c:formatCode>0.0</c:formatCode>
                <c:ptCount val="6"/>
                <c:pt idx="0">
                  <c:v>99.428571428571431</c:v>
                </c:pt>
                <c:pt idx="1">
                  <c:v>105.41176470588235</c:v>
                </c:pt>
                <c:pt idx="2">
                  <c:v>116.2</c:v>
                </c:pt>
                <c:pt idx="3">
                  <c:v>116.42857142857143</c:v>
                </c:pt>
                <c:pt idx="4">
                  <c:v>115.21428571428571</c:v>
                </c:pt>
                <c:pt idx="5">
                  <c:v>109.25806451612904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9-4006-BB50-BAAB45B849D2}"/>
            </c:ext>
          </c:extLst>
        </c:ser>
        <c:ser>
          <c:idx val="1"/>
          <c:order val="1"/>
          <c:tx>
            <c:strRef>
              <c:f>'tables graphs'!$C$4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graphs'!$A$5:$A$10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graphs'!$C$5:$C$10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A059-4006-BB50-BAAB45B849D2}"/>
            </c:ext>
          </c:extLst>
        </c:ser>
        <c:ser>
          <c:idx val="2"/>
          <c:order val="2"/>
          <c:tx>
            <c:strRef>
              <c:f>'tables graphs'!$D$4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'tables graphs'!$A$5:$A$10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graphs'!$D$5:$D$10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A059-4006-BB50-BAAB45B8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27"/>
        <c:axId val="1901360639"/>
        <c:axId val="1840077599"/>
      </c:barChart>
      <c:barChart>
        <c:barDir val="col"/>
        <c:grouping val="clustered"/>
        <c:varyColors val="0"/>
        <c:ser>
          <c:idx val="3"/>
          <c:order val="3"/>
          <c:tx>
            <c:strRef>
              <c:f>'tables graphs'!$E$4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'tables graphs'!$A$5:$A$10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graphs'!$E$5:$E$10</c:f>
              <c:numCache>
                <c:formatCode>0.0</c:formatCode>
                <c:ptCount val="6"/>
                <c:pt idx="0">
                  <c:v>18.379396012986891</c:v>
                </c:pt>
                <c:pt idx="1">
                  <c:v>15.378795562110076</c:v>
                </c:pt>
                <c:pt idx="2">
                  <c:v>15.70421033424549</c:v>
                </c:pt>
                <c:pt idx="3">
                  <c:v>17.643290914274324</c:v>
                </c:pt>
                <c:pt idx="4">
                  <c:v>14.115886148529279</c:v>
                </c:pt>
                <c:pt idx="5">
                  <c:v>17.080269015302825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59-4006-BB50-BAAB45B8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9"/>
        <c:overlap val="-39"/>
        <c:axId val="1837875615"/>
        <c:axId val="1899026959"/>
      </c:barChart>
      <c:catAx>
        <c:axId val="190136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77599"/>
        <c:crosses val="autoZero"/>
        <c:auto val="1"/>
        <c:lblAlgn val="ctr"/>
        <c:lblOffset val="100"/>
        <c:noMultiLvlLbl val="0"/>
      </c:catAx>
      <c:valAx>
        <c:axId val="1840077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360639"/>
        <c:crosses val="autoZero"/>
        <c:crossBetween val="between"/>
      </c:valAx>
      <c:valAx>
        <c:axId val="1899026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875615"/>
        <c:crosses val="max"/>
        <c:crossBetween val="between"/>
      </c:valAx>
      <c:catAx>
        <c:axId val="1837875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02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Mean and SD - Total</a:t>
            </a:r>
            <a:r>
              <a:rPr lang="en-GB" baseline="0"/>
              <a:t> recall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graphs'!$B$4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graphs'!$A$15:$A$20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graphs'!$B$15:$B$20</c:f>
              <c:numCache>
                <c:formatCode>0.0</c:formatCode>
                <c:ptCount val="6"/>
                <c:pt idx="0">
                  <c:v>104.71428571428571</c:v>
                </c:pt>
                <c:pt idx="1">
                  <c:v>109.52941176470588</c:v>
                </c:pt>
                <c:pt idx="2">
                  <c:v>118.2</c:v>
                </c:pt>
                <c:pt idx="3">
                  <c:v>117.57142857142857</c:v>
                </c:pt>
                <c:pt idx="4">
                  <c:v>116</c:v>
                </c:pt>
                <c:pt idx="5">
                  <c:v>112.20967741935483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F-4411-A782-D72F9AD199EC}"/>
            </c:ext>
          </c:extLst>
        </c:ser>
        <c:ser>
          <c:idx val="1"/>
          <c:order val="1"/>
          <c:tx>
            <c:strRef>
              <c:f>'tables graphs'!$C$4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graphs'!$A$15:$A$20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graphs'!$C$15:$C$20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4DDF-4411-A782-D72F9AD199EC}"/>
            </c:ext>
          </c:extLst>
        </c:ser>
        <c:ser>
          <c:idx val="2"/>
          <c:order val="2"/>
          <c:tx>
            <c:strRef>
              <c:f>'tables graphs'!$D$4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'tables graphs'!$A$15:$A$20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graphs'!$D$15:$D$20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DDF-4411-A782-D72F9AD1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27"/>
        <c:axId val="1901360639"/>
        <c:axId val="1840077599"/>
      </c:barChart>
      <c:barChart>
        <c:barDir val="col"/>
        <c:grouping val="clustered"/>
        <c:varyColors val="0"/>
        <c:ser>
          <c:idx val="3"/>
          <c:order val="3"/>
          <c:tx>
            <c:strRef>
              <c:f>'tables graphs'!$E$4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'tables graphs'!$A$15:$A$20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graphs'!$E$15:$E$20</c:f>
              <c:numCache>
                <c:formatCode>0.0</c:formatCode>
                <c:ptCount val="6"/>
                <c:pt idx="0">
                  <c:v>18.180414531233097</c:v>
                </c:pt>
                <c:pt idx="1">
                  <c:v>14.752616916410226</c:v>
                </c:pt>
                <c:pt idx="2">
                  <c:v>17.580291996058179</c:v>
                </c:pt>
                <c:pt idx="3">
                  <c:v>14.199262220941209</c:v>
                </c:pt>
                <c:pt idx="4">
                  <c:v>14.491376746189438</c:v>
                </c:pt>
                <c:pt idx="5">
                  <c:v>16.281476044551901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F-4411-A782-D72F9AD1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9"/>
        <c:overlap val="-39"/>
        <c:axId val="1837875615"/>
        <c:axId val="1899026959"/>
      </c:barChart>
      <c:catAx>
        <c:axId val="190136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77599"/>
        <c:crosses val="autoZero"/>
        <c:auto val="1"/>
        <c:lblAlgn val="ctr"/>
        <c:lblOffset val="100"/>
        <c:noMultiLvlLbl val="0"/>
      </c:catAx>
      <c:valAx>
        <c:axId val="1840077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360639"/>
        <c:crosses val="autoZero"/>
        <c:crossBetween val="between"/>
      </c:valAx>
      <c:valAx>
        <c:axId val="1899026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875615"/>
        <c:crosses val="max"/>
        <c:crossBetween val="between"/>
      </c:valAx>
      <c:catAx>
        <c:axId val="1837875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02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Mean and SD - Y/N Recognition discrimination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graphs'!$B$4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graphs'!$A$25:$A$30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graphs'!$B$25:$B$30</c:f>
              <c:numCache>
                <c:formatCode>0.0</c:formatCode>
                <c:ptCount val="6"/>
                <c:pt idx="0">
                  <c:v>9.7142857142857135</c:v>
                </c:pt>
                <c:pt idx="1">
                  <c:v>10.823529411764707</c:v>
                </c:pt>
                <c:pt idx="2">
                  <c:v>11.6</c:v>
                </c:pt>
                <c:pt idx="3">
                  <c:v>13.428571428571429</c:v>
                </c:pt>
                <c:pt idx="4">
                  <c:v>12.142857142857142</c:v>
                </c:pt>
                <c:pt idx="5">
                  <c:v>11.774193548387096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3-45CD-909C-669AEEDEACD2}"/>
            </c:ext>
          </c:extLst>
        </c:ser>
        <c:ser>
          <c:idx val="1"/>
          <c:order val="1"/>
          <c:tx>
            <c:strRef>
              <c:f>'tables graphs'!$C$4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graphs'!$A$25:$A$30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graphs'!$C$25:$C$30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73F3-45CD-909C-669AEEDEACD2}"/>
            </c:ext>
          </c:extLst>
        </c:ser>
        <c:ser>
          <c:idx val="2"/>
          <c:order val="2"/>
          <c:tx>
            <c:strRef>
              <c:f>'tables graphs'!$D$4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'tables graphs'!$A$25:$A$30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graphs'!$D$25:$D$30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73F3-45CD-909C-669AEEDE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27"/>
        <c:axId val="1901360639"/>
        <c:axId val="1840077599"/>
      </c:barChart>
      <c:barChart>
        <c:barDir val="col"/>
        <c:grouping val="clustered"/>
        <c:varyColors val="0"/>
        <c:ser>
          <c:idx val="3"/>
          <c:order val="3"/>
          <c:tx>
            <c:strRef>
              <c:f>'tables graphs'!$E$4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'tables graphs'!$A$25:$A$30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graphs'!$E$25:$E$30</c:f>
              <c:numCache>
                <c:formatCode>0.0</c:formatCode>
                <c:ptCount val="6"/>
                <c:pt idx="0">
                  <c:v>3.2682286764115336</c:v>
                </c:pt>
                <c:pt idx="1">
                  <c:v>2.5552713681145267</c:v>
                </c:pt>
                <c:pt idx="2">
                  <c:v>2.7568097504180464</c:v>
                </c:pt>
                <c:pt idx="3">
                  <c:v>3.1014589500826268</c:v>
                </c:pt>
                <c:pt idx="4">
                  <c:v>3.2071349029490932</c:v>
                </c:pt>
                <c:pt idx="5">
                  <c:v>4.7784329513054402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F3-45CD-909C-669AEEDE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9"/>
        <c:overlap val="-39"/>
        <c:axId val="1837875615"/>
        <c:axId val="1899026959"/>
      </c:barChart>
      <c:catAx>
        <c:axId val="190136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77599"/>
        <c:crosses val="autoZero"/>
        <c:auto val="1"/>
        <c:lblAlgn val="ctr"/>
        <c:lblOffset val="100"/>
        <c:noMultiLvlLbl val="0"/>
      </c:catAx>
      <c:valAx>
        <c:axId val="1840077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360639"/>
        <c:crosses val="autoZero"/>
        <c:crossBetween val="between"/>
      </c:valAx>
      <c:valAx>
        <c:axId val="1899026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875615"/>
        <c:crosses val="max"/>
        <c:crossBetween val="between"/>
      </c:valAx>
      <c:catAx>
        <c:axId val="1837875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02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Mean and SD - Sleep</a:t>
            </a:r>
            <a:r>
              <a:rPr lang="en-GB" baseline="0"/>
              <a:t> quality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graphs'!$B$4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graphs'!$A$56:$A$61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graphs'!$B$56:$B$61</c:f>
              <c:numCache>
                <c:formatCode>General</c:formatCode>
                <c:ptCount val="6"/>
                <c:pt idx="0">
                  <c:v>5.6428571428571432</c:v>
                </c:pt>
                <c:pt idx="1">
                  <c:v>4.2941176470588234</c:v>
                </c:pt>
                <c:pt idx="2">
                  <c:v>4.9000000000000004</c:v>
                </c:pt>
                <c:pt idx="3">
                  <c:v>7.1428571428571432</c:v>
                </c:pt>
                <c:pt idx="4">
                  <c:v>4.6428571428571432</c:v>
                </c:pt>
                <c:pt idx="5">
                  <c:v>5.096774193548387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3-40C9-B2D9-1A0B2336CEF7}"/>
            </c:ext>
          </c:extLst>
        </c:ser>
        <c:ser>
          <c:idx val="1"/>
          <c:order val="1"/>
          <c:tx>
            <c:strRef>
              <c:f>'tables graphs'!$C$4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graphs'!$A$56:$A$61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graphs'!$C$56:$C$61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BDA3-40C9-B2D9-1A0B2336CEF7}"/>
            </c:ext>
          </c:extLst>
        </c:ser>
        <c:ser>
          <c:idx val="2"/>
          <c:order val="2"/>
          <c:tx>
            <c:strRef>
              <c:f>'tables graphs'!$D$4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'tables graphs'!$A$56:$A$61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graphs'!$D$56:$D$61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BDA3-40C9-B2D9-1A0B2336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27"/>
        <c:axId val="1901360639"/>
        <c:axId val="1840077599"/>
      </c:barChart>
      <c:barChart>
        <c:barDir val="col"/>
        <c:grouping val="clustered"/>
        <c:varyColors val="0"/>
        <c:ser>
          <c:idx val="3"/>
          <c:order val="3"/>
          <c:tx>
            <c:strRef>
              <c:f>'tables graphs'!$E$4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'tables graphs'!$A$56:$A$61</c:f>
              <c:strCache>
                <c:ptCount val="6"/>
                <c:pt idx="0">
                  <c:v>Omnivore high</c:v>
                </c:pt>
                <c:pt idx="1">
                  <c:v>Omnivore low</c:v>
                </c:pt>
                <c:pt idx="2">
                  <c:v>Pescatarian</c:v>
                </c:pt>
                <c:pt idx="3">
                  <c:v>Vegetarian</c:v>
                </c:pt>
                <c:pt idx="4">
                  <c:v>Vegan</c:v>
                </c:pt>
                <c:pt idx="5">
                  <c:v>Grand Total</c:v>
                </c:pt>
              </c:strCache>
            </c:strRef>
          </c:cat>
          <c:val>
            <c:numRef>
              <c:f>'tables graphs'!$E$56:$E$61</c:f>
              <c:numCache>
                <c:formatCode>General</c:formatCode>
                <c:ptCount val="6"/>
                <c:pt idx="0">
                  <c:v>2.8718030481306944</c:v>
                </c:pt>
                <c:pt idx="1">
                  <c:v>2.8671568208408336</c:v>
                </c:pt>
                <c:pt idx="2">
                  <c:v>2.923088169119167</c:v>
                </c:pt>
                <c:pt idx="3">
                  <c:v>3.9339789623472154</c:v>
                </c:pt>
                <c:pt idx="4">
                  <c:v>2.7345972240938847</c:v>
                </c:pt>
                <c:pt idx="5">
                  <c:v>3.0120505374211182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A3-40C9-B2D9-1A0B2336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9"/>
        <c:overlap val="-39"/>
        <c:axId val="1837875615"/>
        <c:axId val="1899026959"/>
      </c:barChart>
      <c:catAx>
        <c:axId val="190136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77599"/>
        <c:crosses val="autoZero"/>
        <c:auto val="1"/>
        <c:lblAlgn val="ctr"/>
        <c:lblOffset val="100"/>
        <c:noMultiLvlLbl val="0"/>
      </c:catAx>
      <c:valAx>
        <c:axId val="1840077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360639"/>
        <c:crosses val="autoZero"/>
        <c:crossBetween val="between"/>
      </c:valAx>
      <c:valAx>
        <c:axId val="1899026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875615"/>
        <c:crosses val="max"/>
        <c:crossBetween val="between"/>
      </c:valAx>
      <c:catAx>
        <c:axId val="1837875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02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46</xdr:row>
      <xdr:rowOff>44450</xdr:rowOff>
    </xdr:from>
    <xdr:to>
      <xdr:col>6</xdr:col>
      <xdr:colOff>558800</xdr:colOff>
      <xdr:row>61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79AAC-A32F-4478-8A76-2E06C1D5F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46</xdr:row>
      <xdr:rowOff>0</xdr:rowOff>
    </xdr:from>
    <xdr:to>
      <xdr:col>13</xdr:col>
      <xdr:colOff>561975</xdr:colOff>
      <xdr:row>60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005FA9-9839-4141-B35A-D6B288A98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307975</xdr:colOff>
      <xdr:row>45</xdr:row>
      <xdr:rowOff>171450</xdr:rowOff>
    </xdr:from>
    <xdr:to>
      <xdr:col>21</xdr:col>
      <xdr:colOff>3175</xdr:colOff>
      <xdr:row>60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7B7408-49E5-4FC2-8FD3-0BCF84379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92075</xdr:colOff>
      <xdr:row>44</xdr:row>
      <xdr:rowOff>158750</xdr:rowOff>
    </xdr:from>
    <xdr:to>
      <xdr:col>27</xdr:col>
      <xdr:colOff>396875</xdr:colOff>
      <xdr:row>59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C8BF59-8A03-4D3F-AF3F-6578EFDA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587375</xdr:colOff>
      <xdr:row>36</xdr:row>
      <xdr:rowOff>0</xdr:rowOff>
    </xdr:from>
    <xdr:to>
      <xdr:col>34</xdr:col>
      <xdr:colOff>282575</xdr:colOff>
      <xdr:row>36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A1E5780-7801-46F4-B450-B2CF0EA8D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447674</xdr:colOff>
      <xdr:row>0</xdr:row>
      <xdr:rowOff>88900</xdr:rowOff>
    </xdr:from>
    <xdr:to>
      <xdr:col>15</xdr:col>
      <xdr:colOff>44449</xdr:colOff>
      <xdr:row>17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990345-C216-40CD-B826-9F67C1D75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508000</xdr:colOff>
      <xdr:row>18</xdr:row>
      <xdr:rowOff>31750</xdr:rowOff>
    </xdr:from>
    <xdr:to>
      <xdr:col>15</xdr:col>
      <xdr:colOff>104775</xdr:colOff>
      <xdr:row>34</xdr:row>
      <xdr:rowOff>177800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50DB9B-E913-48BA-861B-F73BAB271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501650</xdr:colOff>
      <xdr:row>35</xdr:row>
      <xdr:rowOff>120650</xdr:rowOff>
    </xdr:from>
    <xdr:to>
      <xdr:col>15</xdr:col>
      <xdr:colOff>98425</xdr:colOff>
      <xdr:row>52</xdr:row>
      <xdr:rowOff>82550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34CB55A-CADC-458B-BD32-471BCB7E6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54</xdr:row>
      <xdr:rowOff>0</xdr:rowOff>
    </xdr:from>
    <xdr:to>
      <xdr:col>15</xdr:col>
      <xdr:colOff>206375</xdr:colOff>
      <xdr:row>70</xdr:row>
      <xdr:rowOff>146050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ECBA37A-8BCD-4D5E-B643-15F7073F0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" refreshedDate="43693.542077314814" createdVersion="6" refreshedVersion="6" minRefreshableVersion="3" recordCount="62" xr:uid="{4414347C-B0CE-4EC7-8198-A9BA0881F77D}">
  <cacheSource type="worksheet">
    <worksheetSource ref="A1:K63" sheet="Data"/>
  </cacheSource>
  <cacheFields count="11">
    <cacheField name="Part Num" numFmtId="0">
      <sharedItems containsSemiMixedTypes="0" containsString="0" containsNumber="1" containsInteger="1" minValue="1" maxValue="62"/>
    </cacheField>
    <cacheField name="Age Yrs" numFmtId="0">
      <sharedItems containsSemiMixedTypes="0" containsString="0" containsNumber="1" containsInteger="1" minValue="40" maxValue="77" count="29">
        <n v="50"/>
        <n v="77"/>
        <n v="55"/>
        <n v="54"/>
        <n v="68"/>
        <n v="47"/>
        <n v="52"/>
        <n v="59"/>
        <n v="46"/>
        <n v="60"/>
        <n v="43"/>
        <n v="73"/>
        <n v="71"/>
        <n v="75"/>
        <n v="45"/>
        <n v="66"/>
        <n v="65"/>
        <n v="63"/>
        <n v="64"/>
        <n v="53"/>
        <n v="51"/>
        <n v="62"/>
        <n v="57"/>
        <n v="49"/>
        <n v="40"/>
        <n v="72"/>
        <n v="58"/>
        <n v="42"/>
        <n v="56"/>
      </sharedItems>
    </cacheField>
    <cacheField name="Gender" numFmtId="0">
      <sharedItems count="2">
        <s v="F"/>
        <s v="M"/>
      </sharedItems>
    </cacheField>
    <cacheField name="Educ level" numFmtId="0">
      <sharedItems containsSemiMixedTypes="0" containsString="0" containsNumber="1" containsInteger="1" minValue="0" maxValue="8" count="8">
        <n v="4"/>
        <n v="6"/>
        <n v="8"/>
        <n v="2"/>
        <n v="7"/>
        <n v="3"/>
        <n v="5"/>
        <n v="0"/>
      </sharedItems>
    </cacheField>
    <cacheField name="Diet" numFmtId="0">
      <sharedItems count="5">
        <s v="Vegetarian"/>
        <s v="Omnivore low"/>
        <s v="Vegan"/>
        <s v="Pescatarian"/>
        <s v="Omnivore high"/>
      </sharedItems>
    </cacheField>
    <cacheField name="Yrs diet" numFmtId="0">
      <sharedItems containsString="0" containsBlank="1" containsNumber="1" minValue="1" maxValue="30"/>
    </cacheField>
    <cacheField name="Sleep" numFmtId="0">
      <sharedItems containsSemiMixedTypes="0" containsString="0" containsNumber="1" containsInteger="1" minValue="1" maxValue="14"/>
    </cacheField>
    <cacheField name="T1-5" numFmtId="0">
      <sharedItems containsSemiMixedTypes="0" containsString="0" containsNumber="1" containsInteger="1" minValue="67" maxValue="140"/>
    </cacheField>
    <cacheField name="Delayed" numFmtId="0">
      <sharedItems containsSemiMixedTypes="0" containsString="0" containsNumber="1" containsInteger="1" minValue="69" maxValue="136"/>
    </cacheField>
    <cacheField name="Total" numFmtId="0">
      <sharedItems containsSemiMixedTypes="0" containsString="0" containsNumber="1" containsInteger="1" minValue="73" maxValue="145"/>
    </cacheField>
    <cacheField name="Scaled recog" numFmtId="0">
      <sharedItems containsSemiMixedTypes="0" containsString="0" containsNumber="1" containsInteger="1" minValue="4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n v="41"/>
    <x v="0"/>
    <x v="0"/>
    <x v="0"/>
    <x v="0"/>
    <n v="1.25"/>
    <n v="9"/>
    <n v="95"/>
    <n v="84"/>
    <n v="91"/>
    <n v="7"/>
  </r>
  <r>
    <n v="56"/>
    <x v="1"/>
    <x v="0"/>
    <x v="1"/>
    <x v="1"/>
    <m/>
    <n v="7"/>
    <n v="110"/>
    <n v="117"/>
    <n v="113"/>
    <n v="12"/>
  </r>
  <r>
    <n v="47"/>
    <x v="2"/>
    <x v="0"/>
    <x v="2"/>
    <x v="2"/>
    <n v="2"/>
    <n v="4"/>
    <n v="128"/>
    <n v="132"/>
    <n v="132"/>
    <n v="15"/>
  </r>
  <r>
    <n v="37"/>
    <x v="3"/>
    <x v="0"/>
    <x v="3"/>
    <x v="2"/>
    <n v="1"/>
    <n v="7"/>
    <n v="105"/>
    <n v="117"/>
    <n v="112"/>
    <n v="15"/>
  </r>
  <r>
    <n v="40"/>
    <x v="4"/>
    <x v="0"/>
    <x v="1"/>
    <x v="2"/>
    <n v="8"/>
    <n v="1"/>
    <n v="129"/>
    <n v="129"/>
    <n v="134"/>
    <n v="15"/>
  </r>
  <r>
    <n v="42"/>
    <x v="0"/>
    <x v="1"/>
    <x v="3"/>
    <x v="2"/>
    <n v="2"/>
    <n v="5"/>
    <n v="98"/>
    <n v="92"/>
    <n v="96"/>
    <n v="9"/>
  </r>
  <r>
    <n v="51"/>
    <x v="5"/>
    <x v="1"/>
    <x v="4"/>
    <x v="1"/>
    <m/>
    <n v="8"/>
    <n v="95"/>
    <n v="92"/>
    <n v="94"/>
    <n v="11"/>
  </r>
  <r>
    <n v="38"/>
    <x v="6"/>
    <x v="0"/>
    <x v="3"/>
    <x v="2"/>
    <n v="3"/>
    <n v="5"/>
    <n v="118"/>
    <n v="115"/>
    <n v="115"/>
    <n v="12"/>
  </r>
  <r>
    <n v="44"/>
    <x v="0"/>
    <x v="1"/>
    <x v="5"/>
    <x v="2"/>
    <n v="2"/>
    <n v="3"/>
    <n v="80"/>
    <n v="94"/>
    <n v="87"/>
    <n v="9"/>
  </r>
  <r>
    <n v="45"/>
    <x v="7"/>
    <x v="0"/>
    <x v="6"/>
    <x v="0"/>
    <m/>
    <n v="8"/>
    <n v="114"/>
    <n v="114"/>
    <n v="114"/>
    <n v="12"/>
  </r>
  <r>
    <n v="49"/>
    <x v="7"/>
    <x v="1"/>
    <x v="4"/>
    <x v="3"/>
    <n v="25"/>
    <n v="9"/>
    <n v="104"/>
    <n v="104"/>
    <n v="108"/>
    <n v="7"/>
  </r>
  <r>
    <n v="11"/>
    <x v="8"/>
    <x v="1"/>
    <x v="1"/>
    <x v="1"/>
    <m/>
    <n v="3"/>
    <n v="114"/>
    <n v="99"/>
    <n v="108"/>
    <n v="9"/>
  </r>
  <r>
    <n v="5"/>
    <x v="6"/>
    <x v="1"/>
    <x v="3"/>
    <x v="1"/>
    <m/>
    <n v="11"/>
    <n v="114"/>
    <n v="93"/>
    <n v="106"/>
    <n v="7"/>
  </r>
  <r>
    <n v="12"/>
    <x v="4"/>
    <x v="0"/>
    <x v="6"/>
    <x v="1"/>
    <m/>
    <n v="1"/>
    <n v="135"/>
    <n v="132"/>
    <n v="135"/>
    <n v="12"/>
  </r>
  <r>
    <n v="8"/>
    <x v="5"/>
    <x v="0"/>
    <x v="0"/>
    <x v="4"/>
    <m/>
    <n v="4"/>
    <n v="124"/>
    <n v="114"/>
    <n v="123"/>
    <n v="11"/>
  </r>
  <r>
    <n v="17"/>
    <x v="3"/>
    <x v="1"/>
    <x v="6"/>
    <x v="1"/>
    <m/>
    <n v="1"/>
    <n v="73"/>
    <n v="69"/>
    <n v="73"/>
    <n v="6"/>
  </r>
  <r>
    <n v="9"/>
    <x v="9"/>
    <x v="1"/>
    <x v="4"/>
    <x v="4"/>
    <m/>
    <n v="8"/>
    <n v="93"/>
    <n v="83"/>
    <n v="91"/>
    <n v="9"/>
  </r>
  <r>
    <n v="7"/>
    <x v="3"/>
    <x v="0"/>
    <x v="3"/>
    <x v="2"/>
    <m/>
    <n v="1"/>
    <n v="122"/>
    <n v="125"/>
    <n v="129"/>
    <n v="12"/>
  </r>
  <r>
    <n v="6"/>
    <x v="6"/>
    <x v="0"/>
    <x v="5"/>
    <x v="2"/>
    <m/>
    <n v="5"/>
    <n v="120"/>
    <n v="123"/>
    <n v="120"/>
    <n v="15"/>
  </r>
  <r>
    <n v="52"/>
    <x v="2"/>
    <x v="0"/>
    <x v="1"/>
    <x v="0"/>
    <n v="17"/>
    <n v="6"/>
    <n v="118"/>
    <n v="132"/>
    <n v="124"/>
    <n v="15"/>
  </r>
  <r>
    <n v="13"/>
    <x v="10"/>
    <x v="1"/>
    <x v="3"/>
    <x v="4"/>
    <m/>
    <n v="6"/>
    <n v="104"/>
    <n v="96"/>
    <n v="103"/>
    <n v="10"/>
  </r>
  <r>
    <n v="53"/>
    <x v="6"/>
    <x v="1"/>
    <x v="4"/>
    <x v="3"/>
    <m/>
    <n v="3"/>
    <n v="99"/>
    <n v="98"/>
    <n v="98"/>
    <n v="11"/>
  </r>
  <r>
    <n v="33"/>
    <x v="11"/>
    <x v="1"/>
    <x v="6"/>
    <x v="4"/>
    <m/>
    <n v="2"/>
    <n v="115"/>
    <n v="121"/>
    <n v="119"/>
    <n v="12"/>
  </r>
  <r>
    <n v="14"/>
    <x v="6"/>
    <x v="0"/>
    <x v="3"/>
    <x v="3"/>
    <m/>
    <n v="10"/>
    <n v="117"/>
    <n v="120"/>
    <n v="117"/>
    <n v="10"/>
  </r>
  <r>
    <n v="32"/>
    <x v="12"/>
    <x v="1"/>
    <x v="6"/>
    <x v="1"/>
    <m/>
    <n v="4"/>
    <n v="114"/>
    <n v="118"/>
    <n v="117"/>
    <n v="13"/>
  </r>
  <r>
    <n v="30"/>
    <x v="13"/>
    <x v="0"/>
    <x v="1"/>
    <x v="4"/>
    <m/>
    <n v="6"/>
    <n v="129"/>
    <n v="109"/>
    <n v="121"/>
    <n v="11"/>
  </r>
  <r>
    <n v="16"/>
    <x v="5"/>
    <x v="1"/>
    <x v="5"/>
    <x v="1"/>
    <m/>
    <n v="5"/>
    <n v="87"/>
    <n v="89"/>
    <n v="87"/>
    <n v="8"/>
  </r>
  <r>
    <n v="29"/>
    <x v="14"/>
    <x v="1"/>
    <x v="7"/>
    <x v="4"/>
    <m/>
    <n v="14"/>
    <n v="104"/>
    <n v="96"/>
    <n v="98"/>
    <n v="11"/>
  </r>
  <r>
    <n v="15"/>
    <x v="15"/>
    <x v="1"/>
    <x v="5"/>
    <x v="1"/>
    <m/>
    <n v="1"/>
    <n v="111"/>
    <n v="93"/>
    <n v="104"/>
    <n v="10"/>
  </r>
  <r>
    <n v="28"/>
    <x v="16"/>
    <x v="0"/>
    <x v="1"/>
    <x v="1"/>
    <m/>
    <n v="2"/>
    <n v="127"/>
    <n v="124"/>
    <n v="128"/>
    <n v="11"/>
  </r>
  <r>
    <n v="36"/>
    <x v="8"/>
    <x v="1"/>
    <x v="4"/>
    <x v="4"/>
    <m/>
    <n v="4"/>
    <n v="92"/>
    <n v="80"/>
    <n v="90"/>
    <n v="4"/>
  </r>
  <r>
    <n v="27"/>
    <x v="17"/>
    <x v="1"/>
    <x v="1"/>
    <x v="1"/>
    <m/>
    <n v="7"/>
    <n v="113"/>
    <n v="113"/>
    <n v="115"/>
    <n v="11"/>
  </r>
  <r>
    <n v="4"/>
    <x v="7"/>
    <x v="1"/>
    <x v="1"/>
    <x v="4"/>
    <m/>
    <n v="7"/>
    <n v="90"/>
    <n v="80"/>
    <n v="86"/>
    <n v="7"/>
  </r>
  <r>
    <n v="31"/>
    <x v="18"/>
    <x v="0"/>
    <x v="4"/>
    <x v="1"/>
    <m/>
    <n v="1"/>
    <n v="118"/>
    <n v="108"/>
    <n v="118"/>
    <n v="10"/>
  </r>
  <r>
    <n v="35"/>
    <x v="17"/>
    <x v="1"/>
    <x v="5"/>
    <x v="3"/>
    <m/>
    <n v="5"/>
    <n v="120"/>
    <n v="126"/>
    <n v="125"/>
    <n v="11"/>
  </r>
  <r>
    <n v="34"/>
    <x v="1"/>
    <x v="0"/>
    <x v="1"/>
    <x v="1"/>
    <m/>
    <n v="3"/>
    <n v="119"/>
    <n v="120"/>
    <n v="122"/>
    <n v="16"/>
  </r>
  <r>
    <n v="20"/>
    <x v="14"/>
    <x v="1"/>
    <x v="3"/>
    <x v="4"/>
    <m/>
    <n v="5"/>
    <n v="67"/>
    <n v="84"/>
    <n v="76"/>
    <n v="7"/>
  </r>
  <r>
    <n v="18"/>
    <x v="10"/>
    <x v="1"/>
    <x v="1"/>
    <x v="4"/>
    <m/>
    <n v="3"/>
    <n v="118"/>
    <n v="117"/>
    <n v="119"/>
    <n v="14"/>
  </r>
  <r>
    <n v="21"/>
    <x v="16"/>
    <x v="1"/>
    <x v="6"/>
    <x v="4"/>
    <m/>
    <n v="5"/>
    <n v="105"/>
    <n v="79"/>
    <n v="101"/>
    <n v="10"/>
  </r>
  <r>
    <n v="48"/>
    <x v="5"/>
    <x v="1"/>
    <x v="6"/>
    <x v="2"/>
    <n v="3.5"/>
    <n v="5"/>
    <n v="100"/>
    <n v="104"/>
    <n v="106"/>
    <n v="12"/>
  </r>
  <r>
    <n v="43"/>
    <x v="19"/>
    <x v="0"/>
    <x v="5"/>
    <x v="3"/>
    <n v="1"/>
    <n v="3"/>
    <n v="135"/>
    <n v="132"/>
    <n v="139"/>
    <n v="15"/>
  </r>
  <r>
    <n v="55"/>
    <x v="14"/>
    <x v="0"/>
    <x v="4"/>
    <x v="3"/>
    <n v="30"/>
    <n v="3"/>
    <n v="105"/>
    <n v="104"/>
    <n v="107"/>
    <n v="11"/>
  </r>
  <r>
    <n v="39"/>
    <x v="20"/>
    <x v="0"/>
    <x v="5"/>
    <x v="2"/>
    <n v="4.5"/>
    <n v="5"/>
    <n v="119"/>
    <n v="120"/>
    <n v="121"/>
    <n v="15"/>
  </r>
  <r>
    <n v="50"/>
    <x v="18"/>
    <x v="0"/>
    <x v="4"/>
    <x v="4"/>
    <m/>
    <n v="5"/>
    <n v="123"/>
    <n v="129"/>
    <n v="129"/>
    <n v="11"/>
  </r>
  <r>
    <n v="54"/>
    <x v="21"/>
    <x v="1"/>
    <x v="4"/>
    <x v="0"/>
    <n v="15"/>
    <n v="6"/>
    <n v="114"/>
    <n v="120"/>
    <n v="116"/>
    <n v="15"/>
  </r>
  <r>
    <n v="19"/>
    <x v="22"/>
    <x v="1"/>
    <x v="2"/>
    <x v="4"/>
    <m/>
    <n v="6"/>
    <n v="127"/>
    <n v="121"/>
    <n v="128"/>
    <n v="15"/>
  </r>
  <r>
    <n v="46"/>
    <x v="2"/>
    <x v="0"/>
    <x v="1"/>
    <x v="2"/>
    <m/>
    <n v="2"/>
    <n v="104"/>
    <n v="98"/>
    <n v="103"/>
    <n v="6"/>
  </r>
  <r>
    <n v="25"/>
    <x v="23"/>
    <x v="1"/>
    <x v="1"/>
    <x v="2"/>
    <m/>
    <n v="5"/>
    <n v="124"/>
    <n v="132"/>
    <n v="127"/>
    <n v="15"/>
  </r>
  <r>
    <n v="22"/>
    <x v="24"/>
    <x v="1"/>
    <x v="3"/>
    <x v="1"/>
    <m/>
    <n v="6"/>
    <n v="111"/>
    <n v="105"/>
    <n v="112"/>
    <n v="10"/>
  </r>
  <r>
    <n v="23"/>
    <x v="3"/>
    <x v="1"/>
    <x v="3"/>
    <x v="1"/>
    <m/>
    <n v="5"/>
    <n v="109"/>
    <n v="106"/>
    <n v="110"/>
    <n v="11"/>
  </r>
  <r>
    <n v="26"/>
    <x v="23"/>
    <x v="0"/>
    <x v="1"/>
    <x v="1"/>
    <m/>
    <n v="3"/>
    <n v="113"/>
    <n v="111"/>
    <n v="114"/>
    <n v="15"/>
  </r>
  <r>
    <n v="1"/>
    <x v="1"/>
    <x v="1"/>
    <x v="1"/>
    <x v="0"/>
    <m/>
    <n v="14"/>
    <n v="120"/>
    <n v="104"/>
    <n v="114"/>
    <n v="16"/>
  </r>
  <r>
    <n v="2"/>
    <x v="14"/>
    <x v="1"/>
    <x v="6"/>
    <x v="4"/>
    <m/>
    <n v="4"/>
    <n v="83"/>
    <n v="83"/>
    <n v="82"/>
    <n v="4"/>
  </r>
  <r>
    <n v="3"/>
    <x v="25"/>
    <x v="0"/>
    <x v="5"/>
    <x v="3"/>
    <n v="30"/>
    <n v="1"/>
    <n v="140"/>
    <n v="136"/>
    <n v="145"/>
    <n v="16"/>
  </r>
  <r>
    <n v="10"/>
    <x v="26"/>
    <x v="1"/>
    <x v="3"/>
    <x v="2"/>
    <n v="4"/>
    <n v="5"/>
    <n v="132"/>
    <n v="127"/>
    <n v="132"/>
    <n v="13"/>
  </r>
  <r>
    <n v="60"/>
    <x v="6"/>
    <x v="0"/>
    <x v="0"/>
    <x v="0"/>
    <n v="20"/>
    <n v="1"/>
    <n v="130"/>
    <n v="132"/>
    <n v="135"/>
    <n v="15"/>
  </r>
  <r>
    <n v="61"/>
    <x v="27"/>
    <x v="0"/>
    <x v="1"/>
    <x v="3"/>
    <n v="20"/>
    <n v="3"/>
    <n v="124"/>
    <n v="118"/>
    <n v="124"/>
    <n v="12"/>
  </r>
  <r>
    <n v="57"/>
    <x v="10"/>
    <x v="0"/>
    <x v="4"/>
    <x v="3"/>
    <n v="6"/>
    <n v="5"/>
    <n v="120"/>
    <n v="132"/>
    <n v="129"/>
    <n v="14"/>
  </r>
  <r>
    <n v="58"/>
    <x v="24"/>
    <x v="1"/>
    <x v="4"/>
    <x v="0"/>
    <n v="3"/>
    <n v="6"/>
    <n v="123"/>
    <n v="129"/>
    <n v="129"/>
    <n v="14"/>
  </r>
  <r>
    <n v="59"/>
    <x v="0"/>
    <x v="1"/>
    <x v="4"/>
    <x v="1"/>
    <m/>
    <n v="5"/>
    <n v="108"/>
    <n v="103"/>
    <n v="106"/>
    <n v="12"/>
  </r>
  <r>
    <n v="24"/>
    <x v="2"/>
    <x v="0"/>
    <x v="5"/>
    <x v="2"/>
    <n v="3"/>
    <n v="12"/>
    <n v="111"/>
    <n v="105"/>
    <n v="110"/>
    <n v="7"/>
  </r>
  <r>
    <n v="62"/>
    <x v="28"/>
    <x v="0"/>
    <x v="2"/>
    <x v="3"/>
    <n v="20"/>
    <n v="7"/>
    <n v="91"/>
    <n v="92"/>
    <n v="90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FF401-CE75-4CCC-BCB0-C48AA50CE8AE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2" firstHeaderRow="1" firstDataRow="1" firstDataCol="1"/>
  <pivotFields count="11">
    <pivotField dataField="1" showAll="0"/>
    <pivotField showAll="0">
      <items count="30">
        <item x="24"/>
        <item x="27"/>
        <item x="10"/>
        <item x="14"/>
        <item x="8"/>
        <item x="5"/>
        <item x="23"/>
        <item x="0"/>
        <item x="20"/>
        <item x="6"/>
        <item x="19"/>
        <item x="3"/>
        <item x="2"/>
        <item x="28"/>
        <item x="22"/>
        <item x="26"/>
        <item x="7"/>
        <item x="9"/>
        <item x="21"/>
        <item x="17"/>
        <item x="18"/>
        <item x="16"/>
        <item x="15"/>
        <item x="4"/>
        <item x="12"/>
        <item x="25"/>
        <item x="11"/>
        <item x="13"/>
        <item x="1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9">
        <item x="7"/>
        <item x="3"/>
        <item x="5"/>
        <item x="0"/>
        <item x="6"/>
        <item x="1"/>
        <item x="4"/>
        <item x="2"/>
        <item t="default"/>
      </items>
    </pivotField>
    <pivotField showAll="0">
      <items count="6">
        <item x="4"/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Part Num" fld="0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53D8-B2E0-4495-B36A-3060C3A24B81}">
  <dimension ref="A5:L25"/>
  <sheetViews>
    <sheetView tabSelected="1" topLeftCell="A10" workbookViewId="0">
      <selection activeCell="L20" sqref="L20"/>
    </sheetView>
  </sheetViews>
  <sheetFormatPr defaultRowHeight="14.5" x14ac:dyDescent="0.35"/>
  <cols>
    <col min="1" max="1" width="15.1796875" customWidth="1"/>
    <col min="2" max="2" width="13.6328125" customWidth="1"/>
  </cols>
  <sheetData>
    <row r="5" spans="1:12" x14ac:dyDescent="0.35">
      <c r="A5" t="s">
        <v>9</v>
      </c>
      <c r="B5" t="s">
        <v>17</v>
      </c>
    </row>
    <row r="6" spans="1:12" x14ac:dyDescent="0.35">
      <c r="A6" t="s">
        <v>0</v>
      </c>
      <c r="B6" t="s">
        <v>18</v>
      </c>
    </row>
    <row r="7" spans="1:12" x14ac:dyDescent="0.35">
      <c r="A7" t="s">
        <v>1</v>
      </c>
      <c r="B7" t="s">
        <v>19</v>
      </c>
    </row>
    <row r="8" spans="1:12" x14ac:dyDescent="0.35">
      <c r="A8" t="s">
        <v>2</v>
      </c>
      <c r="B8" t="s">
        <v>20</v>
      </c>
    </row>
    <row r="9" spans="1:12" x14ac:dyDescent="0.35">
      <c r="A9" t="s">
        <v>3</v>
      </c>
      <c r="B9" t="s">
        <v>21</v>
      </c>
    </row>
    <row r="10" spans="1:12" x14ac:dyDescent="0.35">
      <c r="A10" t="s">
        <v>11</v>
      </c>
      <c r="B10" t="s">
        <v>22</v>
      </c>
    </row>
    <row r="11" spans="1:12" x14ac:dyDescent="0.35">
      <c r="A11" t="s">
        <v>8</v>
      </c>
      <c r="B11" t="s">
        <v>23</v>
      </c>
    </row>
    <row r="12" spans="1:12" x14ac:dyDescent="0.35">
      <c r="A12" t="s">
        <v>4</v>
      </c>
      <c r="B12" t="s">
        <v>24</v>
      </c>
    </row>
    <row r="13" spans="1:12" x14ac:dyDescent="0.35">
      <c r="A13" t="s">
        <v>5</v>
      </c>
      <c r="B13" t="s">
        <v>25</v>
      </c>
    </row>
    <row r="14" spans="1:12" x14ac:dyDescent="0.35">
      <c r="A14" t="s">
        <v>6</v>
      </c>
      <c r="B14" t="s">
        <v>26</v>
      </c>
      <c r="K14" t="s">
        <v>100</v>
      </c>
      <c r="L14">
        <v>3102</v>
      </c>
    </row>
    <row r="15" spans="1:12" x14ac:dyDescent="0.35">
      <c r="A15" t="s">
        <v>7</v>
      </c>
      <c r="B15" t="s">
        <v>27</v>
      </c>
      <c r="K15" t="s">
        <v>102</v>
      </c>
      <c r="L15">
        <v>2195</v>
      </c>
    </row>
    <row r="16" spans="1:12" x14ac:dyDescent="0.35">
      <c r="K16" t="s">
        <v>101</v>
      </c>
      <c r="L16">
        <v>2600</v>
      </c>
    </row>
    <row r="17" spans="1:12" x14ac:dyDescent="0.35">
      <c r="K17" t="s">
        <v>103</v>
      </c>
      <c r="L17">
        <v>2293</v>
      </c>
    </row>
    <row r="18" spans="1:12" x14ac:dyDescent="0.35">
      <c r="A18" t="s">
        <v>28</v>
      </c>
      <c r="B18" t="s">
        <v>14</v>
      </c>
      <c r="C18" t="s">
        <v>29</v>
      </c>
      <c r="L18" s="10">
        <f>SUM(L14:L17)</f>
        <v>10190</v>
      </c>
    </row>
    <row r="19" spans="1:12" x14ac:dyDescent="0.35">
      <c r="B19" t="s">
        <v>12</v>
      </c>
      <c r="C19" t="s">
        <v>32</v>
      </c>
    </row>
    <row r="20" spans="1:12" x14ac:dyDescent="0.35">
      <c r="B20" t="s">
        <v>16</v>
      </c>
      <c r="C20" t="s">
        <v>30</v>
      </c>
    </row>
    <row r="21" spans="1:12" x14ac:dyDescent="0.35">
      <c r="B21" t="s">
        <v>13</v>
      </c>
    </row>
    <row r="22" spans="1:12" x14ac:dyDescent="0.35">
      <c r="B22" t="s">
        <v>31</v>
      </c>
      <c r="C22" t="s">
        <v>33</v>
      </c>
    </row>
    <row r="25" spans="1:12" x14ac:dyDescent="0.35">
      <c r="A25" s="8">
        <v>43693</v>
      </c>
      <c r="B2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B4AC-E90F-4DAD-92C3-C36900D4194A}">
  <dimension ref="A1:K68"/>
  <sheetViews>
    <sheetView workbookViewId="0">
      <pane ySplit="1" topLeftCell="A52" activePane="bottomLeft" state="frozen"/>
      <selection pane="bottomLeft" activeCell="A40" sqref="A40"/>
    </sheetView>
  </sheetViews>
  <sheetFormatPr defaultRowHeight="14.5" x14ac:dyDescent="0.35"/>
  <cols>
    <col min="5" max="5" width="12.453125" customWidth="1"/>
  </cols>
  <sheetData>
    <row r="1" spans="1:11" x14ac:dyDescent="0.35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11</v>
      </c>
      <c r="G1" t="s">
        <v>8</v>
      </c>
      <c r="H1" t="s">
        <v>4</v>
      </c>
      <c r="I1" t="s">
        <v>5</v>
      </c>
      <c r="J1" t="s">
        <v>6</v>
      </c>
      <c r="K1" t="s">
        <v>7</v>
      </c>
    </row>
    <row r="2" spans="1:11" x14ac:dyDescent="0.35">
      <c r="A2">
        <v>41</v>
      </c>
      <c r="B2">
        <v>50</v>
      </c>
      <c r="C2" t="s">
        <v>10</v>
      </c>
      <c r="D2">
        <v>4</v>
      </c>
      <c r="E2" t="s">
        <v>12</v>
      </c>
      <c r="F2">
        <v>1.25</v>
      </c>
      <c r="G2">
        <v>9</v>
      </c>
      <c r="H2">
        <v>95</v>
      </c>
      <c r="I2">
        <v>84</v>
      </c>
      <c r="J2">
        <v>91</v>
      </c>
      <c r="K2">
        <v>7</v>
      </c>
    </row>
    <row r="3" spans="1:11" x14ac:dyDescent="0.35">
      <c r="A3">
        <v>56</v>
      </c>
      <c r="B3">
        <v>77</v>
      </c>
      <c r="C3" t="s">
        <v>10</v>
      </c>
      <c r="D3">
        <v>6</v>
      </c>
      <c r="E3" t="s">
        <v>13</v>
      </c>
      <c r="G3">
        <v>7</v>
      </c>
      <c r="H3">
        <v>110</v>
      </c>
      <c r="I3">
        <v>117</v>
      </c>
      <c r="J3">
        <v>113</v>
      </c>
      <c r="K3">
        <v>12</v>
      </c>
    </row>
    <row r="4" spans="1:11" x14ac:dyDescent="0.35">
      <c r="A4">
        <v>47</v>
      </c>
      <c r="B4">
        <v>55</v>
      </c>
      <c r="C4" t="s">
        <v>10</v>
      </c>
      <c r="D4">
        <v>8</v>
      </c>
      <c r="E4" t="s">
        <v>14</v>
      </c>
      <c r="F4">
        <v>2</v>
      </c>
      <c r="G4">
        <v>4</v>
      </c>
      <c r="H4">
        <v>128</v>
      </c>
      <c r="I4">
        <v>132</v>
      </c>
      <c r="J4">
        <v>132</v>
      </c>
      <c r="K4">
        <v>15</v>
      </c>
    </row>
    <row r="5" spans="1:11" x14ac:dyDescent="0.35">
      <c r="A5">
        <v>37</v>
      </c>
      <c r="B5">
        <v>54</v>
      </c>
      <c r="C5" t="s">
        <v>10</v>
      </c>
      <c r="D5">
        <v>2</v>
      </c>
      <c r="E5" t="s">
        <v>14</v>
      </c>
      <c r="F5">
        <v>1</v>
      </c>
      <c r="G5">
        <v>7</v>
      </c>
      <c r="H5">
        <v>105</v>
      </c>
      <c r="I5">
        <v>117</v>
      </c>
      <c r="J5">
        <v>112</v>
      </c>
      <c r="K5">
        <v>15</v>
      </c>
    </row>
    <row r="6" spans="1:11" x14ac:dyDescent="0.35">
      <c r="A6">
        <v>40</v>
      </c>
      <c r="B6">
        <v>68</v>
      </c>
      <c r="C6" t="s">
        <v>10</v>
      </c>
      <c r="D6">
        <v>6</v>
      </c>
      <c r="E6" t="s">
        <v>14</v>
      </c>
      <c r="F6">
        <v>8</v>
      </c>
      <c r="G6">
        <v>1</v>
      </c>
      <c r="H6">
        <v>129</v>
      </c>
      <c r="I6">
        <v>129</v>
      </c>
      <c r="J6">
        <v>134</v>
      </c>
      <c r="K6">
        <v>15</v>
      </c>
    </row>
    <row r="7" spans="1:11" x14ac:dyDescent="0.35">
      <c r="A7">
        <v>42</v>
      </c>
      <c r="B7">
        <v>50</v>
      </c>
      <c r="C7" t="s">
        <v>15</v>
      </c>
      <c r="D7">
        <v>2</v>
      </c>
      <c r="E7" t="s">
        <v>14</v>
      </c>
      <c r="F7">
        <v>2</v>
      </c>
      <c r="G7">
        <v>5</v>
      </c>
      <c r="H7">
        <v>98</v>
      </c>
      <c r="I7">
        <v>92</v>
      </c>
      <c r="J7">
        <v>96</v>
      </c>
      <c r="K7">
        <v>9</v>
      </c>
    </row>
    <row r="8" spans="1:11" x14ac:dyDescent="0.35">
      <c r="A8">
        <v>51</v>
      </c>
      <c r="B8">
        <v>47</v>
      </c>
      <c r="C8" t="s">
        <v>15</v>
      </c>
      <c r="D8">
        <v>7</v>
      </c>
      <c r="E8" t="s">
        <v>13</v>
      </c>
      <c r="G8">
        <v>8</v>
      </c>
      <c r="H8">
        <v>95</v>
      </c>
      <c r="I8">
        <v>92</v>
      </c>
      <c r="J8">
        <v>94</v>
      </c>
      <c r="K8">
        <v>11</v>
      </c>
    </row>
    <row r="9" spans="1:11" x14ac:dyDescent="0.35">
      <c r="A9">
        <v>38</v>
      </c>
      <c r="B9">
        <v>52</v>
      </c>
      <c r="C9" t="s">
        <v>10</v>
      </c>
      <c r="D9">
        <v>2</v>
      </c>
      <c r="E9" t="s">
        <v>14</v>
      </c>
      <c r="F9">
        <v>3</v>
      </c>
      <c r="G9">
        <v>5</v>
      </c>
      <c r="H9">
        <v>118</v>
      </c>
      <c r="I9">
        <v>115</v>
      </c>
      <c r="J9">
        <v>115</v>
      </c>
      <c r="K9">
        <v>12</v>
      </c>
    </row>
    <row r="10" spans="1:11" x14ac:dyDescent="0.35">
      <c r="A10">
        <v>44</v>
      </c>
      <c r="B10">
        <v>50</v>
      </c>
      <c r="C10" t="s">
        <v>15</v>
      </c>
      <c r="D10">
        <v>3</v>
      </c>
      <c r="E10" t="s">
        <v>14</v>
      </c>
      <c r="F10">
        <v>2</v>
      </c>
      <c r="G10">
        <v>3</v>
      </c>
      <c r="H10">
        <v>80</v>
      </c>
      <c r="I10">
        <v>94</v>
      </c>
      <c r="J10">
        <v>87</v>
      </c>
      <c r="K10">
        <v>9</v>
      </c>
    </row>
    <row r="11" spans="1:11" x14ac:dyDescent="0.35">
      <c r="A11">
        <v>45</v>
      </c>
      <c r="B11">
        <v>59</v>
      </c>
      <c r="C11" t="s">
        <v>10</v>
      </c>
      <c r="D11">
        <v>5</v>
      </c>
      <c r="E11" t="s">
        <v>12</v>
      </c>
      <c r="G11">
        <v>8</v>
      </c>
      <c r="H11">
        <v>114</v>
      </c>
      <c r="I11">
        <v>114</v>
      </c>
      <c r="J11">
        <v>114</v>
      </c>
      <c r="K11">
        <v>12</v>
      </c>
    </row>
    <row r="12" spans="1:11" x14ac:dyDescent="0.35">
      <c r="A12">
        <v>49</v>
      </c>
      <c r="B12">
        <v>59</v>
      </c>
      <c r="C12" t="s">
        <v>15</v>
      </c>
      <c r="D12">
        <v>7</v>
      </c>
      <c r="E12" t="s">
        <v>16</v>
      </c>
      <c r="F12">
        <v>25</v>
      </c>
      <c r="G12">
        <v>9</v>
      </c>
      <c r="H12">
        <v>104</v>
      </c>
      <c r="I12">
        <v>104</v>
      </c>
      <c r="J12">
        <v>108</v>
      </c>
      <c r="K12">
        <v>7</v>
      </c>
    </row>
    <row r="13" spans="1:11" x14ac:dyDescent="0.35">
      <c r="A13">
        <v>11</v>
      </c>
      <c r="B13">
        <v>46</v>
      </c>
      <c r="C13" t="s">
        <v>15</v>
      </c>
      <c r="D13">
        <v>6</v>
      </c>
      <c r="E13" t="s">
        <v>13</v>
      </c>
      <c r="G13">
        <v>3</v>
      </c>
      <c r="H13">
        <v>114</v>
      </c>
      <c r="I13">
        <v>99</v>
      </c>
      <c r="J13">
        <v>108</v>
      </c>
      <c r="K13">
        <v>9</v>
      </c>
    </row>
    <row r="14" spans="1:11" x14ac:dyDescent="0.35">
      <c r="A14">
        <v>5</v>
      </c>
      <c r="B14">
        <v>52</v>
      </c>
      <c r="C14" t="s">
        <v>15</v>
      </c>
      <c r="D14">
        <v>2</v>
      </c>
      <c r="E14" t="s">
        <v>13</v>
      </c>
      <c r="G14">
        <v>11</v>
      </c>
      <c r="H14">
        <v>114</v>
      </c>
      <c r="I14">
        <v>93</v>
      </c>
      <c r="J14">
        <v>106</v>
      </c>
      <c r="K14">
        <v>7</v>
      </c>
    </row>
    <row r="15" spans="1:11" x14ac:dyDescent="0.35">
      <c r="A15">
        <v>12</v>
      </c>
      <c r="B15">
        <v>68</v>
      </c>
      <c r="C15" t="s">
        <v>10</v>
      </c>
      <c r="D15">
        <v>5</v>
      </c>
      <c r="E15" t="s">
        <v>13</v>
      </c>
      <c r="G15">
        <v>1</v>
      </c>
      <c r="H15">
        <v>135</v>
      </c>
      <c r="I15">
        <v>132</v>
      </c>
      <c r="J15">
        <v>135</v>
      </c>
      <c r="K15">
        <v>12</v>
      </c>
    </row>
    <row r="16" spans="1:11" x14ac:dyDescent="0.35">
      <c r="A16">
        <v>8</v>
      </c>
      <c r="B16">
        <v>47</v>
      </c>
      <c r="C16" t="s">
        <v>10</v>
      </c>
      <c r="D16">
        <v>4</v>
      </c>
      <c r="E16" t="s">
        <v>31</v>
      </c>
      <c r="G16">
        <v>4</v>
      </c>
      <c r="H16">
        <v>124</v>
      </c>
      <c r="I16">
        <v>114</v>
      </c>
      <c r="J16">
        <v>123</v>
      </c>
      <c r="K16">
        <v>11</v>
      </c>
    </row>
    <row r="17" spans="1:11" x14ac:dyDescent="0.35">
      <c r="A17">
        <v>17</v>
      </c>
      <c r="B17">
        <v>54</v>
      </c>
      <c r="C17" t="s">
        <v>15</v>
      </c>
      <c r="D17">
        <v>5</v>
      </c>
      <c r="E17" t="s">
        <v>13</v>
      </c>
      <c r="G17">
        <v>1</v>
      </c>
      <c r="H17">
        <v>73</v>
      </c>
      <c r="I17">
        <v>69</v>
      </c>
      <c r="J17">
        <v>73</v>
      </c>
      <c r="K17">
        <v>6</v>
      </c>
    </row>
    <row r="18" spans="1:11" x14ac:dyDescent="0.35">
      <c r="A18">
        <v>9</v>
      </c>
      <c r="B18">
        <v>60</v>
      </c>
      <c r="C18" t="s">
        <v>15</v>
      </c>
      <c r="D18">
        <v>7</v>
      </c>
      <c r="E18" t="s">
        <v>31</v>
      </c>
      <c r="G18">
        <v>8</v>
      </c>
      <c r="H18">
        <v>93</v>
      </c>
      <c r="I18">
        <v>83</v>
      </c>
      <c r="J18">
        <v>91</v>
      </c>
      <c r="K18">
        <v>9</v>
      </c>
    </row>
    <row r="19" spans="1:11" x14ac:dyDescent="0.35">
      <c r="A19">
        <v>7</v>
      </c>
      <c r="B19">
        <v>54</v>
      </c>
      <c r="C19" t="s">
        <v>10</v>
      </c>
      <c r="D19">
        <v>2</v>
      </c>
      <c r="E19" t="s">
        <v>14</v>
      </c>
      <c r="G19">
        <v>1</v>
      </c>
      <c r="H19">
        <v>122</v>
      </c>
      <c r="I19">
        <v>125</v>
      </c>
      <c r="J19">
        <v>129</v>
      </c>
      <c r="K19">
        <v>12</v>
      </c>
    </row>
    <row r="20" spans="1:11" x14ac:dyDescent="0.35">
      <c r="A20">
        <v>6</v>
      </c>
      <c r="B20">
        <v>52</v>
      </c>
      <c r="C20" t="s">
        <v>10</v>
      </c>
      <c r="D20">
        <v>3</v>
      </c>
      <c r="E20" t="s">
        <v>14</v>
      </c>
      <c r="G20">
        <v>5</v>
      </c>
      <c r="H20">
        <v>120</v>
      </c>
      <c r="I20">
        <v>123</v>
      </c>
      <c r="J20">
        <v>120</v>
      </c>
      <c r="K20">
        <v>15</v>
      </c>
    </row>
    <row r="21" spans="1:11" x14ac:dyDescent="0.35">
      <c r="A21">
        <v>52</v>
      </c>
      <c r="B21">
        <v>55</v>
      </c>
      <c r="C21" t="s">
        <v>10</v>
      </c>
      <c r="D21">
        <v>6</v>
      </c>
      <c r="E21" t="s">
        <v>12</v>
      </c>
      <c r="F21">
        <v>17</v>
      </c>
      <c r="G21">
        <v>6</v>
      </c>
      <c r="H21">
        <v>118</v>
      </c>
      <c r="I21">
        <v>132</v>
      </c>
      <c r="J21">
        <v>124</v>
      </c>
      <c r="K21">
        <v>15</v>
      </c>
    </row>
    <row r="22" spans="1:11" x14ac:dyDescent="0.35">
      <c r="A22">
        <v>13</v>
      </c>
      <c r="B22">
        <v>43</v>
      </c>
      <c r="C22" t="s">
        <v>15</v>
      </c>
      <c r="D22">
        <v>2</v>
      </c>
      <c r="E22" t="s">
        <v>31</v>
      </c>
      <c r="G22">
        <v>6</v>
      </c>
      <c r="H22">
        <v>104</v>
      </c>
      <c r="I22">
        <v>96</v>
      </c>
      <c r="J22">
        <v>103</v>
      </c>
      <c r="K22">
        <v>10</v>
      </c>
    </row>
    <row r="23" spans="1:11" x14ac:dyDescent="0.35">
      <c r="A23">
        <v>53</v>
      </c>
      <c r="B23">
        <v>52</v>
      </c>
      <c r="C23" t="s">
        <v>15</v>
      </c>
      <c r="D23">
        <v>7</v>
      </c>
      <c r="E23" t="s">
        <v>16</v>
      </c>
      <c r="G23">
        <v>3</v>
      </c>
      <c r="H23">
        <v>99</v>
      </c>
      <c r="I23">
        <v>98</v>
      </c>
      <c r="J23">
        <v>98</v>
      </c>
      <c r="K23">
        <v>11</v>
      </c>
    </row>
    <row r="24" spans="1:11" x14ac:dyDescent="0.35">
      <c r="A24">
        <v>33</v>
      </c>
      <c r="B24">
        <v>73</v>
      </c>
      <c r="C24" t="s">
        <v>15</v>
      </c>
      <c r="D24">
        <v>5</v>
      </c>
      <c r="E24" t="s">
        <v>31</v>
      </c>
      <c r="G24">
        <v>2</v>
      </c>
      <c r="H24">
        <v>115</v>
      </c>
      <c r="I24">
        <v>121</v>
      </c>
      <c r="J24">
        <v>119</v>
      </c>
      <c r="K24">
        <v>12</v>
      </c>
    </row>
    <row r="25" spans="1:11" x14ac:dyDescent="0.35">
      <c r="A25">
        <v>14</v>
      </c>
      <c r="B25">
        <v>52</v>
      </c>
      <c r="C25" t="s">
        <v>10</v>
      </c>
      <c r="D25">
        <v>2</v>
      </c>
      <c r="E25" t="s">
        <v>16</v>
      </c>
      <c r="G25">
        <v>10</v>
      </c>
      <c r="H25">
        <v>117</v>
      </c>
      <c r="I25">
        <v>120</v>
      </c>
      <c r="J25">
        <v>117</v>
      </c>
      <c r="K25">
        <v>10</v>
      </c>
    </row>
    <row r="26" spans="1:11" x14ac:dyDescent="0.35">
      <c r="A26">
        <v>32</v>
      </c>
      <c r="B26">
        <v>71</v>
      </c>
      <c r="C26" t="s">
        <v>15</v>
      </c>
      <c r="D26">
        <v>5</v>
      </c>
      <c r="E26" t="s">
        <v>13</v>
      </c>
      <c r="G26">
        <v>4</v>
      </c>
      <c r="H26">
        <v>114</v>
      </c>
      <c r="I26">
        <v>118</v>
      </c>
      <c r="J26">
        <v>117</v>
      </c>
      <c r="K26">
        <v>13</v>
      </c>
    </row>
    <row r="27" spans="1:11" x14ac:dyDescent="0.35">
      <c r="A27">
        <v>30</v>
      </c>
      <c r="B27">
        <v>75</v>
      </c>
      <c r="C27" t="s">
        <v>10</v>
      </c>
      <c r="D27">
        <v>6</v>
      </c>
      <c r="E27" t="s">
        <v>31</v>
      </c>
      <c r="G27">
        <v>6</v>
      </c>
      <c r="H27">
        <v>129</v>
      </c>
      <c r="I27">
        <v>109</v>
      </c>
      <c r="J27">
        <v>121</v>
      </c>
      <c r="K27">
        <v>11</v>
      </c>
    </row>
    <row r="28" spans="1:11" x14ac:dyDescent="0.35">
      <c r="A28">
        <v>16</v>
      </c>
      <c r="B28">
        <v>47</v>
      </c>
      <c r="C28" t="s">
        <v>15</v>
      </c>
      <c r="D28">
        <v>3</v>
      </c>
      <c r="E28" t="s">
        <v>13</v>
      </c>
      <c r="G28">
        <v>5</v>
      </c>
      <c r="H28">
        <v>87</v>
      </c>
      <c r="I28">
        <v>89</v>
      </c>
      <c r="J28">
        <v>87</v>
      </c>
      <c r="K28">
        <v>8</v>
      </c>
    </row>
    <row r="29" spans="1:11" x14ac:dyDescent="0.35">
      <c r="A29">
        <v>29</v>
      </c>
      <c r="B29">
        <v>45</v>
      </c>
      <c r="C29" t="s">
        <v>15</v>
      </c>
      <c r="D29">
        <v>0</v>
      </c>
      <c r="E29" t="s">
        <v>31</v>
      </c>
      <c r="G29">
        <v>14</v>
      </c>
      <c r="H29">
        <v>104</v>
      </c>
      <c r="I29">
        <v>96</v>
      </c>
      <c r="J29">
        <v>98</v>
      </c>
      <c r="K29">
        <v>11</v>
      </c>
    </row>
    <row r="30" spans="1:11" x14ac:dyDescent="0.35">
      <c r="A30">
        <v>15</v>
      </c>
      <c r="B30">
        <v>66</v>
      </c>
      <c r="C30" t="s">
        <v>15</v>
      </c>
      <c r="D30">
        <v>3</v>
      </c>
      <c r="E30" t="s">
        <v>13</v>
      </c>
      <c r="G30">
        <v>1</v>
      </c>
      <c r="H30">
        <v>111</v>
      </c>
      <c r="I30">
        <v>93</v>
      </c>
      <c r="J30">
        <v>104</v>
      </c>
      <c r="K30">
        <v>10</v>
      </c>
    </row>
    <row r="31" spans="1:11" x14ac:dyDescent="0.35">
      <c r="A31">
        <v>28</v>
      </c>
      <c r="B31">
        <v>65</v>
      </c>
      <c r="C31" t="s">
        <v>10</v>
      </c>
      <c r="D31">
        <v>6</v>
      </c>
      <c r="E31" t="s">
        <v>13</v>
      </c>
      <c r="G31">
        <v>2</v>
      </c>
      <c r="H31">
        <v>127</v>
      </c>
      <c r="I31">
        <v>124</v>
      </c>
      <c r="J31">
        <v>128</v>
      </c>
      <c r="K31">
        <v>11</v>
      </c>
    </row>
    <row r="32" spans="1:11" x14ac:dyDescent="0.35">
      <c r="A32">
        <v>36</v>
      </c>
      <c r="B32">
        <v>46</v>
      </c>
      <c r="C32" t="s">
        <v>15</v>
      </c>
      <c r="D32">
        <v>7</v>
      </c>
      <c r="E32" t="s">
        <v>31</v>
      </c>
      <c r="G32">
        <v>4</v>
      </c>
      <c r="H32">
        <v>92</v>
      </c>
      <c r="I32">
        <v>80</v>
      </c>
      <c r="J32">
        <v>90</v>
      </c>
      <c r="K32">
        <v>4</v>
      </c>
    </row>
    <row r="33" spans="1:11" x14ac:dyDescent="0.35">
      <c r="A33">
        <v>27</v>
      </c>
      <c r="B33">
        <v>63</v>
      </c>
      <c r="C33" t="s">
        <v>15</v>
      </c>
      <c r="D33">
        <v>6</v>
      </c>
      <c r="E33" t="s">
        <v>13</v>
      </c>
      <c r="G33">
        <v>7</v>
      </c>
      <c r="H33">
        <v>113</v>
      </c>
      <c r="I33">
        <v>113</v>
      </c>
      <c r="J33">
        <v>115</v>
      </c>
      <c r="K33">
        <v>11</v>
      </c>
    </row>
    <row r="34" spans="1:11" x14ac:dyDescent="0.35">
      <c r="A34">
        <v>4</v>
      </c>
      <c r="B34">
        <v>59</v>
      </c>
      <c r="C34" t="s">
        <v>15</v>
      </c>
      <c r="D34">
        <v>6</v>
      </c>
      <c r="E34" t="s">
        <v>31</v>
      </c>
      <c r="G34">
        <v>7</v>
      </c>
      <c r="H34">
        <v>90</v>
      </c>
      <c r="I34">
        <v>80</v>
      </c>
      <c r="J34">
        <v>86</v>
      </c>
      <c r="K34">
        <v>7</v>
      </c>
    </row>
    <row r="35" spans="1:11" x14ac:dyDescent="0.35">
      <c r="A35">
        <v>31</v>
      </c>
      <c r="B35">
        <v>64</v>
      </c>
      <c r="C35" t="s">
        <v>10</v>
      </c>
      <c r="D35">
        <v>7</v>
      </c>
      <c r="E35" t="s">
        <v>13</v>
      </c>
      <c r="G35">
        <v>1</v>
      </c>
      <c r="H35">
        <v>118</v>
      </c>
      <c r="I35">
        <v>108</v>
      </c>
      <c r="J35">
        <v>118</v>
      </c>
      <c r="K35">
        <v>10</v>
      </c>
    </row>
    <row r="36" spans="1:11" x14ac:dyDescent="0.35">
      <c r="A36">
        <v>35</v>
      </c>
      <c r="B36">
        <v>63</v>
      </c>
      <c r="C36" t="s">
        <v>15</v>
      </c>
      <c r="D36">
        <v>3</v>
      </c>
      <c r="E36" t="s">
        <v>16</v>
      </c>
      <c r="G36">
        <v>5</v>
      </c>
      <c r="H36">
        <v>120</v>
      </c>
      <c r="I36">
        <v>126</v>
      </c>
      <c r="J36">
        <v>125</v>
      </c>
      <c r="K36">
        <v>11</v>
      </c>
    </row>
    <row r="37" spans="1:11" x14ac:dyDescent="0.35">
      <c r="A37">
        <v>34</v>
      </c>
      <c r="B37">
        <v>77</v>
      </c>
      <c r="C37" t="s">
        <v>10</v>
      </c>
      <c r="D37">
        <v>6</v>
      </c>
      <c r="E37" t="s">
        <v>13</v>
      </c>
      <c r="G37">
        <v>3</v>
      </c>
      <c r="H37">
        <v>119</v>
      </c>
      <c r="I37">
        <v>120</v>
      </c>
      <c r="J37">
        <v>122</v>
      </c>
      <c r="K37">
        <v>16</v>
      </c>
    </row>
    <row r="38" spans="1:11" x14ac:dyDescent="0.35">
      <c r="A38">
        <v>20</v>
      </c>
      <c r="B38">
        <v>45</v>
      </c>
      <c r="C38" t="s">
        <v>15</v>
      </c>
      <c r="D38">
        <v>2</v>
      </c>
      <c r="E38" t="s">
        <v>31</v>
      </c>
      <c r="G38">
        <v>5</v>
      </c>
      <c r="H38">
        <v>67</v>
      </c>
      <c r="I38">
        <v>84</v>
      </c>
      <c r="J38">
        <v>76</v>
      </c>
      <c r="K38">
        <v>7</v>
      </c>
    </row>
    <row r="39" spans="1:11" x14ac:dyDescent="0.35">
      <c r="A39">
        <v>18</v>
      </c>
      <c r="B39">
        <v>43</v>
      </c>
      <c r="C39" t="s">
        <v>15</v>
      </c>
      <c r="D39">
        <v>6</v>
      </c>
      <c r="E39" t="s">
        <v>31</v>
      </c>
      <c r="G39">
        <v>3</v>
      </c>
      <c r="H39">
        <v>118</v>
      </c>
      <c r="I39">
        <v>117</v>
      </c>
      <c r="J39">
        <v>119</v>
      </c>
      <c r="K39">
        <v>14</v>
      </c>
    </row>
    <row r="40" spans="1:11" x14ac:dyDescent="0.35">
      <c r="A40">
        <v>21</v>
      </c>
      <c r="B40">
        <v>65</v>
      </c>
      <c r="C40" t="s">
        <v>15</v>
      </c>
      <c r="D40">
        <v>5</v>
      </c>
      <c r="E40" t="s">
        <v>31</v>
      </c>
      <c r="G40">
        <v>5</v>
      </c>
      <c r="H40">
        <v>105</v>
      </c>
      <c r="I40">
        <v>79</v>
      </c>
      <c r="J40">
        <v>101</v>
      </c>
      <c r="K40" s="7">
        <v>10</v>
      </c>
    </row>
    <row r="41" spans="1:11" x14ac:dyDescent="0.35">
      <c r="A41">
        <v>48</v>
      </c>
      <c r="B41">
        <v>47</v>
      </c>
      <c r="C41" t="s">
        <v>15</v>
      </c>
      <c r="D41">
        <v>5</v>
      </c>
      <c r="E41" t="s">
        <v>14</v>
      </c>
      <c r="F41">
        <v>3.5</v>
      </c>
      <c r="G41">
        <v>5</v>
      </c>
      <c r="H41">
        <v>100</v>
      </c>
      <c r="I41">
        <v>104</v>
      </c>
      <c r="J41">
        <v>106</v>
      </c>
      <c r="K41">
        <v>12</v>
      </c>
    </row>
    <row r="42" spans="1:11" x14ac:dyDescent="0.35">
      <c r="A42">
        <v>43</v>
      </c>
      <c r="B42">
        <v>53</v>
      </c>
      <c r="C42" t="s">
        <v>10</v>
      </c>
      <c r="D42">
        <v>3</v>
      </c>
      <c r="E42" t="s">
        <v>16</v>
      </c>
      <c r="F42">
        <v>1</v>
      </c>
      <c r="G42">
        <v>3</v>
      </c>
      <c r="H42">
        <v>135</v>
      </c>
      <c r="I42">
        <v>132</v>
      </c>
      <c r="J42">
        <v>139</v>
      </c>
      <c r="K42">
        <v>15</v>
      </c>
    </row>
    <row r="43" spans="1:11" x14ac:dyDescent="0.35">
      <c r="A43">
        <v>55</v>
      </c>
      <c r="B43">
        <v>45</v>
      </c>
      <c r="C43" t="s">
        <v>10</v>
      </c>
      <c r="D43">
        <v>7</v>
      </c>
      <c r="E43" t="s">
        <v>16</v>
      </c>
      <c r="F43">
        <v>30</v>
      </c>
      <c r="G43">
        <v>3</v>
      </c>
      <c r="H43">
        <v>105</v>
      </c>
      <c r="I43">
        <v>104</v>
      </c>
      <c r="J43">
        <v>107</v>
      </c>
      <c r="K43">
        <v>11</v>
      </c>
    </row>
    <row r="44" spans="1:11" x14ac:dyDescent="0.35">
      <c r="A44">
        <v>39</v>
      </c>
      <c r="B44">
        <v>51</v>
      </c>
      <c r="C44" t="s">
        <v>10</v>
      </c>
      <c r="D44">
        <v>3</v>
      </c>
      <c r="E44" t="s">
        <v>14</v>
      </c>
      <c r="F44">
        <v>4.5</v>
      </c>
      <c r="G44">
        <v>5</v>
      </c>
      <c r="H44">
        <v>119</v>
      </c>
      <c r="I44">
        <v>120</v>
      </c>
      <c r="J44">
        <v>121</v>
      </c>
      <c r="K44">
        <v>15</v>
      </c>
    </row>
    <row r="45" spans="1:11" x14ac:dyDescent="0.35">
      <c r="A45">
        <v>50</v>
      </c>
      <c r="B45">
        <v>64</v>
      </c>
      <c r="C45" t="s">
        <v>10</v>
      </c>
      <c r="D45">
        <v>7</v>
      </c>
      <c r="E45" t="s">
        <v>31</v>
      </c>
      <c r="G45">
        <v>5</v>
      </c>
      <c r="H45">
        <v>123</v>
      </c>
      <c r="I45">
        <v>129</v>
      </c>
      <c r="J45">
        <v>129</v>
      </c>
      <c r="K45">
        <v>11</v>
      </c>
    </row>
    <row r="46" spans="1:11" x14ac:dyDescent="0.35">
      <c r="A46">
        <v>54</v>
      </c>
      <c r="B46">
        <v>62</v>
      </c>
      <c r="C46" t="s">
        <v>15</v>
      </c>
      <c r="D46">
        <v>7</v>
      </c>
      <c r="E46" t="s">
        <v>12</v>
      </c>
      <c r="F46">
        <v>15</v>
      </c>
      <c r="G46">
        <v>6</v>
      </c>
      <c r="H46">
        <v>114</v>
      </c>
      <c r="I46">
        <v>120</v>
      </c>
      <c r="J46">
        <v>116</v>
      </c>
      <c r="K46">
        <v>15</v>
      </c>
    </row>
    <row r="47" spans="1:11" x14ac:dyDescent="0.35">
      <c r="A47">
        <v>19</v>
      </c>
      <c r="B47">
        <v>57</v>
      </c>
      <c r="C47" t="s">
        <v>15</v>
      </c>
      <c r="D47">
        <v>8</v>
      </c>
      <c r="E47" t="s">
        <v>31</v>
      </c>
      <c r="G47">
        <v>6</v>
      </c>
      <c r="H47">
        <v>127</v>
      </c>
      <c r="I47">
        <v>121</v>
      </c>
      <c r="J47">
        <v>128</v>
      </c>
      <c r="K47">
        <v>15</v>
      </c>
    </row>
    <row r="48" spans="1:11" x14ac:dyDescent="0.35">
      <c r="A48">
        <v>46</v>
      </c>
      <c r="B48">
        <v>55</v>
      </c>
      <c r="C48" t="s">
        <v>10</v>
      </c>
      <c r="D48">
        <v>6</v>
      </c>
      <c r="E48" t="s">
        <v>14</v>
      </c>
      <c r="G48">
        <v>2</v>
      </c>
      <c r="H48">
        <v>104</v>
      </c>
      <c r="I48">
        <v>98</v>
      </c>
      <c r="J48">
        <v>103</v>
      </c>
      <c r="K48">
        <v>6</v>
      </c>
    </row>
    <row r="49" spans="1:11" x14ac:dyDescent="0.35">
      <c r="A49">
        <v>25</v>
      </c>
      <c r="B49">
        <v>49</v>
      </c>
      <c r="C49" t="s">
        <v>15</v>
      </c>
      <c r="D49">
        <v>6</v>
      </c>
      <c r="E49" t="s">
        <v>14</v>
      </c>
      <c r="G49">
        <v>5</v>
      </c>
      <c r="H49">
        <v>124</v>
      </c>
      <c r="I49">
        <v>132</v>
      </c>
      <c r="J49">
        <v>127</v>
      </c>
      <c r="K49">
        <v>15</v>
      </c>
    </row>
    <row r="50" spans="1:11" x14ac:dyDescent="0.35">
      <c r="A50">
        <v>22</v>
      </c>
      <c r="B50">
        <v>40</v>
      </c>
      <c r="C50" t="s">
        <v>15</v>
      </c>
      <c r="D50">
        <v>2</v>
      </c>
      <c r="E50" t="s">
        <v>13</v>
      </c>
      <c r="G50">
        <v>6</v>
      </c>
      <c r="H50">
        <v>111</v>
      </c>
      <c r="I50">
        <v>105</v>
      </c>
      <c r="J50">
        <v>112</v>
      </c>
      <c r="K50">
        <v>10</v>
      </c>
    </row>
    <row r="51" spans="1:11" x14ac:dyDescent="0.35">
      <c r="A51">
        <v>23</v>
      </c>
      <c r="B51">
        <v>54</v>
      </c>
      <c r="C51" t="s">
        <v>15</v>
      </c>
      <c r="D51">
        <v>2</v>
      </c>
      <c r="E51" t="s">
        <v>13</v>
      </c>
      <c r="G51">
        <v>5</v>
      </c>
      <c r="H51">
        <v>109</v>
      </c>
      <c r="I51">
        <v>106</v>
      </c>
      <c r="J51">
        <v>110</v>
      </c>
      <c r="K51">
        <v>11</v>
      </c>
    </row>
    <row r="52" spans="1:11" x14ac:dyDescent="0.35">
      <c r="A52">
        <v>26</v>
      </c>
      <c r="B52">
        <v>49</v>
      </c>
      <c r="C52" t="s">
        <v>10</v>
      </c>
      <c r="D52">
        <v>6</v>
      </c>
      <c r="E52" t="s">
        <v>13</v>
      </c>
      <c r="G52">
        <v>3</v>
      </c>
      <c r="H52">
        <v>113</v>
      </c>
      <c r="I52">
        <v>111</v>
      </c>
      <c r="J52">
        <v>114</v>
      </c>
      <c r="K52">
        <v>15</v>
      </c>
    </row>
    <row r="53" spans="1:11" x14ac:dyDescent="0.35">
      <c r="A53">
        <v>1</v>
      </c>
      <c r="B53">
        <v>77</v>
      </c>
      <c r="C53" t="s">
        <v>15</v>
      </c>
      <c r="D53">
        <v>6</v>
      </c>
      <c r="E53" t="s">
        <v>12</v>
      </c>
      <c r="G53">
        <v>14</v>
      </c>
      <c r="H53">
        <v>120</v>
      </c>
      <c r="I53">
        <v>104</v>
      </c>
      <c r="J53">
        <v>114</v>
      </c>
      <c r="K53">
        <v>16</v>
      </c>
    </row>
    <row r="54" spans="1:11" x14ac:dyDescent="0.35">
      <c r="A54">
        <v>2</v>
      </c>
      <c r="B54">
        <v>45</v>
      </c>
      <c r="C54" t="s">
        <v>15</v>
      </c>
      <c r="D54">
        <v>5</v>
      </c>
      <c r="E54" t="s">
        <v>31</v>
      </c>
      <c r="G54">
        <v>4</v>
      </c>
      <c r="H54">
        <v>83</v>
      </c>
      <c r="I54">
        <v>83</v>
      </c>
      <c r="J54">
        <v>82</v>
      </c>
      <c r="K54">
        <v>4</v>
      </c>
    </row>
    <row r="55" spans="1:11" x14ac:dyDescent="0.35">
      <c r="A55">
        <v>3</v>
      </c>
      <c r="B55">
        <v>72</v>
      </c>
      <c r="C55" t="s">
        <v>10</v>
      </c>
      <c r="D55">
        <v>3</v>
      </c>
      <c r="E55" t="s">
        <v>16</v>
      </c>
      <c r="F55">
        <v>30</v>
      </c>
      <c r="G55">
        <v>1</v>
      </c>
      <c r="H55">
        <v>140</v>
      </c>
      <c r="I55">
        <v>136</v>
      </c>
      <c r="J55">
        <v>145</v>
      </c>
      <c r="K55">
        <v>16</v>
      </c>
    </row>
    <row r="56" spans="1:11" x14ac:dyDescent="0.35">
      <c r="A56">
        <v>10</v>
      </c>
      <c r="B56">
        <v>58</v>
      </c>
      <c r="C56" t="s">
        <v>15</v>
      </c>
      <c r="D56">
        <v>2</v>
      </c>
      <c r="E56" t="s">
        <v>14</v>
      </c>
      <c r="F56">
        <v>4</v>
      </c>
      <c r="G56">
        <v>5</v>
      </c>
      <c r="H56">
        <v>132</v>
      </c>
      <c r="I56">
        <v>127</v>
      </c>
      <c r="J56">
        <v>132</v>
      </c>
      <c r="K56">
        <v>13</v>
      </c>
    </row>
    <row r="57" spans="1:11" x14ac:dyDescent="0.35">
      <c r="A57">
        <v>60</v>
      </c>
      <c r="B57">
        <v>52</v>
      </c>
      <c r="C57" t="s">
        <v>10</v>
      </c>
      <c r="D57">
        <v>4</v>
      </c>
      <c r="E57" t="s">
        <v>12</v>
      </c>
      <c r="F57">
        <v>20</v>
      </c>
      <c r="G57">
        <v>1</v>
      </c>
      <c r="H57">
        <v>130</v>
      </c>
      <c r="I57">
        <v>132</v>
      </c>
      <c r="J57">
        <v>135</v>
      </c>
      <c r="K57">
        <v>15</v>
      </c>
    </row>
    <row r="58" spans="1:11" x14ac:dyDescent="0.35">
      <c r="A58">
        <v>61</v>
      </c>
      <c r="B58">
        <v>42</v>
      </c>
      <c r="C58" t="s">
        <v>10</v>
      </c>
      <c r="D58">
        <v>6</v>
      </c>
      <c r="E58" t="s">
        <v>16</v>
      </c>
      <c r="F58">
        <v>20</v>
      </c>
      <c r="G58">
        <v>3</v>
      </c>
      <c r="H58">
        <v>124</v>
      </c>
      <c r="I58">
        <v>118</v>
      </c>
      <c r="J58">
        <v>124</v>
      </c>
      <c r="K58">
        <v>12</v>
      </c>
    </row>
    <row r="59" spans="1:11" x14ac:dyDescent="0.35">
      <c r="A59">
        <v>57</v>
      </c>
      <c r="B59">
        <v>43</v>
      </c>
      <c r="C59" t="s">
        <v>10</v>
      </c>
      <c r="D59">
        <v>7</v>
      </c>
      <c r="E59" t="s">
        <v>16</v>
      </c>
      <c r="F59">
        <v>6</v>
      </c>
      <c r="G59">
        <v>5</v>
      </c>
      <c r="H59">
        <v>120</v>
      </c>
      <c r="I59">
        <v>132</v>
      </c>
      <c r="J59">
        <v>129</v>
      </c>
      <c r="K59">
        <v>14</v>
      </c>
    </row>
    <row r="60" spans="1:11" x14ac:dyDescent="0.35">
      <c r="A60">
        <v>58</v>
      </c>
      <c r="B60">
        <v>40</v>
      </c>
      <c r="C60" t="s">
        <v>15</v>
      </c>
      <c r="D60">
        <v>7</v>
      </c>
      <c r="E60" t="s">
        <v>12</v>
      </c>
      <c r="F60">
        <v>3</v>
      </c>
      <c r="G60">
        <v>6</v>
      </c>
      <c r="H60">
        <v>123</v>
      </c>
      <c r="I60">
        <v>129</v>
      </c>
      <c r="J60">
        <v>129</v>
      </c>
      <c r="K60">
        <v>14</v>
      </c>
    </row>
    <row r="61" spans="1:11" x14ac:dyDescent="0.35">
      <c r="A61">
        <v>59</v>
      </c>
      <c r="B61">
        <v>50</v>
      </c>
      <c r="C61" t="s">
        <v>15</v>
      </c>
      <c r="D61">
        <v>7</v>
      </c>
      <c r="E61" t="s">
        <v>13</v>
      </c>
      <c r="G61">
        <v>5</v>
      </c>
      <c r="H61">
        <v>108</v>
      </c>
      <c r="I61">
        <v>103</v>
      </c>
      <c r="J61">
        <v>106</v>
      </c>
      <c r="K61">
        <v>12</v>
      </c>
    </row>
    <row r="62" spans="1:11" x14ac:dyDescent="0.35">
      <c r="A62">
        <v>24</v>
      </c>
      <c r="B62">
        <v>55</v>
      </c>
      <c r="C62" t="s">
        <v>10</v>
      </c>
      <c r="D62">
        <v>3</v>
      </c>
      <c r="E62" t="s">
        <v>14</v>
      </c>
      <c r="F62">
        <v>3</v>
      </c>
      <c r="G62">
        <v>12</v>
      </c>
      <c r="H62">
        <v>111</v>
      </c>
      <c r="I62">
        <v>105</v>
      </c>
      <c r="J62">
        <v>110</v>
      </c>
      <c r="K62">
        <v>7</v>
      </c>
    </row>
    <row r="63" spans="1:11" x14ac:dyDescent="0.35">
      <c r="A63">
        <v>62</v>
      </c>
      <c r="B63">
        <v>56</v>
      </c>
      <c r="C63" t="s">
        <v>10</v>
      </c>
      <c r="D63">
        <v>8</v>
      </c>
      <c r="E63" t="s">
        <v>16</v>
      </c>
      <c r="F63">
        <v>20</v>
      </c>
      <c r="G63">
        <v>7</v>
      </c>
      <c r="H63">
        <v>91</v>
      </c>
      <c r="I63">
        <v>92</v>
      </c>
      <c r="J63">
        <v>90</v>
      </c>
      <c r="K63">
        <v>9</v>
      </c>
    </row>
    <row r="67" spans="1:11" x14ac:dyDescent="0.35">
      <c r="A67" t="s">
        <v>65</v>
      </c>
      <c r="B67">
        <f>MIN(B2:B63)</f>
        <v>40</v>
      </c>
      <c r="D67">
        <f>MIN(D2:D63)</f>
        <v>0</v>
      </c>
      <c r="F67">
        <f t="shared" ref="F67:K67" si="0">MIN(F2:F63)</f>
        <v>1</v>
      </c>
      <c r="G67">
        <f t="shared" si="0"/>
        <v>1</v>
      </c>
      <c r="H67">
        <f t="shared" si="0"/>
        <v>67</v>
      </c>
      <c r="I67">
        <f t="shared" si="0"/>
        <v>69</v>
      </c>
      <c r="J67">
        <f t="shared" si="0"/>
        <v>73</v>
      </c>
      <c r="K67">
        <f t="shared" si="0"/>
        <v>4</v>
      </c>
    </row>
    <row r="68" spans="1:11" x14ac:dyDescent="0.35">
      <c r="A68" t="s">
        <v>66</v>
      </c>
      <c r="B68">
        <f>MAX(B2:B63)</f>
        <v>77</v>
      </c>
      <c r="D68">
        <f>MAX(D2:D63)</f>
        <v>8</v>
      </c>
      <c r="F68">
        <f t="shared" ref="F68:K68" si="1">MAX(F2:F63)</f>
        <v>30</v>
      </c>
      <c r="G68">
        <f t="shared" si="1"/>
        <v>14</v>
      </c>
      <c r="H68">
        <f t="shared" si="1"/>
        <v>140</v>
      </c>
      <c r="I68">
        <f t="shared" si="1"/>
        <v>136</v>
      </c>
      <c r="J68">
        <f t="shared" si="1"/>
        <v>145</v>
      </c>
      <c r="K68">
        <f t="shared" si="1"/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166F-D06F-4A15-AEE4-A3670E1EE002}">
  <dimension ref="A3:B12"/>
  <sheetViews>
    <sheetView workbookViewId="0">
      <selection activeCell="I10" sqref="I10"/>
    </sheetView>
  </sheetViews>
  <sheetFormatPr defaultRowHeight="14.5" x14ac:dyDescent="0.35"/>
  <cols>
    <col min="1" max="1" width="12.36328125" bestFit="1" customWidth="1"/>
    <col min="2" max="2" width="16.6328125" bestFit="1" customWidth="1"/>
    <col min="3" max="3" width="2.54296875" bestFit="1" customWidth="1"/>
    <col min="4" max="4" width="10.7265625" bestFit="1" customWidth="1"/>
  </cols>
  <sheetData>
    <row r="3" spans="1:2" x14ac:dyDescent="0.35">
      <c r="A3" s="1" t="s">
        <v>34</v>
      </c>
      <c r="B3" t="s">
        <v>47</v>
      </c>
    </row>
    <row r="4" spans="1:2" x14ac:dyDescent="0.35">
      <c r="A4" s="2">
        <v>0</v>
      </c>
      <c r="B4" s="3">
        <v>1</v>
      </c>
    </row>
    <row r="5" spans="1:2" x14ac:dyDescent="0.35">
      <c r="A5" s="2">
        <v>2</v>
      </c>
      <c r="B5" s="3">
        <v>11</v>
      </c>
    </row>
    <row r="6" spans="1:2" x14ac:dyDescent="0.35">
      <c r="A6" s="2">
        <v>3</v>
      </c>
      <c r="B6" s="3">
        <v>9</v>
      </c>
    </row>
    <row r="7" spans="1:2" x14ac:dyDescent="0.35">
      <c r="A7" s="2">
        <v>4</v>
      </c>
      <c r="B7" s="3">
        <v>3</v>
      </c>
    </row>
    <row r="8" spans="1:2" x14ac:dyDescent="0.35">
      <c r="A8" s="2">
        <v>5</v>
      </c>
      <c r="B8" s="3">
        <v>8</v>
      </c>
    </row>
    <row r="9" spans="1:2" x14ac:dyDescent="0.35">
      <c r="A9" s="2">
        <v>6</v>
      </c>
      <c r="B9" s="3">
        <v>15</v>
      </c>
    </row>
    <row r="10" spans="1:2" x14ac:dyDescent="0.35">
      <c r="A10" s="2">
        <v>7</v>
      </c>
      <c r="B10" s="3">
        <v>12</v>
      </c>
    </row>
    <row r="11" spans="1:2" x14ac:dyDescent="0.35">
      <c r="A11" s="2">
        <v>8</v>
      </c>
      <c r="B11" s="3">
        <v>3</v>
      </c>
    </row>
    <row r="12" spans="1:2" x14ac:dyDescent="0.35">
      <c r="A12" s="2" t="s">
        <v>35</v>
      </c>
      <c r="B12" s="3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9542-06DA-4A25-A133-68758B04479B}">
  <dimension ref="A2:T116"/>
  <sheetViews>
    <sheetView topLeftCell="A105" workbookViewId="0">
      <selection activeCell="A119" sqref="A119"/>
    </sheetView>
  </sheetViews>
  <sheetFormatPr defaultRowHeight="14.5" x14ac:dyDescent="0.35"/>
  <cols>
    <col min="1" max="1" width="17.1796875" customWidth="1"/>
  </cols>
  <sheetData>
    <row r="2" spans="1:3" x14ac:dyDescent="0.35">
      <c r="A2" t="s">
        <v>37</v>
      </c>
    </row>
    <row r="5" spans="1:3" x14ac:dyDescent="0.35">
      <c r="A5" t="s">
        <v>34</v>
      </c>
      <c r="B5" t="s">
        <v>36</v>
      </c>
    </row>
    <row r="6" spans="1:3" x14ac:dyDescent="0.35">
      <c r="A6" t="s">
        <v>10</v>
      </c>
      <c r="B6">
        <v>29</v>
      </c>
      <c r="C6" s="4">
        <f>B6/$B$8</f>
        <v>0.46774193548387094</v>
      </c>
    </row>
    <row r="7" spans="1:3" x14ac:dyDescent="0.35">
      <c r="A7" t="s">
        <v>15</v>
      </c>
      <c r="B7">
        <v>33</v>
      </c>
      <c r="C7" s="4">
        <f t="shared" ref="C7:C8" si="0">B7/$B$8</f>
        <v>0.532258064516129</v>
      </c>
    </row>
    <row r="8" spans="1:3" x14ac:dyDescent="0.35">
      <c r="A8" t="s">
        <v>35</v>
      </c>
      <c r="B8">
        <v>62</v>
      </c>
      <c r="C8" s="4">
        <f t="shared" si="0"/>
        <v>1</v>
      </c>
    </row>
    <row r="11" spans="1:3" x14ac:dyDescent="0.35">
      <c r="A11" t="s">
        <v>34</v>
      </c>
      <c r="B11" t="s">
        <v>36</v>
      </c>
    </row>
    <row r="12" spans="1:3" x14ac:dyDescent="0.35">
      <c r="A12" t="s">
        <v>31</v>
      </c>
      <c r="B12">
        <v>14</v>
      </c>
      <c r="C12" s="4">
        <f>B12/$B$17</f>
        <v>0.22580645161290322</v>
      </c>
    </row>
    <row r="13" spans="1:3" x14ac:dyDescent="0.35">
      <c r="A13" t="s">
        <v>13</v>
      </c>
      <c r="B13">
        <v>17</v>
      </c>
      <c r="C13" s="4">
        <f t="shared" ref="C13:C17" si="1">B13/$B$17</f>
        <v>0.27419354838709675</v>
      </c>
    </row>
    <row r="14" spans="1:3" x14ac:dyDescent="0.35">
      <c r="A14" t="s">
        <v>16</v>
      </c>
      <c r="B14">
        <v>10</v>
      </c>
      <c r="C14" s="4">
        <f t="shared" si="1"/>
        <v>0.16129032258064516</v>
      </c>
    </row>
    <row r="15" spans="1:3" x14ac:dyDescent="0.35">
      <c r="A15" t="s">
        <v>14</v>
      </c>
      <c r="B15">
        <v>14</v>
      </c>
      <c r="C15" s="4">
        <f t="shared" si="1"/>
        <v>0.22580645161290322</v>
      </c>
    </row>
    <row r="16" spans="1:3" x14ac:dyDescent="0.35">
      <c r="A16" t="s">
        <v>12</v>
      </c>
      <c r="B16">
        <v>7</v>
      </c>
      <c r="C16" s="4">
        <f t="shared" si="1"/>
        <v>0.11290322580645161</v>
      </c>
    </row>
    <row r="17" spans="1:14" x14ac:dyDescent="0.35">
      <c r="A17" t="s">
        <v>35</v>
      </c>
      <c r="B17">
        <v>62</v>
      </c>
      <c r="C17" s="4">
        <f t="shared" si="1"/>
        <v>1</v>
      </c>
    </row>
    <row r="20" spans="1:14" x14ac:dyDescent="0.35">
      <c r="A20" t="s">
        <v>34</v>
      </c>
      <c r="B20" t="s">
        <v>39</v>
      </c>
      <c r="D20" t="s">
        <v>34</v>
      </c>
      <c r="E20" t="s">
        <v>38</v>
      </c>
    </row>
    <row r="21" spans="1:14" x14ac:dyDescent="0.35">
      <c r="A21" t="s">
        <v>31</v>
      </c>
      <c r="D21" t="s">
        <v>31</v>
      </c>
    </row>
    <row r="22" spans="1:14" x14ac:dyDescent="0.35">
      <c r="A22" t="s">
        <v>13</v>
      </c>
      <c r="D22" t="s">
        <v>13</v>
      </c>
    </row>
    <row r="23" spans="1:14" x14ac:dyDescent="0.35">
      <c r="A23" t="s">
        <v>16</v>
      </c>
      <c r="B23">
        <v>7</v>
      </c>
      <c r="C23" s="4">
        <f>B23/B14</f>
        <v>0.7</v>
      </c>
      <c r="D23" t="s">
        <v>16</v>
      </c>
      <c r="E23">
        <v>18.857142857142858</v>
      </c>
    </row>
    <row r="24" spans="1:14" x14ac:dyDescent="0.35">
      <c r="A24" t="s">
        <v>14</v>
      </c>
      <c r="B24">
        <v>10</v>
      </c>
      <c r="C24" s="4">
        <f t="shared" ref="C24:C26" si="2">B24/B15</f>
        <v>0.7142857142857143</v>
      </c>
      <c r="D24" t="s">
        <v>14</v>
      </c>
      <c r="E24">
        <v>3.3</v>
      </c>
    </row>
    <row r="25" spans="1:14" x14ac:dyDescent="0.35">
      <c r="A25" t="s">
        <v>12</v>
      </c>
      <c r="B25">
        <v>5</v>
      </c>
      <c r="C25" s="4">
        <f t="shared" si="2"/>
        <v>0.7142857142857143</v>
      </c>
      <c r="D25" t="s">
        <v>12</v>
      </c>
      <c r="E25">
        <v>11.25</v>
      </c>
    </row>
    <row r="26" spans="1:14" x14ac:dyDescent="0.35">
      <c r="A26" t="s">
        <v>35</v>
      </c>
      <c r="B26">
        <v>22</v>
      </c>
      <c r="C26" s="4">
        <f t="shared" si="2"/>
        <v>0.35483870967741937</v>
      </c>
      <c r="D26" t="s">
        <v>35</v>
      </c>
      <c r="E26">
        <v>10.056818181818182</v>
      </c>
    </row>
    <row r="29" spans="1:14" x14ac:dyDescent="0.35">
      <c r="A29" t="s">
        <v>34</v>
      </c>
      <c r="B29" t="s">
        <v>40</v>
      </c>
      <c r="D29" t="s">
        <v>34</v>
      </c>
      <c r="E29" t="s">
        <v>41</v>
      </c>
      <c r="G29" t="s">
        <v>34</v>
      </c>
      <c r="H29" t="s">
        <v>42</v>
      </c>
      <c r="J29" t="s">
        <v>34</v>
      </c>
      <c r="K29" t="s">
        <v>43</v>
      </c>
      <c r="M29" t="s">
        <v>34</v>
      </c>
      <c r="N29" t="s">
        <v>44</v>
      </c>
    </row>
    <row r="30" spans="1:14" x14ac:dyDescent="0.35">
      <c r="A30" t="s">
        <v>31</v>
      </c>
      <c r="B30">
        <v>5.6428571428571432</v>
      </c>
      <c r="D30" t="s">
        <v>31</v>
      </c>
      <c r="E30">
        <v>105.28571428571429</v>
      </c>
      <c r="G30" t="s">
        <v>31</v>
      </c>
      <c r="H30">
        <v>99.428571428571431</v>
      </c>
      <c r="J30" t="s">
        <v>31</v>
      </c>
      <c r="K30">
        <v>104.71428571428571</v>
      </c>
      <c r="M30" t="s">
        <v>31</v>
      </c>
      <c r="N30" s="3">
        <v>9.7142857142857135</v>
      </c>
    </row>
    <row r="31" spans="1:14" x14ac:dyDescent="0.35">
      <c r="A31" t="s">
        <v>13</v>
      </c>
      <c r="B31">
        <v>4.2941176470588234</v>
      </c>
      <c r="D31" t="s">
        <v>13</v>
      </c>
      <c r="E31">
        <v>110.05882352941177</v>
      </c>
      <c r="G31" t="s">
        <v>13</v>
      </c>
      <c r="H31">
        <v>105.41176470588235</v>
      </c>
      <c r="J31" t="s">
        <v>13</v>
      </c>
      <c r="K31">
        <v>109.52941176470588</v>
      </c>
      <c r="M31" t="s">
        <v>13</v>
      </c>
      <c r="N31">
        <v>10.823529411764707</v>
      </c>
    </row>
    <row r="32" spans="1:14" x14ac:dyDescent="0.35">
      <c r="A32" t="s">
        <v>16</v>
      </c>
      <c r="B32">
        <v>4.9000000000000004</v>
      </c>
      <c r="D32" t="s">
        <v>16</v>
      </c>
      <c r="E32">
        <v>115.5</v>
      </c>
      <c r="G32" t="s">
        <v>16</v>
      </c>
      <c r="H32">
        <v>116.2</v>
      </c>
      <c r="J32" t="s">
        <v>16</v>
      </c>
      <c r="K32">
        <v>118.2</v>
      </c>
      <c r="M32" t="s">
        <v>16</v>
      </c>
      <c r="N32">
        <v>11.6</v>
      </c>
    </row>
    <row r="33" spans="1:14" x14ac:dyDescent="0.35">
      <c r="A33" t="s">
        <v>14</v>
      </c>
      <c r="B33">
        <v>4.6428571428571432</v>
      </c>
      <c r="D33" t="s">
        <v>14</v>
      </c>
      <c r="E33">
        <v>113.57142857142857</v>
      </c>
      <c r="G33" t="s">
        <v>14</v>
      </c>
      <c r="H33">
        <v>115.21428571428571</v>
      </c>
      <c r="J33" t="s">
        <v>14</v>
      </c>
      <c r="K33">
        <v>116</v>
      </c>
      <c r="M33" t="s">
        <v>14</v>
      </c>
      <c r="N33">
        <v>12.142857142857142</v>
      </c>
    </row>
    <row r="34" spans="1:14" x14ac:dyDescent="0.35">
      <c r="A34" t="s">
        <v>12</v>
      </c>
      <c r="B34">
        <v>7.1428571428571432</v>
      </c>
      <c r="D34" t="s">
        <v>12</v>
      </c>
      <c r="E34">
        <v>116.28571428571429</v>
      </c>
      <c r="G34" t="s">
        <v>12</v>
      </c>
      <c r="H34">
        <v>116.42857142857143</v>
      </c>
      <c r="J34" t="s">
        <v>12</v>
      </c>
      <c r="K34">
        <v>117.57142857142857</v>
      </c>
      <c r="M34" t="s">
        <v>12</v>
      </c>
      <c r="N34">
        <v>13.428571428571429</v>
      </c>
    </row>
    <row r="35" spans="1:14" x14ac:dyDescent="0.35">
      <c r="A35" t="s">
        <v>35</v>
      </c>
      <c r="B35">
        <v>5.096774193548387</v>
      </c>
      <c r="D35" t="s">
        <v>35</v>
      </c>
      <c r="E35">
        <v>111.35483870967742</v>
      </c>
      <c r="G35" t="s">
        <v>35</v>
      </c>
      <c r="H35">
        <v>109.25806451612904</v>
      </c>
      <c r="J35" t="s">
        <v>35</v>
      </c>
      <c r="K35">
        <v>112.20967741935483</v>
      </c>
      <c r="M35" t="s">
        <v>35</v>
      </c>
      <c r="N35">
        <v>11.290322580645162</v>
      </c>
    </row>
    <row r="39" spans="1:14" x14ac:dyDescent="0.35">
      <c r="A39" t="s">
        <v>34</v>
      </c>
      <c r="B39" t="s">
        <v>49</v>
      </c>
      <c r="D39" t="s">
        <v>34</v>
      </c>
      <c r="E39" t="s">
        <v>52</v>
      </c>
      <c r="G39" t="s">
        <v>34</v>
      </c>
      <c r="H39" t="s">
        <v>51</v>
      </c>
      <c r="J39" t="s">
        <v>34</v>
      </c>
      <c r="K39" t="s">
        <v>53</v>
      </c>
      <c r="M39" t="s">
        <v>34</v>
      </c>
      <c r="N39" t="s">
        <v>54</v>
      </c>
    </row>
    <row r="40" spans="1:14" x14ac:dyDescent="0.35">
      <c r="A40" t="s">
        <v>31</v>
      </c>
      <c r="B40">
        <v>2.8718030481306944</v>
      </c>
      <c r="D40" t="s">
        <v>31</v>
      </c>
      <c r="E40">
        <v>18.565595026319997</v>
      </c>
      <c r="G40" t="s">
        <v>31</v>
      </c>
      <c r="H40">
        <v>18.379396012986891</v>
      </c>
      <c r="J40" t="s">
        <v>31</v>
      </c>
      <c r="K40">
        <v>18.180414531233097</v>
      </c>
      <c r="M40" t="s">
        <v>31</v>
      </c>
      <c r="N40">
        <v>3.2682286764115336</v>
      </c>
    </row>
    <row r="41" spans="1:14" x14ac:dyDescent="0.35">
      <c r="A41" t="s">
        <v>13</v>
      </c>
      <c r="B41">
        <v>2.8671568208408336</v>
      </c>
      <c r="D41" t="s">
        <v>13</v>
      </c>
      <c r="E41">
        <v>14.263022944993555</v>
      </c>
      <c r="G41" t="s">
        <v>13</v>
      </c>
      <c r="H41">
        <v>15.378795562110076</v>
      </c>
      <c r="J41" t="s">
        <v>13</v>
      </c>
      <c r="K41">
        <v>14.752616916410226</v>
      </c>
      <c r="M41" t="s">
        <v>13</v>
      </c>
      <c r="N41">
        <v>2.5552713681145267</v>
      </c>
    </row>
    <row r="42" spans="1:14" x14ac:dyDescent="0.35">
      <c r="A42" t="s">
        <v>16</v>
      </c>
      <c r="B42">
        <v>2.923088169119167</v>
      </c>
      <c r="D42" t="s">
        <v>16</v>
      </c>
      <c r="E42">
        <v>15.671984912930178</v>
      </c>
      <c r="G42" t="s">
        <v>16</v>
      </c>
      <c r="H42">
        <v>15.70421033424549</v>
      </c>
      <c r="J42" t="s">
        <v>16</v>
      </c>
      <c r="K42">
        <v>17.580291996058179</v>
      </c>
      <c r="M42" t="s">
        <v>16</v>
      </c>
      <c r="N42">
        <v>2.7568097504180464</v>
      </c>
    </row>
    <row r="43" spans="1:14" x14ac:dyDescent="0.35">
      <c r="A43" t="s">
        <v>14</v>
      </c>
      <c r="B43">
        <v>2.7345972240938847</v>
      </c>
      <c r="D43" t="s">
        <v>14</v>
      </c>
      <c r="E43">
        <v>14.627236374518755</v>
      </c>
      <c r="G43" t="s">
        <v>14</v>
      </c>
      <c r="H43">
        <v>14.115886148529279</v>
      </c>
      <c r="J43" t="s">
        <v>14</v>
      </c>
      <c r="K43">
        <v>14.491376746189438</v>
      </c>
      <c r="M43" t="s">
        <v>14</v>
      </c>
      <c r="N43">
        <v>3.2071349029490932</v>
      </c>
    </row>
    <row r="44" spans="1:14" x14ac:dyDescent="0.35">
      <c r="A44" t="s">
        <v>12</v>
      </c>
      <c r="B44">
        <v>3.9339789623472154</v>
      </c>
      <c r="D44" t="s">
        <v>12</v>
      </c>
      <c r="E44">
        <v>10.904346009952219</v>
      </c>
      <c r="G44" t="s">
        <v>12</v>
      </c>
      <c r="H44">
        <v>17.643290914274324</v>
      </c>
      <c r="J44" t="s">
        <v>12</v>
      </c>
      <c r="K44">
        <v>14.199262220941209</v>
      </c>
      <c r="M44" t="s">
        <v>12</v>
      </c>
      <c r="N44">
        <v>3.1014589500826268</v>
      </c>
    </row>
    <row r="45" spans="1:14" x14ac:dyDescent="0.35">
      <c r="A45" t="s">
        <v>35</v>
      </c>
      <c r="B45">
        <v>3.0120505374211182</v>
      </c>
      <c r="D45" t="s">
        <v>35</v>
      </c>
      <c r="E45">
        <v>15.362394765282511</v>
      </c>
      <c r="G45" t="s">
        <v>35</v>
      </c>
      <c r="H45">
        <v>17.080269015302825</v>
      </c>
      <c r="J45" t="s">
        <v>35</v>
      </c>
      <c r="K45">
        <v>16.281476044551901</v>
      </c>
      <c r="M45" t="s">
        <v>35</v>
      </c>
      <c r="N45">
        <v>3.0962012514237225</v>
      </c>
    </row>
    <row r="65" spans="1:4" x14ac:dyDescent="0.35">
      <c r="A65" t="s">
        <v>48</v>
      </c>
      <c r="B65" t="s">
        <v>46</v>
      </c>
    </row>
    <row r="66" spans="1:4" x14ac:dyDescent="0.35">
      <c r="A66" t="s">
        <v>34</v>
      </c>
      <c r="B66" t="s">
        <v>10</v>
      </c>
      <c r="C66" t="s">
        <v>15</v>
      </c>
      <c r="D66" t="s">
        <v>35</v>
      </c>
    </row>
    <row r="67" spans="1:4" x14ac:dyDescent="0.35">
      <c r="A67" t="s">
        <v>31</v>
      </c>
      <c r="B67">
        <v>5.666666666666667</v>
      </c>
      <c r="C67">
        <v>4.8181818181818183</v>
      </c>
      <c r="D67">
        <v>5</v>
      </c>
    </row>
    <row r="68" spans="1:4" x14ac:dyDescent="0.35">
      <c r="A68" t="s">
        <v>13</v>
      </c>
      <c r="B68">
        <v>6</v>
      </c>
      <c r="C68">
        <v>4.3636363636363633</v>
      </c>
      <c r="D68">
        <v>4.9411764705882355</v>
      </c>
    </row>
    <row r="69" spans="1:4" x14ac:dyDescent="0.35">
      <c r="A69" t="s">
        <v>16</v>
      </c>
      <c r="B69">
        <v>5.1428571428571432</v>
      </c>
      <c r="C69">
        <v>5.666666666666667</v>
      </c>
      <c r="D69">
        <v>5.3</v>
      </c>
    </row>
    <row r="70" spans="1:4" x14ac:dyDescent="0.35">
      <c r="A70" t="s">
        <v>14</v>
      </c>
      <c r="B70">
        <v>3.8888888888888888</v>
      </c>
      <c r="C70">
        <v>3.6</v>
      </c>
      <c r="D70">
        <v>3.7857142857142856</v>
      </c>
    </row>
    <row r="71" spans="1:4" x14ac:dyDescent="0.35">
      <c r="A71" t="s">
        <v>12</v>
      </c>
      <c r="B71">
        <v>4.75</v>
      </c>
      <c r="C71">
        <v>6.666666666666667</v>
      </c>
      <c r="D71">
        <v>5.5714285714285712</v>
      </c>
    </row>
    <row r="72" spans="1:4" x14ac:dyDescent="0.35">
      <c r="A72" t="s">
        <v>35</v>
      </c>
      <c r="B72">
        <v>4.931034482758621</v>
      </c>
      <c r="C72">
        <v>4.7272727272727275</v>
      </c>
      <c r="D72">
        <v>4.82258064516129</v>
      </c>
    </row>
    <row r="75" spans="1:4" x14ac:dyDescent="0.35">
      <c r="A75" t="s">
        <v>45</v>
      </c>
      <c r="B75" t="s">
        <v>46</v>
      </c>
    </row>
    <row r="76" spans="1:4" x14ac:dyDescent="0.35">
      <c r="A76" t="s">
        <v>34</v>
      </c>
      <c r="B76" t="s">
        <v>10</v>
      </c>
      <c r="C76" t="s">
        <v>15</v>
      </c>
      <c r="D76" t="s">
        <v>35</v>
      </c>
    </row>
    <row r="77" spans="1:4" x14ac:dyDescent="0.35">
      <c r="A77" t="s">
        <v>31</v>
      </c>
      <c r="B77">
        <v>62</v>
      </c>
      <c r="C77">
        <v>52.81818181818182</v>
      </c>
      <c r="D77">
        <v>54.785714285714285</v>
      </c>
    </row>
    <row r="78" spans="1:4" x14ac:dyDescent="0.35">
      <c r="A78" t="s">
        <v>13</v>
      </c>
      <c r="B78">
        <v>66.666666666666671</v>
      </c>
      <c r="C78">
        <v>53.454545454545453</v>
      </c>
      <c r="D78">
        <v>58.117647058823529</v>
      </c>
    </row>
    <row r="79" spans="1:4" x14ac:dyDescent="0.35">
      <c r="A79" t="s">
        <v>16</v>
      </c>
      <c r="B79">
        <v>51.857142857142854</v>
      </c>
      <c r="C79">
        <v>58</v>
      </c>
      <c r="D79">
        <v>53.7</v>
      </c>
    </row>
    <row r="80" spans="1:4" x14ac:dyDescent="0.35">
      <c r="A80" t="s">
        <v>14</v>
      </c>
      <c r="B80">
        <v>55.111111111111114</v>
      </c>
      <c r="C80">
        <v>50.8</v>
      </c>
      <c r="D80">
        <v>53.571428571428569</v>
      </c>
    </row>
    <row r="81" spans="1:20" x14ac:dyDescent="0.35">
      <c r="A81" t="s">
        <v>12</v>
      </c>
      <c r="B81">
        <v>54</v>
      </c>
      <c r="C81">
        <v>59.666666666666664</v>
      </c>
      <c r="D81">
        <v>56.428571428571431</v>
      </c>
    </row>
    <row r="82" spans="1:20" x14ac:dyDescent="0.35">
      <c r="A82" t="s">
        <v>35</v>
      </c>
      <c r="B82">
        <v>57.275862068965516</v>
      </c>
      <c r="C82">
        <v>53.81818181818182</v>
      </c>
      <c r="D82">
        <v>55.435483870967744</v>
      </c>
      <c r="L82" t="s">
        <v>87</v>
      </c>
      <c r="M82" t="s">
        <v>88</v>
      </c>
      <c r="S82" t="s">
        <v>90</v>
      </c>
    </row>
    <row r="83" spans="1:20" x14ac:dyDescent="0.35">
      <c r="M83" t="s">
        <v>89</v>
      </c>
      <c r="S83" t="s">
        <v>91</v>
      </c>
    </row>
    <row r="85" spans="1:20" x14ac:dyDescent="0.35">
      <c r="A85" t="s">
        <v>47</v>
      </c>
      <c r="B85" t="s">
        <v>46</v>
      </c>
      <c r="F85" t="s">
        <v>47</v>
      </c>
      <c r="G85" t="s">
        <v>46</v>
      </c>
      <c r="L85" t="s">
        <v>73</v>
      </c>
    </row>
    <row r="86" spans="1:20" x14ac:dyDescent="0.35">
      <c r="A86" t="s">
        <v>34</v>
      </c>
      <c r="B86" t="s">
        <v>10</v>
      </c>
      <c r="C86" t="s">
        <v>15</v>
      </c>
      <c r="D86" t="s">
        <v>35</v>
      </c>
      <c r="F86" t="s">
        <v>34</v>
      </c>
      <c r="G86" t="s">
        <v>10</v>
      </c>
      <c r="H86" t="s">
        <v>15</v>
      </c>
      <c r="I86" t="s">
        <v>35</v>
      </c>
      <c r="L86" t="s">
        <v>74</v>
      </c>
      <c r="S86">
        <v>2014</v>
      </c>
      <c r="T86" s="9">
        <v>2.5000000000000001E-3</v>
      </c>
    </row>
    <row r="87" spans="1:20" x14ac:dyDescent="0.35">
      <c r="A87" t="s">
        <v>31</v>
      </c>
      <c r="B87">
        <v>3</v>
      </c>
      <c r="C87">
        <v>11</v>
      </c>
      <c r="D87">
        <v>14</v>
      </c>
      <c r="F87" t="s">
        <v>31</v>
      </c>
      <c r="G87" s="6">
        <f>B87/B$92</f>
        <v>0.10344827586206896</v>
      </c>
      <c r="H87" s="6">
        <f>C87/C$92</f>
        <v>0.33333333333333331</v>
      </c>
      <c r="I87" s="6">
        <f>D87/D$92</f>
        <v>0.22580645161290322</v>
      </c>
      <c r="S87">
        <v>2016</v>
      </c>
      <c r="T87" s="9">
        <v>4.5999999999999999E-3</v>
      </c>
    </row>
    <row r="88" spans="1:20" x14ac:dyDescent="0.35">
      <c r="A88" t="s">
        <v>13</v>
      </c>
      <c r="B88">
        <v>6</v>
      </c>
      <c r="C88">
        <v>11</v>
      </c>
      <c r="D88">
        <v>17</v>
      </c>
      <c r="F88" t="s">
        <v>13</v>
      </c>
      <c r="G88" s="6">
        <f t="shared" ref="G88:I92" si="3">B88/B$92</f>
        <v>0.20689655172413793</v>
      </c>
      <c r="H88" s="6">
        <f t="shared" si="3"/>
        <v>0.33333333333333331</v>
      </c>
      <c r="I88" s="6">
        <f t="shared" si="3"/>
        <v>0.27419354838709675</v>
      </c>
      <c r="L88" t="s">
        <v>75</v>
      </c>
      <c r="M88" t="s">
        <v>76</v>
      </c>
      <c r="N88" t="s">
        <v>77</v>
      </c>
      <c r="O88" t="s">
        <v>78</v>
      </c>
      <c r="S88">
        <v>2018</v>
      </c>
      <c r="T88" s="9">
        <v>1.1599999999999999E-2</v>
      </c>
    </row>
    <row r="89" spans="1:20" x14ac:dyDescent="0.35">
      <c r="A89" t="s">
        <v>16</v>
      </c>
      <c r="B89">
        <v>7</v>
      </c>
      <c r="C89">
        <v>3</v>
      </c>
      <c r="D89">
        <v>10</v>
      </c>
      <c r="F89" t="s">
        <v>16</v>
      </c>
      <c r="G89" s="6">
        <f t="shared" si="3"/>
        <v>0.2413793103448276</v>
      </c>
      <c r="H89" s="6">
        <f t="shared" si="3"/>
        <v>9.0909090909090912E-2</v>
      </c>
      <c r="I89" s="6">
        <f t="shared" si="3"/>
        <v>0.16129032258064516</v>
      </c>
      <c r="L89" t="s">
        <v>79</v>
      </c>
      <c r="M89" s="4">
        <v>0.33</v>
      </c>
      <c r="N89" s="4">
        <v>0.36</v>
      </c>
      <c r="O89" s="4">
        <v>0.22</v>
      </c>
    </row>
    <row r="90" spans="1:20" x14ac:dyDescent="0.35">
      <c r="A90" t="s">
        <v>14</v>
      </c>
      <c r="B90">
        <v>9</v>
      </c>
      <c r="C90">
        <v>5</v>
      </c>
      <c r="D90">
        <v>14</v>
      </c>
      <c r="F90" t="s">
        <v>14</v>
      </c>
      <c r="G90" s="6">
        <f t="shared" si="3"/>
        <v>0.31034482758620691</v>
      </c>
      <c r="H90" s="6">
        <f t="shared" si="3"/>
        <v>0.15151515151515152</v>
      </c>
      <c r="I90" s="6">
        <f t="shared" si="3"/>
        <v>0.22580645161290322</v>
      </c>
      <c r="L90" t="s">
        <v>80</v>
      </c>
      <c r="M90" s="4">
        <v>0.67</v>
      </c>
      <c r="N90" s="4">
        <v>0.64</v>
      </c>
      <c r="O90" s="4">
        <v>0.78</v>
      </c>
    </row>
    <row r="91" spans="1:20" x14ac:dyDescent="0.35">
      <c r="A91" t="s">
        <v>12</v>
      </c>
      <c r="B91">
        <v>4</v>
      </c>
      <c r="C91">
        <v>3</v>
      </c>
      <c r="D91">
        <v>7</v>
      </c>
      <c r="F91" t="s">
        <v>12</v>
      </c>
      <c r="G91" s="6">
        <f t="shared" si="3"/>
        <v>0.13793103448275862</v>
      </c>
      <c r="H91" s="6">
        <f t="shared" si="3"/>
        <v>9.0909090909090912E-2</v>
      </c>
      <c r="I91" s="6">
        <f t="shared" si="3"/>
        <v>0.11290322580645161</v>
      </c>
    </row>
    <row r="92" spans="1:20" x14ac:dyDescent="0.35">
      <c r="A92" t="s">
        <v>35</v>
      </c>
      <c r="B92">
        <v>29</v>
      </c>
      <c r="C92">
        <v>33</v>
      </c>
      <c r="D92">
        <v>62</v>
      </c>
      <c r="F92" t="s">
        <v>35</v>
      </c>
      <c r="G92" s="6">
        <f t="shared" si="3"/>
        <v>1</v>
      </c>
      <c r="H92" s="6">
        <f t="shared" si="3"/>
        <v>1</v>
      </c>
      <c r="I92" s="6">
        <f t="shared" si="3"/>
        <v>1</v>
      </c>
      <c r="L92" t="s">
        <v>81</v>
      </c>
      <c r="M92" t="s">
        <v>76</v>
      </c>
      <c r="N92" t="s">
        <v>77</v>
      </c>
      <c r="O92" t="s">
        <v>78</v>
      </c>
      <c r="S92" t="s">
        <v>92</v>
      </c>
    </row>
    <row r="93" spans="1:20" x14ac:dyDescent="0.35">
      <c r="L93" t="s">
        <v>82</v>
      </c>
      <c r="M93" s="4">
        <v>0.21</v>
      </c>
      <c r="N93" s="4">
        <v>0.14000000000000001</v>
      </c>
      <c r="O93" s="4">
        <v>0.36</v>
      </c>
      <c r="S93" t="s">
        <v>93</v>
      </c>
    </row>
    <row r="94" spans="1:20" x14ac:dyDescent="0.35">
      <c r="L94" t="s">
        <v>83</v>
      </c>
      <c r="M94" s="4">
        <v>0.4</v>
      </c>
      <c r="N94" s="4">
        <v>0.39</v>
      </c>
      <c r="O94" s="4">
        <v>0.44</v>
      </c>
    </row>
    <row r="95" spans="1:20" x14ac:dyDescent="0.35">
      <c r="A95" t="s">
        <v>42</v>
      </c>
      <c r="B95" t="s">
        <v>46</v>
      </c>
      <c r="L95" t="s">
        <v>84</v>
      </c>
      <c r="M95" s="4">
        <v>0.25</v>
      </c>
      <c r="N95" s="4">
        <v>0.32</v>
      </c>
      <c r="O95" s="4">
        <v>0.11</v>
      </c>
      <c r="S95" t="s">
        <v>94</v>
      </c>
      <c r="T95" t="s">
        <v>95</v>
      </c>
    </row>
    <row r="96" spans="1:20" x14ac:dyDescent="0.35">
      <c r="A96" t="s">
        <v>34</v>
      </c>
      <c r="B96" t="s">
        <v>10</v>
      </c>
      <c r="C96" t="s">
        <v>15</v>
      </c>
      <c r="D96" t="s">
        <v>35</v>
      </c>
      <c r="L96" t="s">
        <v>85</v>
      </c>
      <c r="M96" s="4">
        <v>0.1</v>
      </c>
      <c r="N96" s="4">
        <v>0.11</v>
      </c>
      <c r="O96" s="4">
        <v>7.0000000000000007E-2</v>
      </c>
    </row>
    <row r="97" spans="1:15" x14ac:dyDescent="0.35">
      <c r="A97" t="s">
        <v>31</v>
      </c>
      <c r="B97">
        <v>117.33333333333333</v>
      </c>
      <c r="C97">
        <v>94.545454545454547</v>
      </c>
      <c r="D97">
        <v>99.428571428571431</v>
      </c>
      <c r="L97" t="s">
        <v>86</v>
      </c>
      <c r="M97" s="4">
        <v>0.04</v>
      </c>
      <c r="N97" s="4">
        <v>0.04</v>
      </c>
      <c r="O97" s="4">
        <v>0.02</v>
      </c>
    </row>
    <row r="98" spans="1:15" x14ac:dyDescent="0.35">
      <c r="A98" t="s">
        <v>13</v>
      </c>
      <c r="B98">
        <v>118.66666666666667</v>
      </c>
      <c r="C98">
        <v>98.181818181818187</v>
      </c>
      <c r="D98">
        <v>105.41176470588235</v>
      </c>
    </row>
    <row r="99" spans="1:15" x14ac:dyDescent="0.35">
      <c r="A99" t="s">
        <v>16</v>
      </c>
      <c r="B99">
        <v>119.14285714285714</v>
      </c>
      <c r="C99">
        <v>109.33333333333333</v>
      </c>
      <c r="D99">
        <v>116.2</v>
      </c>
    </row>
    <row r="100" spans="1:15" x14ac:dyDescent="0.35">
      <c r="A100" t="s">
        <v>14</v>
      </c>
      <c r="B100">
        <v>118.22222222222223</v>
      </c>
      <c r="C100">
        <v>109.8</v>
      </c>
      <c r="D100">
        <v>115.21428571428571</v>
      </c>
    </row>
    <row r="101" spans="1:15" x14ac:dyDescent="0.35">
      <c r="A101" t="s">
        <v>12</v>
      </c>
      <c r="B101">
        <v>115.5</v>
      </c>
      <c r="C101">
        <v>117.66666666666667</v>
      </c>
      <c r="D101">
        <v>116.42857142857143</v>
      </c>
    </row>
    <row r="102" spans="1:15" x14ac:dyDescent="0.35">
      <c r="A102" t="s">
        <v>35</v>
      </c>
      <c r="B102">
        <v>118.06896551724138</v>
      </c>
      <c r="C102">
        <v>101.51515151515152</v>
      </c>
      <c r="D102">
        <v>109.25806451612904</v>
      </c>
    </row>
    <row r="106" spans="1:15" x14ac:dyDescent="0.35">
      <c r="A106" t="s">
        <v>47</v>
      </c>
      <c r="B106" t="s">
        <v>46</v>
      </c>
    </row>
    <row r="107" spans="1:15" x14ac:dyDescent="0.35">
      <c r="A107" t="s">
        <v>2</v>
      </c>
      <c r="B107" t="s">
        <v>10</v>
      </c>
      <c r="C107" t="s">
        <v>15</v>
      </c>
      <c r="D107" t="s">
        <v>35</v>
      </c>
      <c r="F107" t="s">
        <v>2</v>
      </c>
      <c r="G107" t="s">
        <v>10</v>
      </c>
      <c r="H107" t="s">
        <v>15</v>
      </c>
      <c r="I107" t="s">
        <v>35</v>
      </c>
    </row>
    <row r="108" spans="1:15" x14ac:dyDescent="0.35">
      <c r="A108">
        <v>0</v>
      </c>
      <c r="C108">
        <v>1</v>
      </c>
      <c r="D108">
        <v>1</v>
      </c>
      <c r="F108">
        <v>0</v>
      </c>
      <c r="G108" s="6">
        <f>B108/$B$116</f>
        <v>0</v>
      </c>
      <c r="H108" s="6">
        <f>C108/$C$116</f>
        <v>3.0303030303030304E-2</v>
      </c>
      <c r="I108" s="6">
        <f>D108/$D$116</f>
        <v>1.6129032258064516E-2</v>
      </c>
    </row>
    <row r="109" spans="1:15" x14ac:dyDescent="0.35">
      <c r="A109">
        <v>2</v>
      </c>
      <c r="B109">
        <v>4</v>
      </c>
      <c r="C109">
        <v>7</v>
      </c>
      <c r="D109">
        <v>11</v>
      </c>
      <c r="F109">
        <v>2</v>
      </c>
      <c r="G109" s="6">
        <f t="shared" ref="G109:G116" si="4">B109/$B$116</f>
        <v>0.13793103448275862</v>
      </c>
      <c r="H109" s="6">
        <f t="shared" ref="H109:H116" si="5">C109/$C$116</f>
        <v>0.21212121212121213</v>
      </c>
      <c r="I109" s="6">
        <f t="shared" ref="I109:I116" si="6">D109/$D$116</f>
        <v>0.17741935483870969</v>
      </c>
    </row>
    <row r="110" spans="1:15" x14ac:dyDescent="0.35">
      <c r="A110">
        <v>3</v>
      </c>
      <c r="B110">
        <v>5</v>
      </c>
      <c r="C110">
        <v>4</v>
      </c>
      <c r="D110">
        <v>9</v>
      </c>
      <c r="F110">
        <v>3</v>
      </c>
      <c r="G110" s="6">
        <f t="shared" si="4"/>
        <v>0.17241379310344829</v>
      </c>
      <c r="H110" s="6">
        <f t="shared" si="5"/>
        <v>0.12121212121212122</v>
      </c>
      <c r="I110" s="6">
        <f t="shared" si="6"/>
        <v>0.14516129032258066</v>
      </c>
    </row>
    <row r="111" spans="1:15" x14ac:dyDescent="0.35">
      <c r="A111">
        <v>4</v>
      </c>
      <c r="B111">
        <v>3</v>
      </c>
      <c r="D111">
        <v>3</v>
      </c>
      <c r="F111">
        <v>4</v>
      </c>
      <c r="G111" s="6">
        <f t="shared" si="4"/>
        <v>0.10344827586206896</v>
      </c>
      <c r="H111" s="6">
        <f t="shared" si="5"/>
        <v>0</v>
      </c>
      <c r="I111" s="6">
        <f t="shared" si="6"/>
        <v>4.8387096774193547E-2</v>
      </c>
    </row>
    <row r="112" spans="1:15" x14ac:dyDescent="0.35">
      <c r="A112">
        <v>5</v>
      </c>
      <c r="B112">
        <v>2</v>
      </c>
      <c r="C112">
        <v>6</v>
      </c>
      <c r="D112">
        <v>8</v>
      </c>
      <c r="F112">
        <v>5</v>
      </c>
      <c r="G112" s="6">
        <f t="shared" si="4"/>
        <v>6.8965517241379309E-2</v>
      </c>
      <c r="H112" s="6">
        <f t="shared" si="5"/>
        <v>0.18181818181818182</v>
      </c>
      <c r="I112" s="6">
        <f t="shared" si="6"/>
        <v>0.12903225806451613</v>
      </c>
    </row>
    <row r="113" spans="1:9" x14ac:dyDescent="0.35">
      <c r="A113">
        <v>6</v>
      </c>
      <c r="B113">
        <v>9</v>
      </c>
      <c r="C113">
        <v>6</v>
      </c>
      <c r="D113">
        <v>15</v>
      </c>
      <c r="F113">
        <v>6</v>
      </c>
      <c r="G113" s="6">
        <f t="shared" si="4"/>
        <v>0.31034482758620691</v>
      </c>
      <c r="H113" s="6">
        <f t="shared" si="5"/>
        <v>0.18181818181818182</v>
      </c>
      <c r="I113" s="6">
        <f t="shared" si="6"/>
        <v>0.24193548387096775</v>
      </c>
    </row>
    <row r="114" spans="1:9" x14ac:dyDescent="0.35">
      <c r="A114">
        <v>7</v>
      </c>
      <c r="B114">
        <v>4</v>
      </c>
      <c r="C114">
        <v>8</v>
      </c>
      <c r="D114">
        <v>12</v>
      </c>
      <c r="F114">
        <v>7</v>
      </c>
      <c r="G114" s="6">
        <f t="shared" si="4"/>
        <v>0.13793103448275862</v>
      </c>
      <c r="H114" s="6">
        <f t="shared" si="5"/>
        <v>0.24242424242424243</v>
      </c>
      <c r="I114" s="6">
        <f t="shared" si="6"/>
        <v>0.19354838709677419</v>
      </c>
    </row>
    <row r="115" spans="1:9" x14ac:dyDescent="0.35">
      <c r="A115">
        <v>8</v>
      </c>
      <c r="B115">
        <v>2</v>
      </c>
      <c r="C115">
        <v>1</v>
      </c>
      <c r="D115">
        <v>3</v>
      </c>
      <c r="F115">
        <v>8</v>
      </c>
      <c r="G115" s="6">
        <f t="shared" si="4"/>
        <v>6.8965517241379309E-2</v>
      </c>
      <c r="H115" s="6">
        <f t="shared" si="5"/>
        <v>3.0303030303030304E-2</v>
      </c>
      <c r="I115" s="6">
        <f t="shared" si="6"/>
        <v>4.8387096774193547E-2</v>
      </c>
    </row>
    <row r="116" spans="1:9" x14ac:dyDescent="0.35">
      <c r="A116" t="s">
        <v>35</v>
      </c>
      <c r="B116">
        <v>29</v>
      </c>
      <c r="C116">
        <v>33</v>
      </c>
      <c r="D116">
        <v>62</v>
      </c>
      <c r="F116" t="s">
        <v>35</v>
      </c>
      <c r="G116" s="6">
        <f t="shared" si="4"/>
        <v>1</v>
      </c>
      <c r="H116" s="6">
        <f t="shared" si="5"/>
        <v>1</v>
      </c>
      <c r="I116" s="6">
        <f t="shared" si="6"/>
        <v>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6BF6-1C18-4E70-A697-63485FE1C7E1}">
  <dimension ref="A1:AC105"/>
  <sheetViews>
    <sheetView topLeftCell="K1" zoomScale="95" zoomScaleNormal="95" workbookViewId="0">
      <selection activeCell="A107" sqref="A107"/>
    </sheetView>
  </sheetViews>
  <sheetFormatPr defaultRowHeight="14.5" x14ac:dyDescent="0.35"/>
  <cols>
    <col min="1" max="1" width="15.26953125" customWidth="1"/>
    <col min="17" max="17" width="12.6328125" customWidth="1"/>
  </cols>
  <sheetData>
    <row r="1" spans="1:29" x14ac:dyDescent="0.35">
      <c r="A1" t="s">
        <v>50</v>
      </c>
    </row>
    <row r="3" spans="1:29" x14ac:dyDescent="0.35">
      <c r="B3" t="s">
        <v>55</v>
      </c>
      <c r="R3" t="s">
        <v>55</v>
      </c>
      <c r="U3" t="s">
        <v>55</v>
      </c>
      <c r="W3" t="s">
        <v>61</v>
      </c>
      <c r="Z3" t="s">
        <v>55</v>
      </c>
      <c r="AB3" t="s">
        <v>57</v>
      </c>
    </row>
    <row r="4" spans="1:29" x14ac:dyDescent="0.35">
      <c r="A4" t="s">
        <v>3</v>
      </c>
      <c r="B4" t="s">
        <v>56</v>
      </c>
      <c r="E4" t="s">
        <v>57</v>
      </c>
      <c r="Q4" t="s">
        <v>3</v>
      </c>
      <c r="R4" t="s">
        <v>56</v>
      </c>
      <c r="S4" t="s">
        <v>57</v>
      </c>
      <c r="U4" t="s">
        <v>3</v>
      </c>
      <c r="V4" t="s">
        <v>10</v>
      </c>
      <c r="W4" t="s">
        <v>15</v>
      </c>
      <c r="X4" t="s">
        <v>35</v>
      </c>
      <c r="Z4" t="s">
        <v>3</v>
      </c>
      <c r="AA4" t="s">
        <v>10</v>
      </c>
      <c r="AB4" t="s">
        <v>15</v>
      </c>
      <c r="AC4" t="s">
        <v>35</v>
      </c>
    </row>
    <row r="5" spans="1:29" x14ac:dyDescent="0.35">
      <c r="A5" t="s">
        <v>31</v>
      </c>
      <c r="B5" s="5">
        <v>99.428571428571431</v>
      </c>
      <c r="E5" s="5">
        <v>18.379396012986891</v>
      </c>
      <c r="Q5" t="s">
        <v>31</v>
      </c>
      <c r="R5" s="5">
        <v>99.428571428571431</v>
      </c>
      <c r="S5" s="5">
        <v>18.379396012986891</v>
      </c>
      <c r="U5" t="s">
        <v>31</v>
      </c>
      <c r="V5" s="5">
        <v>117.33333333333333</v>
      </c>
      <c r="W5" s="5">
        <v>94.545454545454547</v>
      </c>
      <c r="X5" s="5">
        <v>99.428571428571431</v>
      </c>
      <c r="Z5" t="s">
        <v>31</v>
      </c>
      <c r="AA5" s="5">
        <v>10.408329997330606</v>
      </c>
      <c r="AB5" s="5">
        <v>17.177681079608153</v>
      </c>
      <c r="AC5" s="5">
        <v>18.379396012986891</v>
      </c>
    </row>
    <row r="6" spans="1:29" x14ac:dyDescent="0.35">
      <c r="A6" t="s">
        <v>13</v>
      </c>
      <c r="B6" s="5">
        <v>105.41176470588235</v>
      </c>
      <c r="E6" s="5">
        <v>15.378795562110076</v>
      </c>
      <c r="Q6" t="s">
        <v>13</v>
      </c>
      <c r="R6" s="5">
        <v>105.41176470588235</v>
      </c>
      <c r="S6" s="5">
        <v>15.378795562110076</v>
      </c>
      <c r="U6" t="s">
        <v>13</v>
      </c>
      <c r="V6" s="5">
        <v>118.66666666666667</v>
      </c>
      <c r="W6" s="5">
        <v>98.181818181818187</v>
      </c>
      <c r="X6" s="5">
        <v>105.41176470588235</v>
      </c>
      <c r="Z6" t="s">
        <v>13</v>
      </c>
      <c r="AA6" s="5">
        <v>8.7559503577090751</v>
      </c>
      <c r="AB6" s="5">
        <v>13.310283106066406</v>
      </c>
      <c r="AC6" s="5">
        <v>15.378795562110076</v>
      </c>
    </row>
    <row r="7" spans="1:29" x14ac:dyDescent="0.35">
      <c r="A7" t="s">
        <v>16</v>
      </c>
      <c r="B7" s="5">
        <v>116.2</v>
      </c>
      <c r="E7" s="5">
        <v>15.70421033424549</v>
      </c>
      <c r="Q7" t="s">
        <v>16</v>
      </c>
      <c r="R7" s="5">
        <v>116.2</v>
      </c>
      <c r="S7" s="5">
        <v>15.70421033424549</v>
      </c>
      <c r="U7" t="s">
        <v>16</v>
      </c>
      <c r="V7" s="5">
        <v>119.14285714285714</v>
      </c>
      <c r="W7" s="5">
        <v>109.33333333333333</v>
      </c>
      <c r="X7" s="5">
        <v>116.2</v>
      </c>
      <c r="Z7" t="s">
        <v>16</v>
      </c>
      <c r="AA7" s="5">
        <v>16.242214252050861</v>
      </c>
      <c r="AB7" s="5">
        <v>14.742229591663946</v>
      </c>
      <c r="AC7" s="5">
        <v>15.70421033424549</v>
      </c>
    </row>
    <row r="8" spans="1:29" x14ac:dyDescent="0.35">
      <c r="A8" t="s">
        <v>12</v>
      </c>
      <c r="B8" s="5">
        <v>116.42857142857143</v>
      </c>
      <c r="E8" s="5">
        <v>17.643290914274324</v>
      </c>
      <c r="Q8" t="s">
        <v>12</v>
      </c>
      <c r="R8" s="5">
        <v>116.42857142857143</v>
      </c>
      <c r="S8" s="5">
        <v>17.643290914274324</v>
      </c>
      <c r="U8" t="s">
        <v>14</v>
      </c>
      <c r="V8" s="5">
        <v>118.22222222222223</v>
      </c>
      <c r="W8" s="5">
        <v>109.8</v>
      </c>
      <c r="X8" s="5">
        <v>115.21428571428571</v>
      </c>
      <c r="Z8" t="s">
        <v>14</v>
      </c>
      <c r="AA8" s="5">
        <v>11.031520495581978</v>
      </c>
      <c r="AB8" s="5">
        <v>18.633303518163405</v>
      </c>
      <c r="AC8" s="5">
        <v>14.115886148529279</v>
      </c>
    </row>
    <row r="9" spans="1:29" x14ac:dyDescent="0.35">
      <c r="A9" t="s">
        <v>14</v>
      </c>
      <c r="B9" s="5">
        <v>115.21428571428571</v>
      </c>
      <c r="E9" s="5">
        <v>14.115886148529279</v>
      </c>
      <c r="Q9" t="s">
        <v>14</v>
      </c>
      <c r="R9" s="5">
        <v>115.21428571428571</v>
      </c>
      <c r="S9" s="5">
        <v>14.115886148529279</v>
      </c>
      <c r="U9" t="s">
        <v>12</v>
      </c>
      <c r="V9" s="5">
        <v>115.5</v>
      </c>
      <c r="W9" s="5">
        <v>117.66666666666667</v>
      </c>
      <c r="X9" s="5">
        <v>116.42857142857143</v>
      </c>
      <c r="Z9" t="s">
        <v>12</v>
      </c>
      <c r="AA9" s="5">
        <v>22.649503305812249</v>
      </c>
      <c r="AB9" s="5">
        <v>12.662279942148338</v>
      </c>
      <c r="AC9" s="5">
        <v>17.643290914274324</v>
      </c>
    </row>
    <row r="10" spans="1:29" x14ac:dyDescent="0.35">
      <c r="A10" t="s">
        <v>35</v>
      </c>
      <c r="B10" s="5">
        <v>109.25806451612904</v>
      </c>
      <c r="E10" s="5">
        <v>17.080269015302825</v>
      </c>
      <c r="Q10" t="s">
        <v>35</v>
      </c>
      <c r="R10" s="5">
        <v>109.25806451612904</v>
      </c>
      <c r="S10" s="5">
        <v>17.080269015302825</v>
      </c>
      <c r="U10" t="s">
        <v>35</v>
      </c>
      <c r="V10" s="5">
        <v>118.06896551724138</v>
      </c>
      <c r="W10" s="5">
        <v>101.51515151515152</v>
      </c>
      <c r="X10" s="5">
        <v>109.25806451612904</v>
      </c>
      <c r="Z10" t="s">
        <v>35</v>
      </c>
      <c r="AA10" s="5">
        <v>13.002557535464085</v>
      </c>
      <c r="AB10" s="5">
        <v>16.613475727781228</v>
      </c>
      <c r="AC10" s="5">
        <v>17.080269015302825</v>
      </c>
    </row>
    <row r="13" spans="1:29" x14ac:dyDescent="0.35">
      <c r="B13" t="s">
        <v>58</v>
      </c>
      <c r="R13" t="s">
        <v>58</v>
      </c>
      <c r="U13" t="s">
        <v>58</v>
      </c>
      <c r="W13" t="s">
        <v>61</v>
      </c>
      <c r="Z13" t="s">
        <v>58</v>
      </c>
      <c r="AB13" t="s">
        <v>57</v>
      </c>
    </row>
    <row r="14" spans="1:29" x14ac:dyDescent="0.35">
      <c r="A14" t="s">
        <v>3</v>
      </c>
      <c r="B14" t="s">
        <v>56</v>
      </c>
      <c r="E14" t="s">
        <v>57</v>
      </c>
      <c r="Q14" t="s">
        <v>3</v>
      </c>
      <c r="R14" t="s">
        <v>56</v>
      </c>
      <c r="S14" t="s">
        <v>57</v>
      </c>
      <c r="U14" t="s">
        <v>3</v>
      </c>
      <c r="V14" t="s">
        <v>10</v>
      </c>
      <c r="W14" t="s">
        <v>15</v>
      </c>
      <c r="X14" t="s">
        <v>35</v>
      </c>
      <c r="Z14" t="s">
        <v>3</v>
      </c>
      <c r="AA14" t="s">
        <v>10</v>
      </c>
      <c r="AB14" t="s">
        <v>15</v>
      </c>
      <c r="AC14" t="s">
        <v>35</v>
      </c>
    </row>
    <row r="15" spans="1:29" x14ac:dyDescent="0.35">
      <c r="A15" t="s">
        <v>31</v>
      </c>
      <c r="B15" s="5">
        <v>104.71428571428571</v>
      </c>
      <c r="E15" s="5">
        <v>18.180414531233097</v>
      </c>
      <c r="Q15" t="s">
        <v>31</v>
      </c>
      <c r="R15" s="5">
        <v>104.71428571428571</v>
      </c>
      <c r="S15" s="5">
        <v>18.180414531233097</v>
      </c>
      <c r="U15" t="s">
        <v>31</v>
      </c>
      <c r="V15" s="5">
        <v>124.33333333333333</v>
      </c>
      <c r="W15" s="5">
        <v>99.36363636363636</v>
      </c>
      <c r="X15" s="5">
        <v>104.71428571428571</v>
      </c>
      <c r="Z15" t="s">
        <v>31</v>
      </c>
      <c r="AA15" s="5">
        <v>4.1633319989321196</v>
      </c>
      <c r="AB15" s="5">
        <v>16.7109109702178</v>
      </c>
      <c r="AC15" s="5">
        <v>18.180414531233097</v>
      </c>
    </row>
    <row r="16" spans="1:29" x14ac:dyDescent="0.35">
      <c r="A16" t="s">
        <v>13</v>
      </c>
      <c r="B16" s="5">
        <v>109.52941176470588</v>
      </c>
      <c r="E16" s="5">
        <v>14.752616916410226</v>
      </c>
      <c r="Q16" t="s">
        <v>13</v>
      </c>
      <c r="R16" s="5">
        <v>109.52941176470588</v>
      </c>
      <c r="S16" s="5">
        <v>14.752616916410226</v>
      </c>
      <c r="U16" t="s">
        <v>13</v>
      </c>
      <c r="V16" s="5">
        <v>121.66666666666667</v>
      </c>
      <c r="W16" s="5">
        <v>102.90909090909091</v>
      </c>
      <c r="X16" s="5">
        <v>109.52941176470588</v>
      </c>
      <c r="Z16" t="s">
        <v>13</v>
      </c>
      <c r="AA16" s="5">
        <v>8.5479042265730669</v>
      </c>
      <c r="AB16" s="5">
        <v>13.232192149863485</v>
      </c>
      <c r="AC16" s="5">
        <v>14.752616916410226</v>
      </c>
    </row>
    <row r="17" spans="1:29" x14ac:dyDescent="0.35">
      <c r="A17" t="s">
        <v>16</v>
      </c>
      <c r="B17" s="5">
        <v>118.2</v>
      </c>
      <c r="E17" s="5">
        <v>17.580291996058179</v>
      </c>
      <c r="Q17" t="s">
        <v>16</v>
      </c>
      <c r="R17" s="5">
        <v>118.2</v>
      </c>
      <c r="S17" s="5">
        <v>17.580291996058179</v>
      </c>
      <c r="U17" t="s">
        <v>16</v>
      </c>
      <c r="V17" s="5">
        <v>121.57142857142857</v>
      </c>
      <c r="W17" s="5">
        <v>110.33333333333333</v>
      </c>
      <c r="X17" s="5">
        <v>118.2</v>
      </c>
      <c r="Z17" t="s">
        <v>16</v>
      </c>
      <c r="AA17" s="5">
        <v>18.902002917302571</v>
      </c>
      <c r="AB17" s="5">
        <v>13.650396819628803</v>
      </c>
      <c r="AC17" s="5">
        <v>17.580291996058179</v>
      </c>
    </row>
    <row r="18" spans="1:29" x14ac:dyDescent="0.35">
      <c r="A18" t="s">
        <v>12</v>
      </c>
      <c r="B18" s="5">
        <v>117.57142857142857</v>
      </c>
      <c r="E18" s="5">
        <v>14.199262220941209</v>
      </c>
      <c r="Q18" t="s">
        <v>12</v>
      </c>
      <c r="R18" s="5">
        <v>117.57142857142857</v>
      </c>
      <c r="S18" s="5">
        <v>14.199262220941209</v>
      </c>
      <c r="U18" t="s">
        <v>14</v>
      </c>
      <c r="V18" s="5">
        <v>119.55555555555556</v>
      </c>
      <c r="W18" s="5">
        <v>109.6</v>
      </c>
      <c r="X18" s="5">
        <v>116</v>
      </c>
      <c r="Z18" t="s">
        <v>14</v>
      </c>
      <c r="AA18" s="5">
        <v>10.596120883501536</v>
      </c>
      <c r="AB18" s="5">
        <v>19.449935732541618</v>
      </c>
      <c r="AC18" s="5">
        <v>14.491376746189438</v>
      </c>
    </row>
    <row r="19" spans="1:29" x14ac:dyDescent="0.35">
      <c r="A19" t="s">
        <v>14</v>
      </c>
      <c r="B19" s="5">
        <v>116</v>
      </c>
      <c r="E19" s="5">
        <v>14.491376746189438</v>
      </c>
      <c r="Q19" t="s">
        <v>14</v>
      </c>
      <c r="R19" s="5">
        <v>116</v>
      </c>
      <c r="S19" s="5">
        <v>14.491376746189438</v>
      </c>
      <c r="U19" t="s">
        <v>12</v>
      </c>
      <c r="V19" s="5">
        <v>116</v>
      </c>
      <c r="W19" s="5">
        <v>119.66666666666667</v>
      </c>
      <c r="X19" s="5">
        <v>117.57142857142857</v>
      </c>
      <c r="Z19" t="s">
        <v>12</v>
      </c>
      <c r="AA19" s="5">
        <v>18.743887892679396</v>
      </c>
      <c r="AB19" s="5">
        <v>8.1445278152470024</v>
      </c>
      <c r="AC19" s="5">
        <v>14.199262220941209</v>
      </c>
    </row>
    <row r="20" spans="1:29" x14ac:dyDescent="0.35">
      <c r="A20" t="s">
        <v>35</v>
      </c>
      <c r="B20" s="5">
        <v>112.20967741935483</v>
      </c>
      <c r="E20" s="5">
        <v>16.281476044551901</v>
      </c>
      <c r="Q20" t="s">
        <v>35</v>
      </c>
      <c r="R20" s="5">
        <v>112.20967741935483</v>
      </c>
      <c r="S20" s="5">
        <v>16.281476044551901</v>
      </c>
      <c r="U20" t="s">
        <v>35</v>
      </c>
      <c r="V20" s="5">
        <v>120.48275862068965</v>
      </c>
      <c r="W20" s="5">
        <v>104.93939393939394</v>
      </c>
      <c r="X20" s="5">
        <v>112.20967741935483</v>
      </c>
      <c r="Z20" t="s">
        <v>35</v>
      </c>
      <c r="AA20" s="5">
        <v>12.880274757648277</v>
      </c>
      <c r="AB20" s="5">
        <v>15.608369937991988</v>
      </c>
      <c r="AC20" s="5">
        <v>16.281476044551901</v>
      </c>
    </row>
    <row r="23" spans="1:29" x14ac:dyDescent="0.35">
      <c r="B23" t="s">
        <v>59</v>
      </c>
      <c r="R23" t="s">
        <v>59</v>
      </c>
      <c r="U23" t="s">
        <v>62</v>
      </c>
      <c r="W23" t="s">
        <v>61</v>
      </c>
      <c r="Z23" t="s">
        <v>62</v>
      </c>
      <c r="AB23" t="s">
        <v>57</v>
      </c>
    </row>
    <row r="24" spans="1:29" x14ac:dyDescent="0.35">
      <c r="A24" t="s">
        <v>3</v>
      </c>
      <c r="B24" t="s">
        <v>56</v>
      </c>
      <c r="E24" t="s">
        <v>57</v>
      </c>
      <c r="Q24" t="s">
        <v>3</v>
      </c>
      <c r="R24" t="s">
        <v>56</v>
      </c>
      <c r="S24" t="s">
        <v>57</v>
      </c>
      <c r="U24" t="s">
        <v>3</v>
      </c>
      <c r="V24" t="s">
        <v>10</v>
      </c>
      <c r="W24" t="s">
        <v>15</v>
      </c>
      <c r="X24" t="s">
        <v>35</v>
      </c>
      <c r="Z24" s="5" t="s">
        <v>3</v>
      </c>
      <c r="AA24" s="5" t="s">
        <v>10</v>
      </c>
      <c r="AB24" s="5" t="s">
        <v>15</v>
      </c>
      <c r="AC24" s="5" t="s">
        <v>35</v>
      </c>
    </row>
    <row r="25" spans="1:29" x14ac:dyDescent="0.35">
      <c r="A25" t="s">
        <v>31</v>
      </c>
      <c r="B25" s="5">
        <v>9.7142857142857135</v>
      </c>
      <c r="E25" s="5">
        <v>3.2682286764115336</v>
      </c>
      <c r="Q25" t="s">
        <v>31</v>
      </c>
      <c r="R25" s="5">
        <v>9.7142857142857135</v>
      </c>
      <c r="S25" s="5">
        <v>3.2682286764115336</v>
      </c>
      <c r="U25" t="s">
        <v>31</v>
      </c>
      <c r="V25">
        <v>11</v>
      </c>
      <c r="W25">
        <v>9.3636363636363633</v>
      </c>
      <c r="X25">
        <v>9.7142857142857135</v>
      </c>
      <c r="Z25" s="5" t="s">
        <v>31</v>
      </c>
      <c r="AA25" s="5">
        <v>0</v>
      </c>
      <c r="AB25" s="5">
        <v>3.6406792573015068</v>
      </c>
      <c r="AC25" s="5">
        <v>3.2682286764115336</v>
      </c>
    </row>
    <row r="26" spans="1:29" x14ac:dyDescent="0.35">
      <c r="A26" t="s">
        <v>13</v>
      </c>
      <c r="B26" s="5">
        <v>10.823529411764707</v>
      </c>
      <c r="E26" s="5">
        <v>2.5552713681145267</v>
      </c>
      <c r="Q26" t="s">
        <v>13</v>
      </c>
      <c r="R26" s="5">
        <v>10.823529411764707</v>
      </c>
      <c r="S26" s="5">
        <v>2.5552713681145267</v>
      </c>
      <c r="U26" t="s">
        <v>13</v>
      </c>
      <c r="V26">
        <v>12.666666666666666</v>
      </c>
      <c r="W26">
        <v>9.8181818181818183</v>
      </c>
      <c r="X26">
        <v>10.823529411764707</v>
      </c>
      <c r="Z26" s="5" t="s">
        <v>13</v>
      </c>
      <c r="AA26" s="5">
        <v>2.3380903889000257</v>
      </c>
      <c r="AB26" s="5">
        <v>2.1362669223756598</v>
      </c>
      <c r="AC26" s="5">
        <v>2.5552713681145267</v>
      </c>
    </row>
    <row r="27" spans="1:29" x14ac:dyDescent="0.35">
      <c r="A27" t="s">
        <v>16</v>
      </c>
      <c r="B27" s="5">
        <v>11.6</v>
      </c>
      <c r="E27" s="5">
        <v>2.7568097504180464</v>
      </c>
      <c r="Q27" t="s">
        <v>16</v>
      </c>
      <c r="R27" s="5">
        <v>11.6</v>
      </c>
      <c r="S27" s="5">
        <v>2.7568097504180464</v>
      </c>
      <c r="U27" t="s">
        <v>16</v>
      </c>
      <c r="V27">
        <v>12.428571428571429</v>
      </c>
      <c r="W27">
        <v>9.6666666666666661</v>
      </c>
      <c r="X27">
        <v>11.6</v>
      </c>
      <c r="Z27" s="5" t="s">
        <v>16</v>
      </c>
      <c r="AA27" s="5">
        <v>2.6367367999823119</v>
      </c>
      <c r="AB27" s="5">
        <v>2.3094010767585051</v>
      </c>
      <c r="AC27" s="5">
        <v>2.7568097504180464</v>
      </c>
    </row>
    <row r="28" spans="1:29" x14ac:dyDescent="0.35">
      <c r="A28" t="s">
        <v>12</v>
      </c>
      <c r="B28" s="5">
        <v>13.428571428571429</v>
      </c>
      <c r="E28" s="5">
        <v>3.1014589500826268</v>
      </c>
      <c r="Q28" t="s">
        <v>12</v>
      </c>
      <c r="R28" s="5">
        <v>13.428571428571429</v>
      </c>
      <c r="S28" s="5">
        <v>3.1014589500826268</v>
      </c>
      <c r="U28" t="s">
        <v>14</v>
      </c>
      <c r="V28">
        <v>12.444444444444445</v>
      </c>
      <c r="W28">
        <v>11.6</v>
      </c>
      <c r="X28">
        <v>12.142857142857142</v>
      </c>
      <c r="Z28" s="5" t="s">
        <v>14</v>
      </c>
      <c r="AA28" s="5">
        <v>3.6094013046179518</v>
      </c>
      <c r="AB28" s="5">
        <v>2.6076809620810617</v>
      </c>
      <c r="AC28" s="5">
        <v>3.2071349029490932</v>
      </c>
    </row>
    <row r="29" spans="1:29" x14ac:dyDescent="0.35">
      <c r="A29" t="s">
        <v>14</v>
      </c>
      <c r="B29" s="5">
        <v>12.142857142857142</v>
      </c>
      <c r="E29" s="5">
        <v>3.2071349029490932</v>
      </c>
      <c r="Q29" t="s">
        <v>14</v>
      </c>
      <c r="R29" s="5">
        <v>12.142857142857142</v>
      </c>
      <c r="S29" s="5">
        <v>3.2071349029490932</v>
      </c>
      <c r="U29" t="s">
        <v>12</v>
      </c>
      <c r="V29">
        <v>12.25</v>
      </c>
      <c r="W29">
        <v>15</v>
      </c>
      <c r="X29">
        <v>13.428571428571429</v>
      </c>
      <c r="Z29" s="5" t="s">
        <v>12</v>
      </c>
      <c r="AA29" s="5">
        <v>3.7749172176353749</v>
      </c>
      <c r="AB29" s="5">
        <v>1</v>
      </c>
      <c r="AC29" s="5">
        <v>3.1014589500826268</v>
      </c>
    </row>
    <row r="30" spans="1:29" x14ac:dyDescent="0.35">
      <c r="A30" t="s">
        <v>35</v>
      </c>
      <c r="B30" s="5">
        <v>11.774193548387096</v>
      </c>
      <c r="E30" s="5">
        <v>4.7784329513054402</v>
      </c>
      <c r="Q30" t="s">
        <v>35</v>
      </c>
      <c r="R30" s="5">
        <v>11.3</v>
      </c>
      <c r="S30" s="5">
        <v>4.7784329513054402</v>
      </c>
      <c r="U30" t="s">
        <v>35</v>
      </c>
      <c r="V30">
        <v>12.310344827586206</v>
      </c>
      <c r="W30">
        <v>10.393939393939394</v>
      </c>
      <c r="X30">
        <v>11.290322580645162</v>
      </c>
      <c r="Z30" s="5" t="s">
        <v>35</v>
      </c>
      <c r="AA30" s="5">
        <v>2.8170837032528855</v>
      </c>
      <c r="AB30" s="5">
        <v>3.091716694849663</v>
      </c>
      <c r="AC30" s="5">
        <v>3.0962012514237225</v>
      </c>
    </row>
    <row r="54" spans="1:29" x14ac:dyDescent="0.35">
      <c r="B54" t="s">
        <v>60</v>
      </c>
      <c r="R54" t="s">
        <v>60</v>
      </c>
      <c r="U54" t="s">
        <v>60</v>
      </c>
      <c r="W54" t="s">
        <v>56</v>
      </c>
      <c r="Z54" t="s">
        <v>60</v>
      </c>
      <c r="AB54" t="s">
        <v>57</v>
      </c>
    </row>
    <row r="55" spans="1:29" x14ac:dyDescent="0.35">
      <c r="A55" t="s">
        <v>3</v>
      </c>
      <c r="B55" t="s">
        <v>56</v>
      </c>
      <c r="E55" t="s">
        <v>57</v>
      </c>
      <c r="Q55" t="s">
        <v>3</v>
      </c>
      <c r="R55" t="s">
        <v>56</v>
      </c>
      <c r="S55" t="s">
        <v>57</v>
      </c>
      <c r="U55" t="s">
        <v>3</v>
      </c>
      <c r="V55" t="s">
        <v>10</v>
      </c>
      <c r="W55" t="s">
        <v>15</v>
      </c>
      <c r="X55" t="s">
        <v>35</v>
      </c>
      <c r="Z55" t="s">
        <v>3</v>
      </c>
      <c r="AA55" t="s">
        <v>10</v>
      </c>
      <c r="AB55" t="s">
        <v>15</v>
      </c>
      <c r="AC55" t="s">
        <v>35</v>
      </c>
    </row>
    <row r="56" spans="1:29" x14ac:dyDescent="0.35">
      <c r="A56" t="s">
        <v>31</v>
      </c>
      <c r="B56">
        <v>5.6428571428571432</v>
      </c>
      <c r="E56">
        <v>2.8718030481306944</v>
      </c>
      <c r="Q56" t="s">
        <v>31</v>
      </c>
      <c r="R56" s="5">
        <v>5.6428571428571432</v>
      </c>
      <c r="S56" s="5">
        <v>2.8718030481306944</v>
      </c>
      <c r="U56" t="s">
        <v>31</v>
      </c>
      <c r="V56" s="5">
        <v>5</v>
      </c>
      <c r="W56" s="5">
        <v>5.8181818181818183</v>
      </c>
      <c r="X56" s="5">
        <v>5.6428571428571432</v>
      </c>
      <c r="Z56" t="s">
        <v>31</v>
      </c>
      <c r="AA56" s="5">
        <v>1</v>
      </c>
      <c r="AB56" s="5">
        <v>3.2192602199319587</v>
      </c>
      <c r="AC56" s="5">
        <v>2.8718030481306944</v>
      </c>
    </row>
    <row r="57" spans="1:29" x14ac:dyDescent="0.35">
      <c r="A57" t="s">
        <v>13</v>
      </c>
      <c r="B57">
        <v>4.2941176470588234</v>
      </c>
      <c r="E57">
        <v>2.8671568208408336</v>
      </c>
      <c r="Q57" t="s">
        <v>13</v>
      </c>
      <c r="R57" s="5">
        <v>4.2941176470588234</v>
      </c>
      <c r="S57" s="5">
        <v>2.8671568208408336</v>
      </c>
      <c r="U57" t="s">
        <v>13</v>
      </c>
      <c r="V57" s="5">
        <v>2.8333333333333335</v>
      </c>
      <c r="W57" s="5">
        <v>5.0909090909090908</v>
      </c>
      <c r="X57" s="5">
        <v>4.2941176470588234</v>
      </c>
      <c r="Z57" t="s">
        <v>13</v>
      </c>
      <c r="AA57" s="5">
        <v>2.228601953392904</v>
      </c>
      <c r="AB57" s="5">
        <v>2.9480347845486987</v>
      </c>
      <c r="AC57" s="5">
        <v>2.8671568208408336</v>
      </c>
    </row>
    <row r="58" spans="1:29" x14ac:dyDescent="0.35">
      <c r="A58" t="s">
        <v>16</v>
      </c>
      <c r="B58">
        <v>4.9000000000000004</v>
      </c>
      <c r="E58">
        <v>2.923088169119167</v>
      </c>
      <c r="Q58" t="s">
        <v>16</v>
      </c>
      <c r="R58" s="5">
        <v>4.9000000000000004</v>
      </c>
      <c r="S58" s="5">
        <v>2.923088169119167</v>
      </c>
      <c r="U58" t="s">
        <v>16</v>
      </c>
      <c r="V58" s="5">
        <v>4.5714285714285712</v>
      </c>
      <c r="W58" s="5">
        <v>5.666666666666667</v>
      </c>
      <c r="X58" s="5">
        <v>4.9000000000000004</v>
      </c>
      <c r="Z58" t="s">
        <v>16</v>
      </c>
      <c r="AA58" s="5">
        <v>3.0472470011002204</v>
      </c>
      <c r="AB58" s="5">
        <v>3.0550504633038935</v>
      </c>
      <c r="AC58" s="5">
        <v>2.923088169119167</v>
      </c>
    </row>
    <row r="59" spans="1:29" x14ac:dyDescent="0.35">
      <c r="A59" t="s">
        <v>12</v>
      </c>
      <c r="B59">
        <v>7.1428571428571432</v>
      </c>
      <c r="E59">
        <v>3.9339789623472154</v>
      </c>
      <c r="Q59" t="s">
        <v>12</v>
      </c>
      <c r="R59" s="5">
        <v>7.1428571428571432</v>
      </c>
      <c r="S59" s="5">
        <v>3.9339789623472154</v>
      </c>
      <c r="U59" t="s">
        <v>14</v>
      </c>
      <c r="V59" s="5">
        <v>4.666666666666667</v>
      </c>
      <c r="W59" s="5">
        <v>4.5999999999999996</v>
      </c>
      <c r="X59" s="5">
        <v>4.6428571428571432</v>
      </c>
      <c r="Z59" t="s">
        <v>14</v>
      </c>
      <c r="AA59" s="5">
        <v>3.427827300200522</v>
      </c>
      <c r="AB59" s="5">
        <v>0.8944271909999163</v>
      </c>
      <c r="AC59" s="5">
        <v>2.7345972240938847</v>
      </c>
    </row>
    <row r="60" spans="1:29" x14ac:dyDescent="0.35">
      <c r="A60" t="s">
        <v>14</v>
      </c>
      <c r="B60">
        <v>4.6428571428571432</v>
      </c>
      <c r="E60">
        <v>2.7345972240938847</v>
      </c>
      <c r="Q60" t="s">
        <v>14</v>
      </c>
      <c r="R60" s="5">
        <v>4.6428571428571432</v>
      </c>
      <c r="S60" s="5">
        <v>2.7345972240938847</v>
      </c>
      <c r="U60" t="s">
        <v>12</v>
      </c>
      <c r="V60" s="5">
        <v>6</v>
      </c>
      <c r="W60" s="5">
        <v>8.6666666666666661</v>
      </c>
      <c r="X60" s="5">
        <v>7.1428571428571432</v>
      </c>
      <c r="Z60" t="s">
        <v>12</v>
      </c>
      <c r="AA60" s="5">
        <v>3.5590260840104371</v>
      </c>
      <c r="AB60" s="5">
        <v>4.6188021535170058</v>
      </c>
      <c r="AC60" s="5">
        <v>3.9339789623472154</v>
      </c>
    </row>
    <row r="61" spans="1:29" x14ac:dyDescent="0.35">
      <c r="A61" t="s">
        <v>35</v>
      </c>
      <c r="B61">
        <v>5.096774193548387</v>
      </c>
      <c r="E61">
        <v>3.0120505374211182</v>
      </c>
      <c r="Q61" t="s">
        <v>35</v>
      </c>
      <c r="R61" s="5">
        <v>5.096774193548387</v>
      </c>
      <c r="S61" s="5">
        <v>3.0120505374211182</v>
      </c>
      <c r="U61" t="s">
        <v>35</v>
      </c>
      <c r="V61" s="5">
        <v>4.4827586206896548</v>
      </c>
      <c r="W61" s="5">
        <v>5.6363636363636367</v>
      </c>
      <c r="X61" s="5">
        <v>5.096774193548387</v>
      </c>
      <c r="Z61" t="s">
        <v>35</v>
      </c>
      <c r="AA61" s="5">
        <v>2.9352620916705261</v>
      </c>
      <c r="AB61" s="5">
        <v>3.0188799849673336</v>
      </c>
      <c r="AC61" s="5">
        <v>3.0120505374211182</v>
      </c>
    </row>
    <row r="67" spans="1:29" x14ac:dyDescent="0.35">
      <c r="U67" t="s">
        <v>63</v>
      </c>
      <c r="W67" t="s">
        <v>61</v>
      </c>
      <c r="Z67" t="s">
        <v>64</v>
      </c>
      <c r="AA67" t="s">
        <v>46</v>
      </c>
    </row>
    <row r="68" spans="1:29" x14ac:dyDescent="0.35">
      <c r="U68" t="s">
        <v>3</v>
      </c>
      <c r="V68" t="s">
        <v>10</v>
      </c>
      <c r="W68" t="s">
        <v>15</v>
      </c>
      <c r="X68" t="s">
        <v>35</v>
      </c>
      <c r="Z68" t="s">
        <v>34</v>
      </c>
      <c r="AA68" t="s">
        <v>10</v>
      </c>
      <c r="AB68" t="s">
        <v>15</v>
      </c>
      <c r="AC68" t="s">
        <v>35</v>
      </c>
    </row>
    <row r="69" spans="1:29" x14ac:dyDescent="0.35">
      <c r="U69" t="s">
        <v>31</v>
      </c>
      <c r="V69" s="5">
        <v>5.666666666666667</v>
      </c>
      <c r="W69" s="5">
        <v>4.8181818181818183</v>
      </c>
      <c r="X69" s="5">
        <v>5</v>
      </c>
      <c r="Z69" t="s">
        <v>31</v>
      </c>
      <c r="AA69" s="5">
        <v>1.5275252316519474</v>
      </c>
      <c r="AB69" s="5">
        <v>2.4826671874490875</v>
      </c>
      <c r="AC69" s="5">
        <v>2.2870874995874626</v>
      </c>
    </row>
    <row r="70" spans="1:29" x14ac:dyDescent="0.35">
      <c r="U70" t="s">
        <v>13</v>
      </c>
      <c r="V70" s="5">
        <v>6</v>
      </c>
      <c r="W70" s="5">
        <v>4.3636363636363633</v>
      </c>
      <c r="X70" s="5">
        <v>4.9411764705882355</v>
      </c>
      <c r="Z70" t="s">
        <v>13</v>
      </c>
      <c r="AA70" s="5">
        <v>0.63245553203367588</v>
      </c>
      <c r="AB70" s="5">
        <v>2.0135901903181423</v>
      </c>
      <c r="AC70" s="5">
        <v>1.8190171877724972</v>
      </c>
    </row>
    <row r="71" spans="1:29" x14ac:dyDescent="0.35">
      <c r="U71" t="s">
        <v>16</v>
      </c>
      <c r="V71" s="5">
        <v>5.1428571428571432</v>
      </c>
      <c r="W71" s="5">
        <v>5.666666666666667</v>
      </c>
      <c r="X71" s="5">
        <v>5.3</v>
      </c>
      <c r="Z71" t="s">
        <v>16</v>
      </c>
      <c r="AA71" s="5">
        <v>2.410295378065479</v>
      </c>
      <c r="AB71" s="5">
        <v>2.3094010767585034</v>
      </c>
      <c r="AC71" s="5">
        <v>2.2632326929023945</v>
      </c>
    </row>
    <row r="72" spans="1:29" x14ac:dyDescent="0.35">
      <c r="U72" t="s">
        <v>14</v>
      </c>
      <c r="V72" s="5">
        <v>3.8888888888888888</v>
      </c>
      <c r="W72" s="5">
        <v>3.6</v>
      </c>
      <c r="X72" s="5">
        <v>3.7857142857142856</v>
      </c>
      <c r="Z72" t="s">
        <v>14</v>
      </c>
      <c r="AA72" s="5">
        <v>2.2047927592204921</v>
      </c>
      <c r="AB72" s="5">
        <v>1.8165902124584952</v>
      </c>
      <c r="AC72" s="5">
        <v>2.006856379383569</v>
      </c>
    </row>
    <row r="73" spans="1:29" x14ac:dyDescent="0.35">
      <c r="U73" t="s">
        <v>12</v>
      </c>
      <c r="V73" s="5">
        <v>4.75</v>
      </c>
      <c r="W73" s="5">
        <v>6.666666666666667</v>
      </c>
      <c r="X73" s="5">
        <v>5.5714285714285712</v>
      </c>
      <c r="Z73" t="s">
        <v>12</v>
      </c>
      <c r="AA73" s="5">
        <v>0.9574271077563381</v>
      </c>
      <c r="AB73" s="5">
        <v>0.57735026918962162</v>
      </c>
      <c r="AC73" s="5">
        <v>1.2724180205607041</v>
      </c>
    </row>
    <row r="74" spans="1:29" x14ac:dyDescent="0.35">
      <c r="A74" t="s">
        <v>47</v>
      </c>
      <c r="B74" t="s">
        <v>46</v>
      </c>
      <c r="U74" t="s">
        <v>35</v>
      </c>
      <c r="V74" s="5">
        <v>4.931034482758621</v>
      </c>
      <c r="W74" s="5">
        <v>4.7272727272727275</v>
      </c>
      <c r="X74" s="5">
        <v>4.82258064516129</v>
      </c>
      <c r="Z74" t="s">
        <v>35</v>
      </c>
      <c r="AA74" s="5">
        <v>1.9073361094685848</v>
      </c>
      <c r="AB74" s="5">
        <v>2.1545406597568433</v>
      </c>
      <c r="AC74" s="5">
        <v>2.0286811798445101</v>
      </c>
    </row>
    <row r="75" spans="1:29" x14ac:dyDescent="0.35">
      <c r="A75" t="s">
        <v>72</v>
      </c>
      <c r="B75" t="s">
        <v>10</v>
      </c>
      <c r="C75" t="s">
        <v>15</v>
      </c>
      <c r="D75" t="s">
        <v>35</v>
      </c>
      <c r="F75" t="s">
        <v>72</v>
      </c>
      <c r="G75" t="s">
        <v>10</v>
      </c>
      <c r="H75" t="s">
        <v>15</v>
      </c>
      <c r="I75" t="s">
        <v>35</v>
      </c>
    </row>
    <row r="76" spans="1:29" x14ac:dyDescent="0.35">
      <c r="A76" t="s">
        <v>68</v>
      </c>
      <c r="B76">
        <v>5</v>
      </c>
      <c r="C76">
        <v>13</v>
      </c>
      <c r="D76">
        <v>18</v>
      </c>
      <c r="F76" t="s">
        <v>68</v>
      </c>
      <c r="G76" s="6">
        <f>B76/$B$80</f>
        <v>0.17241379310344829</v>
      </c>
      <c r="H76" s="6">
        <f>C76/$C$80</f>
        <v>0.39393939393939392</v>
      </c>
      <c r="I76" s="6">
        <f>D76/$D$80</f>
        <v>0.29032258064516131</v>
      </c>
    </row>
    <row r="77" spans="1:29" x14ac:dyDescent="0.35">
      <c r="A77" t="s">
        <v>69</v>
      </c>
      <c r="B77">
        <v>15</v>
      </c>
      <c r="C77">
        <v>11</v>
      </c>
      <c r="D77">
        <v>26</v>
      </c>
      <c r="F77" t="s">
        <v>69</v>
      </c>
      <c r="G77" s="6">
        <f t="shared" ref="G77:G80" si="0">B77/$B$80</f>
        <v>0.51724137931034486</v>
      </c>
      <c r="H77" s="6">
        <f t="shared" ref="H77:H80" si="1">C77/$C$80</f>
        <v>0.33333333333333331</v>
      </c>
      <c r="I77" s="6">
        <f t="shared" ref="I77:I80" si="2">D77/$D$80</f>
        <v>0.41935483870967744</v>
      </c>
    </row>
    <row r="78" spans="1:29" x14ac:dyDescent="0.35">
      <c r="A78" t="s">
        <v>70</v>
      </c>
      <c r="B78">
        <v>5</v>
      </c>
      <c r="C78">
        <v>6</v>
      </c>
      <c r="D78">
        <v>11</v>
      </c>
      <c r="F78" t="s">
        <v>70</v>
      </c>
      <c r="G78" s="6">
        <f t="shared" si="0"/>
        <v>0.17241379310344829</v>
      </c>
      <c r="H78" s="6">
        <f t="shared" si="1"/>
        <v>0.18181818181818182</v>
      </c>
      <c r="I78" s="6">
        <f t="shared" si="2"/>
        <v>0.17741935483870969</v>
      </c>
    </row>
    <row r="79" spans="1:29" x14ac:dyDescent="0.35">
      <c r="A79" t="s">
        <v>71</v>
      </c>
      <c r="B79">
        <v>4</v>
      </c>
      <c r="C79">
        <v>3</v>
      </c>
      <c r="D79">
        <v>7</v>
      </c>
      <c r="F79" t="s">
        <v>71</v>
      </c>
      <c r="G79" s="6">
        <f t="shared" si="0"/>
        <v>0.13793103448275862</v>
      </c>
      <c r="H79" s="6">
        <f t="shared" si="1"/>
        <v>9.0909090909090912E-2</v>
      </c>
      <c r="I79" s="6">
        <f t="shared" si="2"/>
        <v>0.11290322580645161</v>
      </c>
    </row>
    <row r="80" spans="1:29" x14ac:dyDescent="0.35">
      <c r="A80" t="s">
        <v>35</v>
      </c>
      <c r="B80">
        <v>29</v>
      </c>
      <c r="C80">
        <v>33</v>
      </c>
      <c r="D80">
        <v>62</v>
      </c>
      <c r="F80" t="s">
        <v>35</v>
      </c>
      <c r="G80" s="6">
        <f t="shared" si="0"/>
        <v>1</v>
      </c>
      <c r="H80" s="6">
        <f t="shared" si="1"/>
        <v>1</v>
      </c>
      <c r="I80" s="6">
        <f t="shared" si="2"/>
        <v>1</v>
      </c>
    </row>
    <row r="84" spans="1:4" x14ac:dyDescent="0.35">
      <c r="A84" t="s">
        <v>38</v>
      </c>
      <c r="B84" t="s">
        <v>46</v>
      </c>
    </row>
    <row r="85" spans="1:4" x14ac:dyDescent="0.35">
      <c r="A85" t="s">
        <v>34</v>
      </c>
      <c r="B85" t="s">
        <v>10</v>
      </c>
      <c r="C85" t="s">
        <v>15</v>
      </c>
      <c r="D85" t="s">
        <v>35</v>
      </c>
    </row>
    <row r="86" spans="1:4" x14ac:dyDescent="0.35">
      <c r="A86" t="s">
        <v>31</v>
      </c>
    </row>
    <row r="87" spans="1:4" x14ac:dyDescent="0.35">
      <c r="A87" t="s">
        <v>13</v>
      </c>
    </row>
    <row r="88" spans="1:4" x14ac:dyDescent="0.35">
      <c r="A88" t="s">
        <v>16</v>
      </c>
      <c r="B88" s="5">
        <v>17.833333333333332</v>
      </c>
      <c r="C88" s="5">
        <v>25</v>
      </c>
      <c r="D88" s="5">
        <v>18.857142857142858</v>
      </c>
    </row>
    <row r="89" spans="1:4" x14ac:dyDescent="0.35">
      <c r="A89" t="s">
        <v>14</v>
      </c>
      <c r="B89" s="5">
        <v>3.5833333333333335</v>
      </c>
      <c r="C89" s="5">
        <v>2.875</v>
      </c>
      <c r="D89" s="5">
        <v>3.3</v>
      </c>
    </row>
    <row r="90" spans="1:4" x14ac:dyDescent="0.35">
      <c r="A90" t="s">
        <v>12</v>
      </c>
      <c r="B90" s="5">
        <v>12.75</v>
      </c>
      <c r="C90" s="5">
        <v>9</v>
      </c>
      <c r="D90" s="5">
        <v>11.25</v>
      </c>
    </row>
    <row r="91" spans="1:4" x14ac:dyDescent="0.35">
      <c r="A91" t="s">
        <v>35</v>
      </c>
      <c r="B91" s="5">
        <v>11.116666666666667</v>
      </c>
      <c r="C91" s="5">
        <v>7.7857142857142856</v>
      </c>
      <c r="D91" s="5">
        <v>10.056818181818182</v>
      </c>
    </row>
    <row r="96" spans="1:4" x14ac:dyDescent="0.35">
      <c r="A96" t="s">
        <v>96</v>
      </c>
    </row>
    <row r="97" spans="1:5" x14ac:dyDescent="0.35">
      <c r="A97" t="s">
        <v>97</v>
      </c>
    </row>
    <row r="98" spans="1:5" x14ac:dyDescent="0.35">
      <c r="C98" t="s">
        <v>98</v>
      </c>
      <c r="E98" t="s">
        <v>6</v>
      </c>
    </row>
    <row r="99" spans="1:5" x14ac:dyDescent="0.35">
      <c r="C99">
        <v>0</v>
      </c>
      <c r="D99">
        <v>1</v>
      </c>
    </row>
    <row r="100" spans="1:5" x14ac:dyDescent="0.35">
      <c r="A100" t="s">
        <v>99</v>
      </c>
      <c r="B100">
        <v>0</v>
      </c>
      <c r="C100">
        <v>5</v>
      </c>
      <c r="D100">
        <v>9</v>
      </c>
      <c r="E100">
        <v>14</v>
      </c>
    </row>
    <row r="101" spans="1:5" x14ac:dyDescent="0.35">
      <c r="B101">
        <v>1</v>
      </c>
      <c r="C101">
        <v>3</v>
      </c>
      <c r="D101">
        <v>4</v>
      </c>
      <c r="E101">
        <v>7</v>
      </c>
    </row>
    <row r="102" spans="1:5" x14ac:dyDescent="0.35">
      <c r="B102">
        <v>2</v>
      </c>
      <c r="C102">
        <v>3</v>
      </c>
      <c r="D102">
        <v>7</v>
      </c>
      <c r="E102">
        <v>10</v>
      </c>
    </row>
    <row r="103" spans="1:5" x14ac:dyDescent="0.35">
      <c r="B103">
        <v>3</v>
      </c>
      <c r="C103">
        <v>11</v>
      </c>
      <c r="D103">
        <v>6</v>
      </c>
      <c r="E103">
        <v>17</v>
      </c>
    </row>
    <row r="104" spans="1:5" x14ac:dyDescent="0.35">
      <c r="B104">
        <v>4</v>
      </c>
      <c r="C104">
        <v>11</v>
      </c>
      <c r="D104">
        <v>3</v>
      </c>
      <c r="E104">
        <v>14</v>
      </c>
    </row>
    <row r="105" spans="1:5" x14ac:dyDescent="0.35">
      <c r="A105" t="s">
        <v>6</v>
      </c>
      <c r="C105">
        <v>33</v>
      </c>
      <c r="D105">
        <v>29</v>
      </c>
      <c r="E105">
        <v>62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318F-6649-4782-8C3E-074CB6E50974}">
  <dimension ref="A1:B60"/>
  <sheetViews>
    <sheetView workbookViewId="0">
      <selection activeCell="A61" sqref="A61"/>
    </sheetView>
  </sheetViews>
  <sheetFormatPr defaultRowHeight="14.5" x14ac:dyDescent="0.35"/>
  <sheetData>
    <row r="1" spans="1:2" x14ac:dyDescent="0.35">
      <c r="A1" t="s">
        <v>9</v>
      </c>
    </row>
    <row r="2" spans="1:2" x14ac:dyDescent="0.35">
      <c r="A2">
        <v>1</v>
      </c>
    </row>
    <row r="3" spans="1:2" x14ac:dyDescent="0.35">
      <c r="A3">
        <v>2</v>
      </c>
      <c r="B3">
        <f>A3-A2</f>
        <v>1</v>
      </c>
    </row>
    <row r="4" spans="1:2" x14ac:dyDescent="0.35">
      <c r="A4">
        <v>3</v>
      </c>
      <c r="B4">
        <f t="shared" ref="B4:B60" si="0">A4-A3</f>
        <v>1</v>
      </c>
    </row>
    <row r="5" spans="1:2" x14ac:dyDescent="0.35">
      <c r="A5">
        <v>4</v>
      </c>
      <c r="B5">
        <f t="shared" si="0"/>
        <v>1</v>
      </c>
    </row>
    <row r="6" spans="1:2" x14ac:dyDescent="0.35">
      <c r="A6">
        <v>5</v>
      </c>
      <c r="B6">
        <f t="shared" si="0"/>
        <v>1</v>
      </c>
    </row>
    <row r="7" spans="1:2" x14ac:dyDescent="0.35">
      <c r="A7">
        <v>6</v>
      </c>
      <c r="B7">
        <f t="shared" si="0"/>
        <v>1</v>
      </c>
    </row>
    <row r="8" spans="1:2" x14ac:dyDescent="0.35">
      <c r="A8">
        <v>7</v>
      </c>
      <c r="B8">
        <f t="shared" si="0"/>
        <v>1</v>
      </c>
    </row>
    <row r="9" spans="1:2" x14ac:dyDescent="0.35">
      <c r="A9">
        <v>8</v>
      </c>
      <c r="B9">
        <f t="shared" si="0"/>
        <v>1</v>
      </c>
    </row>
    <row r="10" spans="1:2" x14ac:dyDescent="0.35">
      <c r="A10">
        <v>9</v>
      </c>
      <c r="B10">
        <f t="shared" si="0"/>
        <v>1</v>
      </c>
    </row>
    <row r="11" spans="1:2" x14ac:dyDescent="0.35">
      <c r="A11">
        <v>10</v>
      </c>
      <c r="B11">
        <f t="shared" si="0"/>
        <v>1</v>
      </c>
    </row>
    <row r="12" spans="1:2" x14ac:dyDescent="0.35">
      <c r="A12">
        <v>11</v>
      </c>
      <c r="B12">
        <f t="shared" si="0"/>
        <v>1</v>
      </c>
    </row>
    <row r="13" spans="1:2" x14ac:dyDescent="0.35">
      <c r="A13">
        <v>12</v>
      </c>
      <c r="B13">
        <f t="shared" si="0"/>
        <v>1</v>
      </c>
    </row>
    <row r="14" spans="1:2" x14ac:dyDescent="0.35">
      <c r="A14">
        <v>13</v>
      </c>
      <c r="B14">
        <f t="shared" si="0"/>
        <v>1</v>
      </c>
    </row>
    <row r="15" spans="1:2" x14ac:dyDescent="0.35">
      <c r="A15">
        <v>14</v>
      </c>
      <c r="B15">
        <f t="shared" si="0"/>
        <v>1</v>
      </c>
    </row>
    <row r="16" spans="1:2" x14ac:dyDescent="0.35">
      <c r="A16">
        <v>15</v>
      </c>
      <c r="B16">
        <f t="shared" si="0"/>
        <v>1</v>
      </c>
    </row>
    <row r="17" spans="1:2" x14ac:dyDescent="0.35">
      <c r="A17">
        <v>16</v>
      </c>
      <c r="B17">
        <f t="shared" si="0"/>
        <v>1</v>
      </c>
    </row>
    <row r="18" spans="1:2" x14ac:dyDescent="0.35">
      <c r="A18">
        <v>17</v>
      </c>
      <c r="B18">
        <f t="shared" si="0"/>
        <v>1</v>
      </c>
    </row>
    <row r="19" spans="1:2" x14ac:dyDescent="0.35">
      <c r="A19">
        <v>18</v>
      </c>
      <c r="B19">
        <f t="shared" si="0"/>
        <v>1</v>
      </c>
    </row>
    <row r="20" spans="1:2" x14ac:dyDescent="0.35">
      <c r="A20">
        <v>19</v>
      </c>
      <c r="B20">
        <f t="shared" si="0"/>
        <v>1</v>
      </c>
    </row>
    <row r="21" spans="1:2" x14ac:dyDescent="0.35">
      <c r="A21">
        <v>20</v>
      </c>
      <c r="B21">
        <f t="shared" si="0"/>
        <v>1</v>
      </c>
    </row>
    <row r="22" spans="1:2" x14ac:dyDescent="0.35">
      <c r="A22">
        <v>21</v>
      </c>
      <c r="B22">
        <f t="shared" si="0"/>
        <v>1</v>
      </c>
    </row>
    <row r="23" spans="1:2" x14ac:dyDescent="0.35">
      <c r="A23">
        <v>22</v>
      </c>
      <c r="B23">
        <f t="shared" si="0"/>
        <v>1</v>
      </c>
    </row>
    <row r="24" spans="1:2" x14ac:dyDescent="0.35">
      <c r="A24">
        <v>23</v>
      </c>
      <c r="B24">
        <f t="shared" si="0"/>
        <v>1</v>
      </c>
    </row>
    <row r="25" spans="1:2" x14ac:dyDescent="0.35">
      <c r="A25">
        <v>25</v>
      </c>
      <c r="B25">
        <f t="shared" si="0"/>
        <v>2</v>
      </c>
    </row>
    <row r="26" spans="1:2" x14ac:dyDescent="0.35">
      <c r="A26">
        <v>26</v>
      </c>
      <c r="B26">
        <f t="shared" si="0"/>
        <v>1</v>
      </c>
    </row>
    <row r="27" spans="1:2" x14ac:dyDescent="0.35">
      <c r="A27">
        <v>27</v>
      </c>
      <c r="B27">
        <f t="shared" si="0"/>
        <v>1</v>
      </c>
    </row>
    <row r="28" spans="1:2" x14ac:dyDescent="0.35">
      <c r="A28">
        <v>28</v>
      </c>
      <c r="B28">
        <f t="shared" si="0"/>
        <v>1</v>
      </c>
    </row>
    <row r="29" spans="1:2" x14ac:dyDescent="0.35">
      <c r="A29">
        <v>29</v>
      </c>
      <c r="B29">
        <f t="shared" si="0"/>
        <v>1</v>
      </c>
    </row>
    <row r="30" spans="1:2" x14ac:dyDescent="0.35">
      <c r="A30">
        <v>30</v>
      </c>
      <c r="B30">
        <f t="shared" si="0"/>
        <v>1</v>
      </c>
    </row>
    <row r="31" spans="1:2" x14ac:dyDescent="0.35">
      <c r="A31">
        <v>31</v>
      </c>
      <c r="B31">
        <f t="shared" si="0"/>
        <v>1</v>
      </c>
    </row>
    <row r="32" spans="1:2" x14ac:dyDescent="0.35">
      <c r="A32">
        <v>32</v>
      </c>
      <c r="B32">
        <f t="shared" si="0"/>
        <v>1</v>
      </c>
    </row>
    <row r="33" spans="1:2" x14ac:dyDescent="0.35">
      <c r="A33">
        <v>33</v>
      </c>
      <c r="B33">
        <f t="shared" si="0"/>
        <v>1</v>
      </c>
    </row>
    <row r="34" spans="1:2" x14ac:dyDescent="0.35">
      <c r="A34">
        <v>34</v>
      </c>
      <c r="B34">
        <f t="shared" si="0"/>
        <v>1</v>
      </c>
    </row>
    <row r="35" spans="1:2" x14ac:dyDescent="0.35">
      <c r="A35">
        <v>35</v>
      </c>
      <c r="B35">
        <f t="shared" si="0"/>
        <v>1</v>
      </c>
    </row>
    <row r="36" spans="1:2" x14ac:dyDescent="0.35">
      <c r="A36">
        <v>36</v>
      </c>
      <c r="B36">
        <f t="shared" si="0"/>
        <v>1</v>
      </c>
    </row>
    <row r="37" spans="1:2" x14ac:dyDescent="0.35">
      <c r="A37">
        <v>37</v>
      </c>
      <c r="B37">
        <f t="shared" si="0"/>
        <v>1</v>
      </c>
    </row>
    <row r="38" spans="1:2" x14ac:dyDescent="0.35">
      <c r="A38">
        <v>38</v>
      </c>
      <c r="B38">
        <f t="shared" si="0"/>
        <v>1</v>
      </c>
    </row>
    <row r="39" spans="1:2" x14ac:dyDescent="0.35">
      <c r="A39">
        <v>39</v>
      </c>
      <c r="B39">
        <f t="shared" si="0"/>
        <v>1</v>
      </c>
    </row>
    <row r="40" spans="1:2" x14ac:dyDescent="0.35">
      <c r="A40">
        <v>40</v>
      </c>
      <c r="B40">
        <f t="shared" si="0"/>
        <v>1</v>
      </c>
    </row>
    <row r="41" spans="1:2" x14ac:dyDescent="0.35">
      <c r="A41">
        <v>41</v>
      </c>
      <c r="B41">
        <f t="shared" si="0"/>
        <v>1</v>
      </c>
    </row>
    <row r="42" spans="1:2" x14ac:dyDescent="0.35">
      <c r="A42">
        <v>42</v>
      </c>
      <c r="B42">
        <f t="shared" si="0"/>
        <v>1</v>
      </c>
    </row>
    <row r="43" spans="1:2" x14ac:dyDescent="0.35">
      <c r="A43">
        <v>43</v>
      </c>
      <c r="B43">
        <f t="shared" si="0"/>
        <v>1</v>
      </c>
    </row>
    <row r="44" spans="1:2" x14ac:dyDescent="0.35">
      <c r="A44">
        <v>44</v>
      </c>
      <c r="B44">
        <f t="shared" si="0"/>
        <v>1</v>
      </c>
    </row>
    <row r="45" spans="1:2" x14ac:dyDescent="0.35">
      <c r="A45">
        <v>45</v>
      </c>
      <c r="B45">
        <f t="shared" si="0"/>
        <v>1</v>
      </c>
    </row>
    <row r="46" spans="1:2" x14ac:dyDescent="0.35">
      <c r="A46">
        <v>46</v>
      </c>
      <c r="B46">
        <f t="shared" si="0"/>
        <v>1</v>
      </c>
    </row>
    <row r="47" spans="1:2" x14ac:dyDescent="0.35">
      <c r="A47">
        <v>47</v>
      </c>
      <c r="B47">
        <f t="shared" si="0"/>
        <v>1</v>
      </c>
    </row>
    <row r="48" spans="1:2" x14ac:dyDescent="0.35">
      <c r="A48">
        <v>48</v>
      </c>
      <c r="B48">
        <f t="shared" si="0"/>
        <v>1</v>
      </c>
    </row>
    <row r="49" spans="1:2" x14ac:dyDescent="0.35">
      <c r="A49">
        <v>49</v>
      </c>
      <c r="B49">
        <f t="shared" si="0"/>
        <v>1</v>
      </c>
    </row>
    <row r="50" spans="1:2" x14ac:dyDescent="0.35">
      <c r="A50">
        <v>50</v>
      </c>
      <c r="B50">
        <f t="shared" si="0"/>
        <v>1</v>
      </c>
    </row>
    <row r="51" spans="1:2" x14ac:dyDescent="0.35">
      <c r="A51">
        <v>51</v>
      </c>
      <c r="B51">
        <f t="shared" si="0"/>
        <v>1</v>
      </c>
    </row>
    <row r="52" spans="1:2" x14ac:dyDescent="0.35">
      <c r="A52">
        <v>52</v>
      </c>
      <c r="B52">
        <f t="shared" si="0"/>
        <v>1</v>
      </c>
    </row>
    <row r="53" spans="1:2" x14ac:dyDescent="0.35">
      <c r="A53">
        <v>53</v>
      </c>
      <c r="B53">
        <f t="shared" si="0"/>
        <v>1</v>
      </c>
    </row>
    <row r="54" spans="1:2" x14ac:dyDescent="0.35">
      <c r="A54">
        <v>54</v>
      </c>
      <c r="B54">
        <f t="shared" si="0"/>
        <v>1</v>
      </c>
    </row>
    <row r="55" spans="1:2" x14ac:dyDescent="0.35">
      <c r="A55">
        <v>55</v>
      </c>
      <c r="B55">
        <f t="shared" si="0"/>
        <v>1</v>
      </c>
    </row>
    <row r="56" spans="1:2" x14ac:dyDescent="0.35">
      <c r="A56">
        <v>56</v>
      </c>
      <c r="B56">
        <f t="shared" si="0"/>
        <v>1</v>
      </c>
    </row>
    <row r="57" spans="1:2" x14ac:dyDescent="0.35">
      <c r="A57">
        <v>57</v>
      </c>
      <c r="B57">
        <f t="shared" si="0"/>
        <v>1</v>
      </c>
    </row>
    <row r="58" spans="1:2" x14ac:dyDescent="0.35">
      <c r="A58">
        <v>58</v>
      </c>
      <c r="B58">
        <f t="shared" si="0"/>
        <v>1</v>
      </c>
    </row>
    <row r="59" spans="1:2" x14ac:dyDescent="0.35">
      <c r="A59">
        <v>60</v>
      </c>
      <c r="B59">
        <f t="shared" si="0"/>
        <v>2</v>
      </c>
    </row>
    <row r="60" spans="1:2" x14ac:dyDescent="0.35">
      <c r="A60">
        <v>61</v>
      </c>
      <c r="B60">
        <f t="shared" si="0"/>
        <v>1</v>
      </c>
    </row>
  </sheetData>
  <sortState ref="A2:A6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Data</vt:lpstr>
      <vt:lpstr>pivot</vt:lpstr>
      <vt:lpstr>analysis</vt:lpstr>
      <vt:lpstr>tables graphs</vt:lpstr>
      <vt:lpstr>copy of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2019-08-06T18:53:43Z</dcterms:created>
  <dcterms:modified xsi:type="dcterms:W3CDTF">2019-08-22T12:47:16Z</dcterms:modified>
</cp:coreProperties>
</file>